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AVISPA_2_WP1\050_Wear_Classification_ML_Share\00_Documentation\"/>
    </mc:Choice>
  </mc:AlternateContent>
  <xr:revisionPtr revIDLastSave="0" documentId="8_{5312295E-994F-4544-9F50-C1F73DC094F1}" xr6:coauthVersionLast="47" xr6:coauthVersionMax="47" xr10:uidLastSave="{00000000-0000-0000-0000-000000000000}"/>
  <bookViews>
    <workbookView xWindow="-120" yWindow="-120" windowWidth="38640" windowHeight="21240" xr2:uid="{66244928-1F17-457B-96F5-94A084308080}"/>
  </bookViews>
  <sheets>
    <sheet name="Notes" sheetId="2" r:id="rId1"/>
    <sheet name="Overview"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2" l="1"/>
  <c r="D35" i="2" s="1"/>
  <c r="D93" i="2"/>
  <c r="D97" i="2" s="1"/>
  <c r="D75" i="2"/>
  <c r="D79" i="2" s="1"/>
  <c r="D57" i="2"/>
  <c r="D61" i="2" s="1"/>
  <c r="D39" i="2"/>
  <c r="D43" i="2" s="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677" i="1"/>
  <c r="B678" i="1"/>
  <c r="B679" i="1"/>
  <c r="B680" i="1"/>
  <c r="B681" i="1"/>
  <c r="B682" i="1"/>
  <c r="B683" i="1"/>
  <c r="B684" i="1"/>
  <c r="B685" i="1"/>
  <c r="B686" i="1"/>
  <c r="B687" i="1"/>
  <c r="B688" i="1"/>
  <c r="B689" i="1"/>
  <c r="B690" i="1"/>
  <c r="B691" i="1"/>
  <c r="B692" i="1"/>
  <c r="B693" i="1"/>
  <c r="B676"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22"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F322" i="1" a="1"/>
  <c r="F322" i="1" s="1"/>
  <c r="F323" i="1" a="1"/>
  <c r="F323" i="1" s="1"/>
  <c r="F324" i="1" a="1"/>
  <c r="F324" i="1" s="1"/>
  <c r="F325" i="1" a="1"/>
  <c r="F325" i="1" s="1"/>
  <c r="F326" i="1" a="1"/>
  <c r="F326" i="1" s="1"/>
  <c r="F327" i="1" a="1"/>
  <c r="F327" i="1" s="1"/>
  <c r="F328" i="1" a="1"/>
  <c r="F328" i="1" s="1"/>
  <c r="F329" i="1" a="1"/>
  <c r="F329" i="1" s="1"/>
  <c r="F330" i="1" a="1"/>
  <c r="F330" i="1" s="1"/>
  <c r="F331" i="1" a="1"/>
  <c r="F331" i="1" s="1"/>
  <c r="F332" i="1" a="1"/>
  <c r="F332" i="1" s="1"/>
  <c r="F333" i="1" a="1"/>
  <c r="F333" i="1" s="1"/>
  <c r="F334" i="1" a="1"/>
  <c r="F334" i="1" s="1"/>
  <c r="F335" i="1" a="1"/>
  <c r="F335" i="1" s="1"/>
  <c r="F336" i="1" a="1"/>
  <c r="F336" i="1" s="1"/>
  <c r="F337" i="1" a="1"/>
  <c r="F337" i="1" s="1"/>
  <c r="F338" i="1" a="1"/>
  <c r="F338" i="1" s="1"/>
  <c r="F339" i="1" a="1"/>
  <c r="F339" i="1" s="1"/>
  <c r="F340" i="1" a="1"/>
  <c r="F340" i="1" s="1"/>
  <c r="F341" i="1" a="1"/>
  <c r="F341" i="1" s="1"/>
  <c r="F342" i="1" a="1"/>
  <c r="F342" i="1" s="1"/>
  <c r="F343" i="1" a="1"/>
  <c r="F343" i="1" s="1"/>
  <c r="F344" i="1" a="1"/>
  <c r="F344" i="1" s="1"/>
  <c r="F345" i="1" a="1"/>
  <c r="F345" i="1" s="1"/>
  <c r="F346" i="1" a="1"/>
  <c r="F346" i="1" s="1"/>
  <c r="F347" i="1" a="1"/>
  <c r="F347" i="1" s="1"/>
  <c r="F348" i="1" a="1"/>
  <c r="F348" i="1" s="1"/>
  <c r="F349" i="1" a="1"/>
  <c r="F349" i="1" s="1"/>
  <c r="F350" i="1" a="1"/>
  <c r="F350" i="1" s="1"/>
  <c r="F351" i="1" a="1"/>
  <c r="F351" i="1" s="1"/>
  <c r="F352" i="1" a="1"/>
  <c r="F352" i="1" s="1"/>
  <c r="F353" i="1" a="1"/>
  <c r="F353" i="1" s="1"/>
  <c r="F354" i="1" a="1"/>
  <c r="F354" i="1" s="1"/>
  <c r="F355" i="1" a="1"/>
  <c r="F355" i="1" s="1"/>
  <c r="F356" i="1" a="1"/>
  <c r="F356" i="1" s="1"/>
  <c r="F357" i="1" a="1"/>
  <c r="F357" i="1" s="1"/>
  <c r="F358" i="1" a="1"/>
  <c r="F358" i="1" s="1"/>
  <c r="F359" i="1" a="1"/>
  <c r="F359" i="1" s="1"/>
  <c r="F360" i="1" a="1"/>
  <c r="F360" i="1" s="1"/>
  <c r="F361" i="1" a="1"/>
  <c r="F361" i="1" s="1"/>
  <c r="F362" i="1" a="1"/>
  <c r="F362" i="1" s="1"/>
  <c r="F363" i="1" a="1"/>
  <c r="F363" i="1" s="1"/>
  <c r="F364" i="1" a="1"/>
  <c r="F364" i="1" s="1"/>
  <c r="F365" i="1" a="1"/>
  <c r="F365" i="1" s="1"/>
  <c r="F366" i="1" a="1"/>
  <c r="F366" i="1" s="1"/>
  <c r="F367" i="1" a="1"/>
  <c r="F367" i="1" s="1"/>
  <c r="F368" i="1" a="1"/>
  <c r="F368" i="1" s="1"/>
  <c r="F369" i="1" a="1"/>
  <c r="F369" i="1" s="1"/>
  <c r="F370" i="1" a="1"/>
  <c r="F370" i="1" s="1"/>
  <c r="F371" i="1" a="1"/>
  <c r="F371" i="1" s="1"/>
  <c r="F372" i="1" a="1"/>
  <c r="F372" i="1" s="1"/>
  <c r="F373" i="1" a="1"/>
  <c r="F373" i="1" s="1"/>
  <c r="F374" i="1" a="1"/>
  <c r="F374" i="1" s="1"/>
  <c r="F375" i="1" a="1"/>
  <c r="F375" i="1" s="1"/>
  <c r="F376" i="1" a="1"/>
  <c r="F376" i="1" s="1"/>
  <c r="F377" i="1" a="1"/>
  <c r="F377" i="1" s="1"/>
  <c r="F378" i="1" a="1"/>
  <c r="F378" i="1" s="1"/>
  <c r="F379" i="1" a="1"/>
  <c r="F379" i="1" s="1"/>
  <c r="F380" i="1" a="1"/>
  <c r="F380" i="1" s="1"/>
  <c r="F381" i="1" a="1"/>
  <c r="F381" i="1" s="1"/>
  <c r="F382" i="1" a="1"/>
  <c r="F382" i="1" s="1"/>
  <c r="F383" i="1" a="1"/>
  <c r="F383" i="1" s="1"/>
  <c r="F384" i="1" a="1"/>
  <c r="F384" i="1" s="1"/>
  <c r="F385" i="1" a="1"/>
  <c r="F385" i="1" s="1"/>
  <c r="F386" i="1" a="1"/>
  <c r="F386" i="1" s="1"/>
  <c r="F387" i="1" a="1"/>
  <c r="F387" i="1" s="1"/>
  <c r="F388" i="1" a="1"/>
  <c r="F388" i="1" s="1"/>
  <c r="F389" i="1" a="1"/>
  <c r="F389" i="1" s="1"/>
  <c r="F390" i="1" a="1"/>
  <c r="F390" i="1" s="1"/>
  <c r="F391" i="1" a="1"/>
  <c r="F391" i="1" s="1"/>
  <c r="F392" i="1" a="1"/>
  <c r="F392" i="1" s="1"/>
  <c r="F393" i="1" a="1"/>
  <c r="F393" i="1" s="1"/>
  <c r="F394" i="1" a="1"/>
  <c r="F394" i="1" s="1"/>
  <c r="F395" i="1" a="1"/>
  <c r="F395" i="1" s="1"/>
  <c r="F396" i="1" a="1"/>
  <c r="F396" i="1" s="1"/>
  <c r="F397" i="1" a="1"/>
  <c r="F397" i="1" s="1"/>
  <c r="F398" i="1" a="1"/>
  <c r="F398" i="1" s="1"/>
  <c r="F399" i="1" a="1"/>
  <c r="F399" i="1" s="1"/>
  <c r="F400" i="1" a="1"/>
  <c r="F400" i="1" s="1"/>
  <c r="F401" i="1" a="1"/>
  <c r="F401" i="1" s="1"/>
  <c r="F402" i="1" a="1"/>
  <c r="F402" i="1" s="1"/>
  <c r="F403" i="1" a="1"/>
  <c r="F403" i="1" s="1"/>
  <c r="F404" i="1" a="1"/>
  <c r="F404" i="1" s="1"/>
  <c r="F405" i="1" a="1"/>
  <c r="F405" i="1" s="1"/>
  <c r="F406" i="1" a="1"/>
  <c r="F406" i="1" s="1"/>
  <c r="F407" i="1" a="1"/>
  <c r="F407" i="1" s="1"/>
  <c r="F408" i="1" a="1"/>
  <c r="F408" i="1" s="1"/>
  <c r="F409" i="1" a="1"/>
  <c r="F409" i="1" s="1"/>
  <c r="F410" i="1" a="1"/>
  <c r="F410" i="1" s="1"/>
  <c r="F411" i="1" a="1"/>
  <c r="F411" i="1" s="1"/>
  <c r="F412" i="1" a="1"/>
  <c r="F412" i="1" s="1"/>
  <c r="F413" i="1" a="1"/>
  <c r="F413" i="1" s="1"/>
  <c r="F414" i="1" a="1"/>
  <c r="F414" i="1" s="1"/>
  <c r="F415" i="1" a="1"/>
  <c r="F415" i="1" s="1"/>
  <c r="F416" i="1" a="1"/>
  <c r="F416" i="1" s="1"/>
  <c r="F417" i="1" a="1"/>
  <c r="F417" i="1" s="1"/>
  <c r="F418" i="1" a="1"/>
  <c r="F418" i="1" s="1"/>
  <c r="F419" i="1" a="1"/>
  <c r="F419" i="1" s="1"/>
  <c r="F420" i="1" a="1"/>
  <c r="F420" i="1" s="1"/>
  <c r="F421" i="1" a="1"/>
  <c r="F421" i="1" s="1"/>
  <c r="F422" i="1" a="1"/>
  <c r="F422" i="1" s="1"/>
  <c r="F423" i="1" a="1"/>
  <c r="F423" i="1" s="1"/>
  <c r="F424" i="1" a="1"/>
  <c r="F424" i="1" s="1"/>
  <c r="F425" i="1" a="1"/>
  <c r="F425" i="1" s="1"/>
  <c r="F426" i="1" a="1"/>
  <c r="F426" i="1" s="1"/>
  <c r="F427" i="1" a="1"/>
  <c r="F427" i="1" s="1"/>
  <c r="F428" i="1" a="1"/>
  <c r="F428" i="1" s="1"/>
  <c r="F429" i="1" a="1"/>
  <c r="F429" i="1" s="1"/>
  <c r="F430" i="1" a="1"/>
  <c r="F430" i="1" s="1"/>
  <c r="F431" i="1" a="1"/>
  <c r="F431" i="1" s="1"/>
  <c r="F432" i="1" a="1"/>
  <c r="F432" i="1" s="1"/>
  <c r="F433" i="1" a="1"/>
  <c r="F433" i="1" s="1"/>
  <c r="F434" i="1" a="1"/>
  <c r="F434" i="1" s="1"/>
  <c r="F435" i="1" a="1"/>
  <c r="F435" i="1" s="1"/>
  <c r="F436" i="1" a="1"/>
  <c r="F436" i="1" s="1"/>
  <c r="F437" i="1" a="1"/>
  <c r="F437" i="1" s="1"/>
  <c r="F438" i="1" a="1"/>
  <c r="F438" i="1" s="1"/>
  <c r="F439" i="1" a="1"/>
  <c r="F439" i="1" s="1"/>
  <c r="F440" i="1" a="1"/>
  <c r="F440" i="1" s="1"/>
  <c r="F441" i="1" a="1"/>
  <c r="F441" i="1" s="1"/>
  <c r="F442" i="1" a="1"/>
  <c r="F442" i="1" s="1"/>
  <c r="F443" i="1" a="1"/>
  <c r="F443" i="1" s="1"/>
  <c r="F444" i="1" a="1"/>
  <c r="F444" i="1" s="1"/>
  <c r="F445" i="1" a="1"/>
  <c r="F445" i="1" s="1"/>
  <c r="F446" i="1" a="1"/>
  <c r="F446" i="1" s="1"/>
  <c r="F447" i="1" a="1"/>
  <c r="F447" i="1" s="1"/>
  <c r="F448" i="1" a="1"/>
  <c r="F448" i="1" s="1"/>
  <c r="F449" i="1" a="1"/>
  <c r="F449" i="1" s="1"/>
  <c r="F450" i="1" a="1"/>
  <c r="F450" i="1" s="1"/>
  <c r="F451" i="1" a="1"/>
  <c r="F451" i="1" s="1"/>
  <c r="F452" i="1" a="1"/>
  <c r="F452" i="1" s="1"/>
  <c r="F453" i="1" a="1"/>
  <c r="F453" i="1" s="1"/>
  <c r="F454" i="1" a="1"/>
  <c r="F454" i="1" s="1"/>
  <c r="F455" i="1" a="1"/>
  <c r="F455" i="1" s="1"/>
  <c r="F456" i="1" a="1"/>
  <c r="F456" i="1" s="1"/>
  <c r="F457" i="1" a="1"/>
  <c r="F457" i="1" s="1"/>
  <c r="F458" i="1" a="1"/>
  <c r="F458" i="1" s="1"/>
  <c r="F459" i="1" a="1"/>
  <c r="F459" i="1" s="1"/>
  <c r="F460" i="1" a="1"/>
  <c r="F460" i="1" s="1"/>
  <c r="F461" i="1" a="1"/>
  <c r="F461" i="1" s="1"/>
  <c r="F462" i="1" a="1"/>
  <c r="F462" i="1" s="1"/>
  <c r="F463" i="1" a="1"/>
  <c r="F463" i="1" s="1"/>
  <c r="F464" i="1" a="1"/>
  <c r="F464" i="1" s="1"/>
  <c r="F465" i="1" a="1"/>
  <c r="F465" i="1" s="1"/>
  <c r="F466" i="1" a="1"/>
  <c r="F466" i="1" s="1"/>
  <c r="F467" i="1" a="1"/>
  <c r="F467" i="1" s="1"/>
  <c r="F468" i="1" a="1"/>
  <c r="F468" i="1" s="1"/>
  <c r="F469" i="1" a="1"/>
  <c r="F469" i="1" s="1"/>
  <c r="F470" i="1" a="1"/>
  <c r="F470" i="1" s="1"/>
  <c r="F471" i="1" a="1"/>
  <c r="F471" i="1" s="1"/>
  <c r="F472" i="1" a="1"/>
  <c r="F472" i="1" s="1"/>
  <c r="F473" i="1" a="1"/>
  <c r="F473" i="1" s="1"/>
  <c r="F474" i="1" a="1"/>
  <c r="F474" i="1" s="1"/>
  <c r="F475" i="1" a="1"/>
  <c r="F475" i="1" s="1"/>
  <c r="F476" i="1" a="1"/>
  <c r="F476" i="1" s="1"/>
  <c r="F477" i="1" a="1"/>
  <c r="F477" i="1" s="1"/>
  <c r="F478" i="1" a="1"/>
  <c r="F478" i="1" s="1"/>
  <c r="F479" i="1" a="1"/>
  <c r="F479" i="1" s="1"/>
  <c r="F480" i="1" a="1"/>
  <c r="F480" i="1" s="1"/>
  <c r="F481" i="1" a="1"/>
  <c r="F481" i="1" s="1"/>
  <c r="F482" i="1" a="1"/>
  <c r="F482" i="1" s="1"/>
  <c r="F483" i="1" a="1"/>
  <c r="F483" i="1" s="1"/>
  <c r="F484" i="1" a="1"/>
  <c r="F484" i="1" s="1"/>
  <c r="F485" i="1" a="1"/>
  <c r="F485" i="1" s="1"/>
  <c r="F486" i="1" a="1"/>
  <c r="F486" i="1" s="1"/>
  <c r="F487" i="1" a="1"/>
  <c r="F487" i="1" s="1"/>
  <c r="F488" i="1" a="1"/>
  <c r="F488" i="1" s="1"/>
  <c r="F489" i="1" a="1"/>
  <c r="F489" i="1" s="1"/>
  <c r="F490" i="1" a="1"/>
  <c r="F490" i="1" s="1"/>
  <c r="F491" i="1" a="1"/>
  <c r="F491" i="1" s="1"/>
  <c r="F492" i="1" a="1"/>
  <c r="F492" i="1" s="1"/>
  <c r="F493" i="1" a="1"/>
  <c r="F493" i="1" s="1"/>
  <c r="F494" i="1" a="1"/>
  <c r="F494" i="1" s="1"/>
  <c r="F495" i="1" a="1"/>
  <c r="F495" i="1" s="1"/>
  <c r="F496" i="1" a="1"/>
  <c r="F496" i="1" s="1"/>
  <c r="F497" i="1" a="1"/>
  <c r="F497" i="1" s="1"/>
  <c r="F498" i="1" a="1"/>
  <c r="F498" i="1" s="1"/>
  <c r="F499" i="1" a="1"/>
  <c r="F499" i="1" s="1"/>
  <c r="F500" i="1" a="1"/>
  <c r="F500" i="1" s="1"/>
  <c r="F501" i="1" a="1"/>
  <c r="F501" i="1" s="1"/>
  <c r="F502" i="1" a="1"/>
  <c r="F502" i="1" s="1"/>
  <c r="F503" i="1" a="1"/>
  <c r="F503" i="1" s="1"/>
  <c r="F504" i="1" a="1"/>
  <c r="F504" i="1" s="1"/>
  <c r="F505" i="1" a="1"/>
  <c r="F505" i="1" s="1"/>
  <c r="F506" i="1" a="1"/>
  <c r="F506" i="1" s="1"/>
  <c r="F507" i="1" a="1"/>
  <c r="F507" i="1" s="1"/>
  <c r="F508" i="1" a="1"/>
  <c r="F508" i="1" s="1"/>
  <c r="F509" i="1" a="1"/>
  <c r="F509" i="1" s="1"/>
  <c r="F510" i="1" a="1"/>
  <c r="F510" i="1" s="1"/>
  <c r="F511" i="1" a="1"/>
  <c r="F511" i="1" s="1"/>
  <c r="F512" i="1" a="1"/>
  <c r="F512" i="1" s="1"/>
  <c r="F513" i="1" a="1"/>
  <c r="F513" i="1" s="1"/>
  <c r="F514" i="1" a="1"/>
  <c r="F514" i="1" s="1"/>
  <c r="F515" i="1" a="1"/>
  <c r="F515" i="1" s="1"/>
  <c r="F516" i="1" a="1"/>
  <c r="F516" i="1" s="1"/>
  <c r="F517" i="1" a="1"/>
  <c r="F517" i="1" s="1"/>
  <c r="F518" i="1" a="1"/>
  <c r="F518" i="1" s="1"/>
  <c r="F519" i="1" a="1"/>
  <c r="F519" i="1" s="1"/>
  <c r="F520" i="1" a="1"/>
  <c r="F520" i="1" s="1"/>
  <c r="F521" i="1" a="1"/>
  <c r="F521" i="1" s="1"/>
  <c r="F522" i="1" a="1"/>
  <c r="F522" i="1" s="1"/>
  <c r="F523" i="1" a="1"/>
  <c r="F523" i="1" s="1"/>
  <c r="F524" i="1" a="1"/>
  <c r="F524" i="1" s="1"/>
  <c r="F525" i="1" a="1"/>
  <c r="F525" i="1" s="1"/>
  <c r="F526" i="1" a="1"/>
  <c r="F526" i="1" s="1"/>
  <c r="F527" i="1" a="1"/>
  <c r="F527" i="1" s="1"/>
  <c r="F528" i="1" a="1"/>
  <c r="F528" i="1" s="1"/>
  <c r="F529" i="1" a="1"/>
  <c r="F529" i="1" s="1"/>
  <c r="F530" i="1" a="1"/>
  <c r="F530" i="1" s="1"/>
  <c r="F531" i="1" a="1"/>
  <c r="F531" i="1" s="1"/>
  <c r="F532" i="1" a="1"/>
  <c r="F532" i="1" s="1"/>
  <c r="F533" i="1" a="1"/>
  <c r="F533" i="1" s="1"/>
  <c r="F534" i="1" a="1"/>
  <c r="F534" i="1" s="1"/>
  <c r="F535" i="1" a="1"/>
  <c r="F535" i="1" s="1"/>
  <c r="F536" i="1" a="1"/>
  <c r="F536" i="1" s="1"/>
  <c r="F537" i="1" a="1"/>
  <c r="F537" i="1" s="1"/>
  <c r="F538" i="1" a="1"/>
  <c r="F538" i="1" s="1"/>
  <c r="F539" i="1" a="1"/>
  <c r="F539" i="1" s="1"/>
  <c r="F540" i="1" a="1"/>
  <c r="F540" i="1" s="1"/>
  <c r="F541" i="1" a="1"/>
  <c r="F541" i="1" s="1"/>
  <c r="F542" i="1" a="1"/>
  <c r="F542" i="1" s="1"/>
  <c r="F543" i="1" a="1"/>
  <c r="F543" i="1" s="1"/>
  <c r="F544" i="1" a="1"/>
  <c r="F544" i="1" s="1"/>
  <c r="F545" i="1" a="1"/>
  <c r="F545" i="1" s="1"/>
  <c r="F546" i="1" a="1"/>
  <c r="F546" i="1" s="1"/>
  <c r="F547" i="1" a="1"/>
  <c r="F547" i="1" s="1"/>
  <c r="F548" i="1" a="1"/>
  <c r="F548" i="1" s="1"/>
  <c r="F549" i="1" a="1"/>
  <c r="F549" i="1" s="1"/>
  <c r="F550" i="1" a="1"/>
  <c r="F550" i="1" s="1"/>
  <c r="F551" i="1" a="1"/>
  <c r="F551" i="1" s="1"/>
  <c r="F552" i="1" a="1"/>
  <c r="F552" i="1" s="1"/>
  <c r="F553" i="1" a="1"/>
  <c r="F553" i="1" s="1"/>
  <c r="F554" i="1" a="1"/>
  <c r="F554" i="1" s="1"/>
  <c r="F555" i="1" a="1"/>
  <c r="F555" i="1" s="1"/>
  <c r="F556" i="1" a="1"/>
  <c r="F556" i="1" s="1"/>
  <c r="F557" i="1" a="1"/>
  <c r="F557" i="1" s="1"/>
  <c r="F558" i="1" a="1"/>
  <c r="F558" i="1" s="1"/>
  <c r="F559" i="1" a="1"/>
  <c r="F559" i="1" s="1"/>
  <c r="F560" i="1" a="1"/>
  <c r="F560" i="1" s="1"/>
  <c r="F561" i="1" a="1"/>
  <c r="F561" i="1" s="1"/>
  <c r="F562" i="1" a="1"/>
  <c r="F562" i="1" s="1"/>
  <c r="F563" i="1" a="1"/>
  <c r="F563" i="1" s="1"/>
  <c r="F564" i="1" a="1"/>
  <c r="F564" i="1" s="1"/>
  <c r="F565" i="1" a="1"/>
  <c r="F565" i="1" s="1"/>
  <c r="F566" i="1" a="1"/>
  <c r="F566" i="1" s="1"/>
  <c r="F567" i="1" a="1"/>
  <c r="F567" i="1" s="1"/>
  <c r="F568" i="1" a="1"/>
  <c r="F568" i="1" s="1"/>
  <c r="F569" i="1" a="1"/>
  <c r="F569" i="1" s="1"/>
  <c r="F570" i="1" a="1"/>
  <c r="F570" i="1" s="1"/>
  <c r="F571" i="1" a="1"/>
  <c r="F571" i="1" s="1"/>
  <c r="F572" i="1" a="1"/>
  <c r="F572" i="1" s="1"/>
  <c r="F573" i="1" a="1"/>
  <c r="F573" i="1" s="1"/>
  <c r="F574" i="1" a="1"/>
  <c r="F574" i="1" s="1"/>
  <c r="F575" i="1" a="1"/>
  <c r="F575" i="1" s="1"/>
  <c r="F576" i="1" a="1"/>
  <c r="F576" i="1" s="1"/>
  <c r="F577" i="1" a="1"/>
  <c r="F577" i="1" s="1"/>
  <c r="F578" i="1" a="1"/>
  <c r="F578" i="1" s="1"/>
  <c r="F579" i="1" a="1"/>
  <c r="F579" i="1" s="1"/>
  <c r="F580" i="1" a="1"/>
  <c r="F580" i="1" s="1"/>
  <c r="F581" i="1" a="1"/>
  <c r="F581" i="1" s="1"/>
  <c r="F582" i="1" a="1"/>
  <c r="F582" i="1" s="1"/>
  <c r="F583" i="1" a="1"/>
  <c r="F583" i="1" s="1"/>
  <c r="F584" i="1" a="1"/>
  <c r="F584" i="1" s="1"/>
  <c r="F585" i="1" a="1"/>
  <c r="F585" i="1" s="1"/>
  <c r="F586" i="1" a="1"/>
  <c r="F586" i="1" s="1"/>
  <c r="F587" i="1" a="1"/>
  <c r="F587" i="1" s="1"/>
  <c r="F588" i="1" a="1"/>
  <c r="F588" i="1" s="1"/>
  <c r="F589" i="1" a="1"/>
  <c r="F589" i="1" s="1"/>
  <c r="F590" i="1" a="1"/>
  <c r="F590" i="1" s="1"/>
  <c r="F591" i="1" a="1"/>
  <c r="F591" i="1" s="1"/>
  <c r="F592" i="1" a="1"/>
  <c r="F592" i="1" s="1"/>
  <c r="F593" i="1" a="1"/>
  <c r="F593" i="1" s="1"/>
  <c r="F594" i="1" a="1"/>
  <c r="F594" i="1" s="1"/>
  <c r="F595" i="1" a="1"/>
  <c r="F595" i="1" s="1"/>
  <c r="F596" i="1" a="1"/>
  <c r="F596" i="1" s="1"/>
  <c r="F597" i="1" a="1"/>
  <c r="F597" i="1" s="1"/>
  <c r="F598" i="1" a="1"/>
  <c r="F598" i="1" s="1"/>
  <c r="F599" i="1" a="1"/>
  <c r="F599" i="1" s="1"/>
  <c r="F600" i="1" a="1"/>
  <c r="F600" i="1" s="1"/>
  <c r="F601" i="1" a="1"/>
  <c r="F601" i="1" s="1"/>
  <c r="F602" i="1" a="1"/>
  <c r="F602" i="1" s="1"/>
  <c r="F603" i="1" a="1"/>
  <c r="F603" i="1" s="1"/>
  <c r="F604" i="1" a="1"/>
  <c r="F604" i="1" s="1"/>
  <c r="F605" i="1" a="1"/>
  <c r="F605" i="1" s="1"/>
  <c r="F606" i="1" a="1"/>
  <c r="F606" i="1" s="1"/>
  <c r="F607" i="1" a="1"/>
  <c r="F607" i="1" s="1"/>
  <c r="F608" i="1" a="1"/>
  <c r="F608" i="1" s="1"/>
  <c r="F609" i="1" a="1"/>
  <c r="F609" i="1" s="1"/>
  <c r="F610" i="1" a="1"/>
  <c r="F610" i="1" s="1"/>
  <c r="F611" i="1" a="1"/>
  <c r="F611" i="1" s="1"/>
  <c r="F612" i="1" a="1"/>
  <c r="F612" i="1" s="1"/>
  <c r="F613" i="1" a="1"/>
  <c r="F613" i="1" s="1"/>
  <c r="F614" i="1" a="1"/>
  <c r="F614" i="1" s="1"/>
  <c r="F615" i="1" a="1"/>
  <c r="F615" i="1" s="1"/>
  <c r="F616" i="1" a="1"/>
  <c r="F616" i="1" s="1"/>
  <c r="F617" i="1" a="1"/>
  <c r="F617" i="1" s="1"/>
  <c r="F618" i="1" a="1"/>
  <c r="F618" i="1" s="1"/>
  <c r="F619" i="1" a="1"/>
  <c r="F619" i="1" s="1"/>
  <c r="F620" i="1" a="1"/>
  <c r="F620" i="1" s="1"/>
  <c r="F621" i="1" a="1"/>
  <c r="F621" i="1" s="1"/>
  <c r="F622" i="1" a="1"/>
  <c r="F622" i="1" s="1"/>
  <c r="F623" i="1" a="1"/>
  <c r="F623" i="1" s="1"/>
  <c r="F624" i="1" a="1"/>
  <c r="F624" i="1" s="1"/>
  <c r="F625" i="1" a="1"/>
  <c r="F625" i="1" s="1"/>
  <c r="F626" i="1" a="1"/>
  <c r="F626" i="1" s="1"/>
  <c r="F627" i="1" a="1"/>
  <c r="F627" i="1" s="1"/>
  <c r="F628" i="1" a="1"/>
  <c r="F628" i="1" s="1"/>
  <c r="F629" i="1" a="1"/>
  <c r="F629" i="1" s="1"/>
  <c r="F630" i="1" a="1"/>
  <c r="F630" i="1" s="1"/>
  <c r="F631" i="1" a="1"/>
  <c r="F631" i="1" s="1"/>
  <c r="F632" i="1" a="1"/>
  <c r="F632" i="1" s="1"/>
  <c r="F633" i="1" a="1"/>
  <c r="F633" i="1" s="1"/>
  <c r="F634" i="1" a="1"/>
  <c r="F634" i="1" s="1"/>
  <c r="F635" i="1" a="1"/>
  <c r="F635" i="1" s="1"/>
  <c r="F636" i="1" a="1"/>
  <c r="F636" i="1" s="1"/>
  <c r="F637" i="1" a="1"/>
  <c r="F637" i="1" s="1"/>
  <c r="F638" i="1" a="1"/>
  <c r="F638" i="1" s="1"/>
  <c r="F639" i="1" a="1"/>
  <c r="F639" i="1" s="1"/>
  <c r="F640" i="1" a="1"/>
  <c r="F640" i="1" s="1"/>
  <c r="F641" i="1" a="1"/>
  <c r="F641" i="1" s="1"/>
  <c r="F642" i="1" a="1"/>
  <c r="F642" i="1" s="1"/>
  <c r="F643" i="1" a="1"/>
  <c r="F643" i="1" s="1"/>
  <c r="F644" i="1" a="1"/>
  <c r="F644" i="1" s="1"/>
  <c r="F645" i="1" a="1"/>
  <c r="F645" i="1" s="1"/>
  <c r="F646" i="1" a="1"/>
  <c r="F646" i="1" s="1"/>
  <c r="F647" i="1" a="1"/>
  <c r="F647" i="1" s="1"/>
  <c r="F648" i="1" a="1"/>
  <c r="F648" i="1" s="1"/>
  <c r="F649" i="1" a="1"/>
  <c r="F649" i="1" s="1"/>
  <c r="F650" i="1" a="1"/>
  <c r="F650" i="1" s="1"/>
  <c r="F651" i="1" a="1"/>
  <c r="F651" i="1" s="1"/>
  <c r="F652" i="1" a="1"/>
  <c r="F652" i="1" s="1"/>
  <c r="F653" i="1" a="1"/>
  <c r="F653" i="1" s="1"/>
  <c r="F654" i="1" a="1"/>
  <c r="F654" i="1" s="1"/>
  <c r="F655" i="1" a="1"/>
  <c r="F655" i="1" s="1"/>
  <c r="F656" i="1" a="1"/>
  <c r="F656" i="1" s="1"/>
  <c r="F657" i="1" a="1"/>
  <c r="F657" i="1" s="1"/>
  <c r="F658" i="1" a="1"/>
  <c r="F658" i="1" s="1"/>
  <c r="F659" i="1" a="1"/>
  <c r="F659" i="1" s="1"/>
  <c r="F660" i="1" a="1"/>
  <c r="F660" i="1" s="1"/>
  <c r="F661" i="1" a="1"/>
  <c r="F661" i="1" s="1"/>
  <c r="F662" i="1" a="1"/>
  <c r="F662" i="1" s="1"/>
  <c r="F663" i="1" a="1"/>
  <c r="F663" i="1" s="1"/>
  <c r="F664" i="1" a="1"/>
  <c r="F664" i="1" s="1"/>
  <c r="F665" i="1" a="1"/>
  <c r="F665" i="1" s="1"/>
  <c r="F666" i="1" a="1"/>
  <c r="F666" i="1" s="1"/>
  <c r="F667" i="1" a="1"/>
  <c r="F667" i="1" s="1"/>
  <c r="F668" i="1" a="1"/>
  <c r="F668" i="1" s="1"/>
  <c r="F669" i="1" a="1"/>
  <c r="F669" i="1" s="1"/>
  <c r="F670" i="1" a="1"/>
  <c r="F670" i="1" s="1"/>
  <c r="F671" i="1" a="1"/>
  <c r="F671" i="1" s="1"/>
  <c r="F672" i="1" a="1"/>
  <c r="F672" i="1" s="1"/>
  <c r="F673" i="1" a="1"/>
  <c r="F673" i="1" s="1"/>
  <c r="F674" i="1" a="1"/>
  <c r="F674" i="1" s="1"/>
  <c r="F675" i="1" a="1"/>
  <c r="F675" i="1" s="1"/>
  <c r="F676" i="1" a="1"/>
  <c r="F676" i="1" s="1"/>
  <c r="F677" i="1" a="1"/>
  <c r="F677" i="1" s="1"/>
  <c r="F678" i="1" a="1"/>
  <c r="F678" i="1" s="1"/>
  <c r="F679" i="1" a="1"/>
  <c r="F679" i="1" s="1"/>
  <c r="F680" i="1" a="1"/>
  <c r="F680" i="1" s="1"/>
  <c r="F681" i="1" a="1"/>
  <c r="F681" i="1" s="1"/>
  <c r="F682" i="1" a="1"/>
  <c r="F682" i="1" s="1"/>
  <c r="F683" i="1" a="1"/>
  <c r="F683" i="1" s="1"/>
  <c r="F684" i="1" a="1"/>
  <c r="F684" i="1" s="1"/>
  <c r="F685" i="1" a="1"/>
  <c r="F685" i="1" s="1"/>
  <c r="F686" i="1" a="1"/>
  <c r="F686" i="1" s="1"/>
  <c r="F687" i="1" a="1"/>
  <c r="F687" i="1" s="1"/>
  <c r="F688" i="1" a="1"/>
  <c r="F688" i="1" s="1"/>
  <c r="F689" i="1" a="1"/>
  <c r="F689" i="1" s="1"/>
  <c r="F690" i="1" a="1"/>
  <c r="F690" i="1" s="1"/>
  <c r="F691" i="1" a="1"/>
  <c r="F691" i="1" s="1"/>
  <c r="F692" i="1" a="1"/>
  <c r="F692" i="1" s="1"/>
  <c r="F693" i="1" a="1"/>
  <c r="F693" i="1" s="1"/>
  <c r="F694" i="1" a="1"/>
  <c r="F694" i="1" s="1"/>
  <c r="F695" i="1" a="1"/>
  <c r="F695" i="1" s="1"/>
  <c r="F696" i="1" a="1"/>
  <c r="F696" i="1" s="1"/>
  <c r="F697" i="1" a="1"/>
  <c r="F697" i="1" s="1"/>
  <c r="F698" i="1" a="1"/>
  <c r="F698" i="1" s="1"/>
  <c r="F699" i="1" a="1"/>
  <c r="F699" i="1" s="1"/>
  <c r="F700" i="1" a="1"/>
  <c r="F700" i="1" s="1"/>
  <c r="F701" i="1" a="1"/>
  <c r="F701" i="1" s="1"/>
  <c r="F702" i="1" a="1"/>
  <c r="F702" i="1" s="1"/>
  <c r="F703" i="1" a="1"/>
  <c r="F703" i="1" s="1"/>
  <c r="F704" i="1" a="1"/>
  <c r="F704" i="1" s="1"/>
  <c r="F705" i="1" a="1"/>
  <c r="F705" i="1" s="1"/>
  <c r="F706" i="1" a="1"/>
  <c r="F706" i="1" s="1"/>
  <c r="F707" i="1" a="1"/>
  <c r="F707" i="1" s="1"/>
  <c r="F708" i="1" a="1"/>
  <c r="F708" i="1" s="1"/>
  <c r="F709" i="1" a="1"/>
  <c r="F709" i="1" s="1"/>
  <c r="F710" i="1" a="1"/>
  <c r="F710" i="1" s="1"/>
  <c r="F711" i="1" a="1"/>
  <c r="F711" i="1" s="1"/>
  <c r="F712" i="1" a="1"/>
  <c r="F712" i="1" s="1"/>
  <c r="F713" i="1" a="1"/>
  <c r="F713" i="1" s="1"/>
  <c r="F714" i="1" a="1"/>
  <c r="F714" i="1" s="1"/>
  <c r="F715" i="1" a="1"/>
  <c r="F715" i="1" s="1"/>
  <c r="F716" i="1" a="1"/>
  <c r="F716" i="1" s="1"/>
  <c r="F717" i="1" a="1"/>
  <c r="F717" i="1" s="1"/>
  <c r="F718" i="1" a="1"/>
  <c r="F718" i="1" s="1"/>
  <c r="F719" i="1" a="1"/>
  <c r="F719" i="1" s="1"/>
  <c r="F720" i="1" a="1"/>
  <c r="F720" i="1" s="1"/>
  <c r="F721" i="1" a="1"/>
  <c r="F721" i="1" s="1"/>
  <c r="F722" i="1" a="1"/>
  <c r="F722" i="1" s="1"/>
  <c r="F723" i="1" a="1"/>
  <c r="F723" i="1" s="1"/>
  <c r="F724" i="1" a="1"/>
  <c r="F724" i="1" s="1"/>
  <c r="F725" i="1" a="1"/>
  <c r="F725" i="1" s="1"/>
  <c r="F726" i="1" a="1"/>
  <c r="F726" i="1" s="1"/>
  <c r="F727" i="1" a="1"/>
  <c r="F727" i="1" s="1"/>
  <c r="F728" i="1" a="1"/>
  <c r="F728" i="1" s="1"/>
  <c r="F729" i="1" a="1"/>
  <c r="F729" i="1" s="1"/>
  <c r="F730" i="1" a="1"/>
  <c r="F730" i="1" s="1"/>
  <c r="F731" i="1" a="1"/>
  <c r="F731" i="1" s="1"/>
  <c r="F732" i="1" a="1"/>
  <c r="F732" i="1" s="1"/>
  <c r="F733" i="1" a="1"/>
  <c r="F733" i="1" s="1"/>
  <c r="F734" i="1" a="1"/>
  <c r="F734" i="1" s="1"/>
  <c r="F735" i="1" a="1"/>
  <c r="F735" i="1" s="1"/>
  <c r="F736" i="1" a="1"/>
  <c r="F736" i="1" s="1"/>
  <c r="F737" i="1" a="1"/>
  <c r="F737" i="1" s="1"/>
  <c r="F738" i="1" a="1"/>
  <c r="F738" i="1" s="1"/>
  <c r="F739" i="1" a="1"/>
  <c r="F739" i="1" s="1"/>
  <c r="F740" i="1" a="1"/>
  <c r="F740" i="1" s="1"/>
  <c r="F741" i="1" a="1"/>
  <c r="F741" i="1" s="1"/>
  <c r="F742" i="1" a="1"/>
  <c r="F742" i="1" s="1"/>
  <c r="F743" i="1" a="1"/>
  <c r="F743" i="1" s="1"/>
  <c r="F744" i="1" a="1"/>
  <c r="F744" i="1" s="1"/>
  <c r="F745" i="1" a="1"/>
  <c r="F745" i="1" s="1"/>
  <c r="F746" i="1" a="1"/>
  <c r="F746" i="1" s="1"/>
  <c r="F747" i="1" a="1"/>
  <c r="F747" i="1" s="1"/>
  <c r="F748" i="1" a="1"/>
  <c r="F748" i="1" s="1"/>
  <c r="F749" i="1" a="1"/>
  <c r="F749" i="1" s="1"/>
  <c r="F750" i="1" a="1"/>
  <c r="F750" i="1" s="1"/>
  <c r="F751" i="1" a="1"/>
  <c r="F751" i="1" s="1"/>
  <c r="F752" i="1" a="1"/>
  <c r="F752" i="1" s="1"/>
  <c r="F753" i="1" a="1"/>
  <c r="F753" i="1" s="1"/>
  <c r="F754" i="1" a="1"/>
  <c r="F754" i="1" s="1"/>
  <c r="F755" i="1" a="1"/>
  <c r="F755" i="1" s="1"/>
  <c r="F756" i="1" a="1"/>
  <c r="F756" i="1" s="1"/>
  <c r="F757" i="1" a="1"/>
  <c r="F757" i="1" s="1"/>
  <c r="F758" i="1" a="1"/>
  <c r="F758" i="1" s="1"/>
  <c r="F759" i="1" a="1"/>
  <c r="F759" i="1" s="1"/>
  <c r="F760" i="1" a="1"/>
  <c r="F760" i="1" s="1"/>
  <c r="F761" i="1" a="1"/>
  <c r="F761" i="1" s="1"/>
  <c r="F762" i="1" a="1"/>
  <c r="F762" i="1" s="1"/>
  <c r="F763" i="1" a="1"/>
  <c r="F763" i="1" s="1"/>
  <c r="F764" i="1" a="1"/>
  <c r="F764" i="1" s="1"/>
  <c r="F765" i="1" a="1"/>
  <c r="F765" i="1" s="1"/>
  <c r="F766" i="1" a="1"/>
  <c r="F766" i="1" s="1"/>
  <c r="F767" i="1" a="1"/>
  <c r="F767" i="1" s="1"/>
  <c r="F768" i="1" a="1"/>
  <c r="F768" i="1" s="1"/>
  <c r="F769" i="1" a="1"/>
  <c r="F769" i="1" s="1"/>
  <c r="F770" i="1" a="1"/>
  <c r="F770" i="1" s="1"/>
  <c r="F771" i="1" a="1"/>
  <c r="F771" i="1" s="1"/>
  <c r="F772" i="1" a="1"/>
  <c r="F772" i="1" s="1"/>
  <c r="F773" i="1" a="1"/>
  <c r="F773" i="1" s="1"/>
  <c r="F774" i="1" a="1"/>
  <c r="F774" i="1" s="1"/>
  <c r="F775" i="1" a="1"/>
  <c r="F775" i="1" s="1"/>
  <c r="F776" i="1" a="1"/>
  <c r="F776" i="1" s="1"/>
  <c r="F777" i="1" a="1"/>
  <c r="F777" i="1" s="1"/>
  <c r="F778" i="1" a="1"/>
  <c r="F778" i="1" s="1"/>
  <c r="F779" i="1" a="1"/>
  <c r="F779" i="1" s="1"/>
  <c r="F780" i="1" a="1"/>
  <c r="F780" i="1" s="1"/>
  <c r="F781" i="1" a="1"/>
  <c r="F781" i="1" s="1"/>
  <c r="F782" i="1" a="1"/>
  <c r="F782" i="1" s="1"/>
  <c r="F783" i="1" a="1"/>
  <c r="F783" i="1" s="1"/>
  <c r="F784" i="1" a="1"/>
  <c r="F784" i="1" s="1"/>
  <c r="F785" i="1" a="1"/>
  <c r="F785" i="1" s="1"/>
  <c r="F786" i="1" a="1"/>
  <c r="F786" i="1" s="1"/>
  <c r="F787" i="1" a="1"/>
  <c r="F787" i="1" s="1"/>
  <c r="F788" i="1" a="1"/>
  <c r="F788" i="1" s="1"/>
  <c r="F789" i="1" a="1"/>
  <c r="F789" i="1" s="1"/>
  <c r="F790" i="1" a="1"/>
  <c r="F790" i="1" s="1"/>
  <c r="F791" i="1" a="1"/>
  <c r="F791" i="1" s="1"/>
  <c r="F792" i="1" a="1"/>
  <c r="F792" i="1" s="1"/>
  <c r="F793" i="1" a="1"/>
  <c r="F793" i="1" s="1"/>
  <c r="F794" i="1" a="1"/>
  <c r="F794" i="1" s="1"/>
  <c r="F795" i="1" a="1"/>
  <c r="F795" i="1" s="1"/>
  <c r="F796" i="1" a="1"/>
  <c r="F796" i="1" s="1"/>
  <c r="F797" i="1" a="1"/>
  <c r="F797" i="1" s="1"/>
  <c r="F798" i="1" a="1"/>
  <c r="F798" i="1" s="1"/>
  <c r="F799" i="1" a="1"/>
  <c r="F799" i="1" s="1"/>
  <c r="F800" i="1" a="1"/>
  <c r="F800" i="1" s="1"/>
  <c r="F801" i="1" a="1"/>
  <c r="F801" i="1" s="1"/>
  <c r="F802" i="1" a="1"/>
  <c r="F802" i="1" s="1"/>
  <c r="F803" i="1" a="1"/>
  <c r="F803" i="1" s="1"/>
  <c r="F804" i="1" a="1"/>
  <c r="F804" i="1" s="1"/>
  <c r="F805" i="1" a="1"/>
  <c r="F805" i="1" s="1"/>
  <c r="F806" i="1" a="1"/>
  <c r="F806" i="1" s="1"/>
  <c r="F807" i="1" a="1"/>
  <c r="F807" i="1" s="1"/>
  <c r="F808" i="1" a="1"/>
  <c r="F808" i="1" s="1"/>
  <c r="F809" i="1" a="1"/>
  <c r="F809" i="1" s="1"/>
  <c r="F810" i="1" a="1"/>
  <c r="F810" i="1" s="1"/>
  <c r="F811" i="1" a="1"/>
  <c r="F811" i="1" s="1"/>
  <c r="F812" i="1" a="1"/>
  <c r="F812" i="1" s="1"/>
  <c r="F813" i="1" a="1"/>
  <c r="F813" i="1" s="1"/>
  <c r="F814" i="1" a="1"/>
  <c r="F814" i="1" s="1"/>
  <c r="F815" i="1" a="1"/>
  <c r="F815" i="1" s="1"/>
  <c r="F816" i="1" a="1"/>
  <c r="F816" i="1" s="1"/>
  <c r="F817" i="1" a="1"/>
  <c r="F817" i="1" s="1"/>
  <c r="F818" i="1" a="1"/>
  <c r="F818" i="1" s="1"/>
  <c r="F819" i="1" a="1"/>
  <c r="F819" i="1" s="1"/>
  <c r="F820" i="1" a="1"/>
  <c r="F820" i="1" s="1"/>
  <c r="F821" i="1" a="1"/>
  <c r="F821" i="1" s="1"/>
  <c r="F822" i="1" a="1"/>
  <c r="F822" i="1" s="1"/>
  <c r="F823" i="1" a="1"/>
  <c r="F823" i="1" s="1"/>
  <c r="F824" i="1" a="1"/>
  <c r="F824" i="1" s="1"/>
  <c r="F825" i="1" a="1"/>
  <c r="F825" i="1" s="1"/>
  <c r="F826" i="1" a="1"/>
  <c r="F826" i="1" s="1"/>
  <c r="F827" i="1" a="1"/>
  <c r="F827" i="1" s="1"/>
  <c r="F828" i="1" a="1"/>
  <c r="F828" i="1" s="1"/>
  <c r="F829" i="1" a="1"/>
  <c r="F829" i="1" s="1"/>
  <c r="F830" i="1" a="1"/>
  <c r="F830" i="1" s="1"/>
  <c r="F831" i="1" a="1"/>
  <c r="F831" i="1" s="1"/>
  <c r="F832" i="1" a="1"/>
  <c r="F832" i="1" s="1"/>
  <c r="F833" i="1" a="1"/>
  <c r="F833" i="1" s="1"/>
  <c r="F834" i="1" a="1"/>
  <c r="F834" i="1" s="1"/>
  <c r="F835" i="1" a="1"/>
  <c r="F835" i="1" s="1"/>
  <c r="F836" i="1" a="1"/>
  <c r="F836" i="1" s="1"/>
  <c r="F837" i="1" a="1"/>
  <c r="F837" i="1" s="1"/>
  <c r="F838" i="1" a="1"/>
  <c r="F838" i="1" s="1"/>
  <c r="F839" i="1" a="1"/>
  <c r="F839" i="1" s="1"/>
  <c r="F840" i="1" a="1"/>
  <c r="F840" i="1" s="1"/>
  <c r="F841" i="1" a="1"/>
  <c r="F841" i="1" s="1"/>
  <c r="F842" i="1" a="1"/>
  <c r="F842" i="1" s="1"/>
  <c r="F843" i="1" a="1"/>
  <c r="F843" i="1" s="1"/>
  <c r="F844" i="1" a="1"/>
  <c r="F844" i="1" s="1"/>
  <c r="F845" i="1" a="1"/>
  <c r="F845" i="1" s="1"/>
  <c r="F846" i="1" a="1"/>
  <c r="F846" i="1" s="1"/>
  <c r="F847" i="1" a="1"/>
  <c r="F847" i="1" s="1"/>
  <c r="F848" i="1" a="1"/>
  <c r="F848" i="1" s="1"/>
  <c r="F849" i="1" a="1"/>
  <c r="F849" i="1" s="1"/>
  <c r="F850" i="1" a="1"/>
  <c r="F850" i="1" s="1"/>
  <c r="F851" i="1" a="1"/>
  <c r="F851" i="1" s="1"/>
  <c r="F852" i="1" a="1"/>
  <c r="F852" i="1" s="1"/>
  <c r="F853" i="1" a="1"/>
  <c r="F853" i="1" s="1"/>
  <c r="F854" i="1" a="1"/>
  <c r="F854" i="1" s="1"/>
  <c r="F855" i="1" a="1"/>
  <c r="F855" i="1" s="1"/>
  <c r="F856" i="1" a="1"/>
  <c r="F856" i="1" s="1"/>
  <c r="F857" i="1" a="1"/>
  <c r="F857" i="1" s="1"/>
  <c r="F858" i="1" a="1"/>
  <c r="F858" i="1" s="1"/>
  <c r="F859" i="1" a="1"/>
  <c r="F859" i="1" s="1"/>
  <c r="F860" i="1" a="1"/>
  <c r="F860" i="1" s="1"/>
  <c r="F861" i="1" a="1"/>
  <c r="F861" i="1" s="1"/>
  <c r="F862" i="1" a="1"/>
  <c r="F862" i="1" s="1"/>
  <c r="F863" i="1" a="1"/>
  <c r="F863" i="1" s="1"/>
  <c r="F864" i="1" a="1"/>
  <c r="F864" i="1" s="1"/>
  <c r="F865" i="1" a="1"/>
  <c r="F865" i="1" s="1"/>
  <c r="F866" i="1" a="1"/>
  <c r="F866" i="1" s="1"/>
  <c r="F867" i="1" a="1"/>
  <c r="F867" i="1" s="1"/>
  <c r="F868" i="1" a="1"/>
  <c r="F868" i="1" s="1"/>
  <c r="F869" i="1" a="1"/>
  <c r="F869" i="1" s="1"/>
  <c r="F870" i="1" a="1"/>
  <c r="F870" i="1" s="1"/>
  <c r="F871" i="1" a="1"/>
  <c r="F871" i="1" s="1"/>
  <c r="F872" i="1" a="1"/>
  <c r="F872" i="1" s="1"/>
  <c r="F873" i="1" a="1"/>
  <c r="F873" i="1" s="1"/>
  <c r="F874" i="1" a="1"/>
  <c r="F874" i="1" s="1"/>
  <c r="F875" i="1" a="1"/>
  <c r="F875" i="1" s="1"/>
  <c r="F876" i="1" a="1"/>
  <c r="F876" i="1" s="1"/>
  <c r="F877" i="1" a="1"/>
  <c r="F877" i="1" s="1"/>
  <c r="F878" i="1" a="1"/>
  <c r="F878" i="1" s="1"/>
  <c r="F879" i="1" a="1"/>
  <c r="F879" i="1" s="1"/>
  <c r="F880" i="1" a="1"/>
  <c r="F880" i="1" s="1"/>
  <c r="F881" i="1" a="1"/>
  <c r="F881" i="1" s="1"/>
  <c r="F882" i="1" a="1"/>
  <c r="F882" i="1" s="1"/>
  <c r="F883" i="1" a="1"/>
  <c r="F883" i="1" s="1"/>
  <c r="F884" i="1" a="1"/>
  <c r="F884" i="1" s="1"/>
  <c r="F885" i="1" a="1"/>
  <c r="F885" i="1" s="1"/>
  <c r="F886" i="1" a="1"/>
  <c r="F886" i="1" s="1"/>
  <c r="F887" i="1" a="1"/>
  <c r="F887" i="1" s="1"/>
  <c r="F888" i="1" a="1"/>
  <c r="F888" i="1" s="1"/>
  <c r="F889" i="1" a="1"/>
  <c r="F889" i="1" s="1"/>
  <c r="F890" i="1" a="1"/>
  <c r="F890" i="1" s="1"/>
  <c r="F891" i="1" a="1"/>
  <c r="F891" i="1" s="1"/>
  <c r="F892" i="1" a="1"/>
  <c r="F892" i="1" s="1"/>
  <c r="F893" i="1" a="1"/>
  <c r="F893" i="1" s="1"/>
  <c r="F894" i="1" a="1"/>
  <c r="F894" i="1" s="1"/>
  <c r="F895" i="1" a="1"/>
  <c r="F895" i="1" s="1"/>
  <c r="F896" i="1" a="1"/>
  <c r="F896" i="1" s="1"/>
  <c r="F897" i="1" a="1"/>
  <c r="F897" i="1" s="1"/>
  <c r="F898" i="1" a="1"/>
  <c r="F898" i="1" s="1"/>
  <c r="F899" i="1" a="1"/>
  <c r="F899" i="1" s="1"/>
  <c r="F900" i="1" a="1"/>
  <c r="F900" i="1" s="1"/>
  <c r="F901" i="1" a="1"/>
  <c r="F901" i="1" s="1"/>
  <c r="F902" i="1" a="1"/>
  <c r="F902" i="1" s="1"/>
  <c r="F903" i="1" a="1"/>
  <c r="F903" i="1" s="1"/>
  <c r="F904" i="1" a="1"/>
  <c r="F904" i="1" s="1"/>
  <c r="F905" i="1" a="1"/>
  <c r="F905" i="1" s="1"/>
  <c r="F906" i="1" a="1"/>
  <c r="F906" i="1" s="1"/>
  <c r="F907" i="1" a="1"/>
  <c r="F907" i="1" s="1"/>
  <c r="F908" i="1" a="1"/>
  <c r="F908" i="1" s="1"/>
  <c r="F909" i="1" a="1"/>
  <c r="F909" i="1" s="1"/>
  <c r="F910" i="1" a="1"/>
  <c r="F910" i="1" s="1"/>
  <c r="F911" i="1" a="1"/>
  <c r="F911" i="1" s="1"/>
  <c r="F912" i="1" a="1"/>
  <c r="F912" i="1" s="1"/>
  <c r="F913" i="1" a="1"/>
  <c r="F913" i="1" s="1"/>
  <c r="F914" i="1" a="1"/>
  <c r="F914" i="1" s="1"/>
  <c r="F915" i="1" a="1"/>
  <c r="F915" i="1" s="1"/>
  <c r="F916" i="1" a="1"/>
  <c r="F916" i="1" s="1"/>
  <c r="F917" i="1" a="1"/>
  <c r="F917" i="1" s="1"/>
  <c r="F918" i="1" a="1"/>
  <c r="F918" i="1" s="1"/>
  <c r="F919" i="1" a="1"/>
  <c r="F919" i="1" s="1"/>
  <c r="F920" i="1" a="1"/>
  <c r="F920" i="1" s="1"/>
  <c r="F921" i="1" a="1"/>
  <c r="F921" i="1" s="1"/>
  <c r="F922" i="1" a="1"/>
  <c r="F922" i="1" s="1"/>
  <c r="F923" i="1" a="1"/>
  <c r="F923" i="1" s="1"/>
  <c r="F924" i="1" a="1"/>
  <c r="F924" i="1" s="1"/>
  <c r="F925" i="1" a="1"/>
  <c r="F925" i="1" s="1"/>
  <c r="F926" i="1" a="1"/>
  <c r="F926" i="1" s="1"/>
  <c r="F927" i="1" a="1"/>
  <c r="F927" i="1" s="1"/>
  <c r="F928" i="1" a="1"/>
  <c r="F928" i="1" s="1"/>
  <c r="F929" i="1" a="1"/>
  <c r="F929" i="1" s="1"/>
  <c r="F930" i="1" a="1"/>
  <c r="F930" i="1" s="1"/>
  <c r="F931" i="1" a="1"/>
  <c r="F931" i="1" s="1"/>
  <c r="F932" i="1" a="1"/>
  <c r="F932" i="1" s="1"/>
  <c r="F933" i="1" a="1"/>
  <c r="F933" i="1" s="1"/>
  <c r="F934" i="1" a="1"/>
  <c r="F934" i="1" s="1"/>
  <c r="F935" i="1" a="1"/>
  <c r="F935" i="1" s="1"/>
  <c r="F936" i="1" a="1"/>
  <c r="F936" i="1" s="1"/>
  <c r="F937" i="1" a="1"/>
  <c r="F937" i="1" s="1"/>
  <c r="F938" i="1" a="1"/>
  <c r="F938" i="1" s="1"/>
  <c r="F939" i="1" a="1"/>
  <c r="F939" i="1" s="1"/>
  <c r="F940" i="1" a="1"/>
  <c r="F940" i="1" s="1"/>
  <c r="F941" i="1" a="1"/>
  <c r="F941" i="1" s="1"/>
  <c r="F942" i="1" a="1"/>
  <c r="F942" i="1" s="1"/>
  <c r="F943" i="1" a="1"/>
  <c r="F943" i="1" s="1"/>
  <c r="F944" i="1" a="1"/>
  <c r="F944" i="1" s="1"/>
  <c r="F945" i="1" a="1"/>
  <c r="F945" i="1" s="1"/>
  <c r="F946" i="1" a="1"/>
  <c r="F946" i="1" s="1"/>
  <c r="F947" i="1" a="1"/>
  <c r="F947" i="1" s="1"/>
  <c r="F948" i="1" a="1"/>
  <c r="F948" i="1" s="1"/>
  <c r="F949" i="1" a="1"/>
  <c r="F949" i="1" s="1"/>
  <c r="F950" i="1" a="1"/>
  <c r="F950" i="1" s="1"/>
  <c r="F951" i="1" a="1"/>
  <c r="F951" i="1" s="1"/>
  <c r="F952" i="1" a="1"/>
  <c r="F952" i="1" s="1"/>
  <c r="F953" i="1" a="1"/>
  <c r="F953" i="1" s="1"/>
  <c r="F954" i="1" a="1"/>
  <c r="F954" i="1" s="1"/>
  <c r="F955" i="1" a="1"/>
  <c r="F955" i="1" s="1"/>
  <c r="F956" i="1" a="1"/>
  <c r="F956" i="1" s="1"/>
  <c r="F957" i="1" a="1"/>
  <c r="F957" i="1" s="1"/>
  <c r="F958" i="1" a="1"/>
  <c r="F958" i="1" s="1"/>
  <c r="F959" i="1" a="1"/>
  <c r="F959" i="1" s="1"/>
  <c r="F960" i="1" a="1"/>
  <c r="F960" i="1" s="1"/>
  <c r="F961" i="1" a="1"/>
  <c r="F961" i="1" s="1"/>
  <c r="F962" i="1" a="1"/>
  <c r="F962" i="1" s="1"/>
  <c r="F963" i="1" a="1"/>
  <c r="F963" i="1" s="1"/>
  <c r="F964" i="1" a="1"/>
  <c r="F964" i="1" s="1"/>
  <c r="F965" i="1" a="1"/>
  <c r="F965" i="1" s="1"/>
  <c r="F966" i="1" a="1"/>
  <c r="F966" i="1" s="1"/>
  <c r="F967" i="1" a="1"/>
  <c r="F967" i="1" s="1"/>
  <c r="F968" i="1" a="1"/>
  <c r="F968" i="1" s="1"/>
  <c r="F969" i="1" a="1"/>
  <c r="F969" i="1" s="1"/>
  <c r="F970" i="1" a="1"/>
  <c r="F970" i="1" s="1"/>
  <c r="F971" i="1" a="1"/>
  <c r="F971" i="1" s="1"/>
  <c r="F972" i="1" a="1"/>
  <c r="F972" i="1" s="1"/>
  <c r="F973" i="1" a="1"/>
  <c r="F973" i="1" s="1"/>
  <c r="F974" i="1" a="1"/>
  <c r="F974" i="1" s="1"/>
  <c r="F975" i="1" a="1"/>
  <c r="F975" i="1" s="1"/>
  <c r="F976" i="1" a="1"/>
  <c r="F976" i="1" s="1"/>
  <c r="F977" i="1" a="1"/>
  <c r="F977" i="1" s="1"/>
  <c r="F978" i="1" a="1"/>
  <c r="F978" i="1" s="1"/>
  <c r="F979" i="1" a="1"/>
  <c r="F979" i="1" s="1"/>
  <c r="F980" i="1" a="1"/>
  <c r="F980" i="1" s="1"/>
  <c r="F981" i="1" a="1"/>
  <c r="F981" i="1" s="1"/>
  <c r="F982" i="1" a="1"/>
  <c r="F982" i="1" s="1"/>
  <c r="F983" i="1" a="1"/>
  <c r="F983" i="1" s="1"/>
  <c r="F984" i="1" a="1"/>
  <c r="F984" i="1" s="1"/>
  <c r="F985" i="1" a="1"/>
  <c r="F985" i="1" s="1"/>
  <c r="F986" i="1" a="1"/>
  <c r="F986" i="1" s="1"/>
  <c r="F987" i="1" a="1"/>
  <c r="F987" i="1" s="1"/>
  <c r="F988" i="1" a="1"/>
  <c r="F988" i="1" s="1"/>
  <c r="F989" i="1" a="1"/>
  <c r="F989" i="1" s="1"/>
  <c r="F990" i="1" a="1"/>
  <c r="F990" i="1" s="1"/>
  <c r="F991" i="1" a="1"/>
  <c r="F991" i="1" s="1"/>
  <c r="F992" i="1" a="1"/>
  <c r="F992" i="1" s="1"/>
  <c r="F993" i="1" a="1"/>
  <c r="F993" i="1" s="1"/>
  <c r="F994" i="1" a="1"/>
  <c r="F994" i="1" s="1"/>
  <c r="F995" i="1" a="1"/>
  <c r="F995" i="1" s="1"/>
  <c r="F996" i="1" a="1"/>
  <c r="F996" i="1" s="1"/>
  <c r="F997" i="1" a="1"/>
  <c r="F997" i="1" s="1"/>
  <c r="F998" i="1" a="1"/>
  <c r="F998" i="1" s="1"/>
  <c r="F999" i="1" a="1"/>
  <c r="F999" i="1" s="1"/>
  <c r="F1000" i="1" a="1"/>
  <c r="F1000" i="1" s="1"/>
  <c r="F1001" i="1" a="1"/>
  <c r="F1001" i="1" s="1"/>
  <c r="F1002" i="1" a="1"/>
  <c r="F1002" i="1" s="1"/>
  <c r="F1003" i="1" a="1"/>
  <c r="F1003" i="1" s="1"/>
  <c r="F1004" i="1" a="1"/>
  <c r="F1004" i="1" s="1"/>
  <c r="F1005" i="1" a="1"/>
  <c r="F1005" i="1" s="1"/>
  <c r="F1006" i="1" a="1"/>
  <c r="F1006" i="1" s="1"/>
  <c r="F1007" i="1" a="1"/>
  <c r="F1007" i="1" s="1"/>
  <c r="F1008" i="1" a="1"/>
  <c r="F1008" i="1" s="1"/>
  <c r="F1009" i="1" a="1"/>
  <c r="F1009" i="1" s="1"/>
  <c r="F1010" i="1" a="1"/>
  <c r="F1010" i="1" s="1"/>
  <c r="F1011" i="1" a="1"/>
  <c r="F1011" i="1" s="1"/>
  <c r="F1012" i="1" a="1"/>
  <c r="F1012" i="1" s="1"/>
  <c r="F1013" i="1" a="1"/>
  <c r="F1013" i="1" s="1"/>
  <c r="F1014" i="1" a="1"/>
  <c r="F1014" i="1" s="1"/>
  <c r="F1015" i="1" a="1"/>
  <c r="F1015" i="1" s="1"/>
  <c r="F1016" i="1" a="1"/>
  <c r="F1016" i="1" s="1"/>
  <c r="F1017" i="1" a="1"/>
  <c r="F1017" i="1" s="1"/>
  <c r="F1018" i="1" a="1"/>
  <c r="F1018" i="1" s="1"/>
  <c r="F1019" i="1" a="1"/>
  <c r="F1019" i="1" s="1"/>
  <c r="F1020" i="1" a="1"/>
  <c r="F1020" i="1" s="1"/>
  <c r="F1021" i="1" a="1"/>
  <c r="F1021" i="1" s="1"/>
  <c r="F1022" i="1" a="1"/>
  <c r="F1022" i="1" s="1"/>
  <c r="F1023" i="1" a="1"/>
  <c r="F1023" i="1" s="1"/>
  <c r="F1024" i="1" a="1"/>
  <c r="F1024" i="1" s="1"/>
  <c r="F1025" i="1" a="1"/>
  <c r="F1025" i="1" s="1"/>
  <c r="F1026" i="1" a="1"/>
  <c r="F1026" i="1" s="1"/>
  <c r="F1027" i="1" a="1"/>
  <c r="F1027" i="1" s="1"/>
  <c r="F1028" i="1" a="1"/>
  <c r="F1028" i="1" s="1"/>
  <c r="F1029" i="1" a="1"/>
  <c r="F1029" i="1" s="1"/>
  <c r="F1030" i="1" a="1"/>
  <c r="F1030" i="1" s="1"/>
  <c r="F1031" i="1" a="1"/>
  <c r="F1031" i="1" s="1"/>
  <c r="F1032" i="1" a="1"/>
  <c r="F1032" i="1" s="1"/>
  <c r="F1033" i="1" a="1"/>
  <c r="F1033" i="1" s="1"/>
  <c r="F1034" i="1" a="1"/>
  <c r="F1034" i="1" s="1"/>
  <c r="F1035" i="1" a="1"/>
  <c r="F1035" i="1" s="1"/>
  <c r="F1036" i="1" a="1"/>
  <c r="F1036" i="1" s="1"/>
  <c r="F1037" i="1" a="1"/>
  <c r="F1037" i="1" s="1"/>
  <c r="F1038" i="1" a="1"/>
  <c r="F1038" i="1" s="1"/>
  <c r="F1039" i="1" a="1"/>
  <c r="F1039" i="1" s="1"/>
  <c r="F1040" i="1" a="1"/>
  <c r="F1040" i="1" s="1"/>
  <c r="F1041" i="1" a="1"/>
  <c r="F1041" i="1" s="1"/>
  <c r="F1042" i="1" a="1"/>
  <c r="F1042" i="1" s="1"/>
  <c r="F1043" i="1" a="1"/>
  <c r="F1043" i="1" s="1"/>
  <c r="F1044" i="1" a="1"/>
  <c r="F1044" i="1" s="1"/>
  <c r="F1045" i="1" a="1"/>
  <c r="F1045" i="1" s="1"/>
  <c r="F1046" i="1" a="1"/>
  <c r="F1046" i="1" s="1"/>
  <c r="F1047" i="1" a="1"/>
  <c r="F1047" i="1" s="1"/>
  <c r="F1048" i="1" a="1"/>
  <c r="F1048" i="1" s="1"/>
  <c r="F1049" i="1" a="1"/>
  <c r="F1049" i="1" s="1"/>
  <c r="F1050" i="1" a="1"/>
  <c r="F1050" i="1" s="1"/>
  <c r="F1051" i="1" a="1"/>
  <c r="F1051" i="1" s="1"/>
  <c r="F1052" i="1" a="1"/>
  <c r="F1052" i="1" s="1"/>
  <c r="F1053" i="1" a="1"/>
  <c r="F1053" i="1" s="1"/>
  <c r="F1054" i="1" a="1"/>
  <c r="F1054" i="1" s="1"/>
  <c r="F1055" i="1" a="1"/>
  <c r="F1055" i="1" s="1"/>
  <c r="F1056" i="1" a="1"/>
  <c r="F1056" i="1" s="1"/>
  <c r="F1057" i="1" a="1"/>
  <c r="F1057" i="1" s="1"/>
  <c r="F1058" i="1" a="1"/>
  <c r="F1058" i="1" s="1"/>
  <c r="F1059" i="1" a="1"/>
  <c r="F1059" i="1" s="1"/>
  <c r="F1060" i="1" a="1"/>
  <c r="F1060" i="1" s="1"/>
  <c r="F1061" i="1" a="1"/>
  <c r="F1061" i="1" s="1"/>
  <c r="F1062" i="1" a="1"/>
  <c r="F1062" i="1" s="1"/>
  <c r="F1063" i="1" a="1"/>
  <c r="F1063" i="1" s="1"/>
  <c r="F1064" i="1" a="1"/>
  <c r="F1064" i="1" s="1"/>
  <c r="F1065" i="1" a="1"/>
  <c r="F1065" i="1" s="1"/>
  <c r="F1066" i="1" a="1"/>
  <c r="F1066" i="1" s="1"/>
  <c r="F1067" i="1" a="1"/>
  <c r="F1067" i="1" s="1"/>
  <c r="F1068" i="1" a="1"/>
  <c r="F1068" i="1" s="1"/>
  <c r="F1069" i="1" a="1"/>
  <c r="F1069" i="1" s="1"/>
  <c r="F1070" i="1" a="1"/>
  <c r="F1070" i="1" s="1"/>
  <c r="F1071" i="1" a="1"/>
  <c r="F1071" i="1" s="1"/>
  <c r="F1072" i="1" a="1"/>
  <c r="F1072" i="1" s="1"/>
  <c r="F1073" i="1" a="1"/>
  <c r="F1073" i="1" s="1"/>
  <c r="F1074" i="1" a="1"/>
  <c r="F1074" i="1" s="1"/>
  <c r="F1075" i="1" a="1"/>
  <c r="F1075" i="1" s="1"/>
  <c r="F1076" i="1" a="1"/>
  <c r="F1076" i="1" s="1"/>
  <c r="F1077" i="1" a="1"/>
  <c r="F1077" i="1" s="1"/>
  <c r="F1078" i="1" a="1"/>
  <c r="F1078" i="1" s="1"/>
  <c r="F1079" i="1" a="1"/>
  <c r="F1079" i="1" s="1"/>
  <c r="F1080" i="1" a="1"/>
  <c r="F1080" i="1" s="1"/>
  <c r="F1081" i="1" a="1"/>
  <c r="F1081" i="1" s="1"/>
  <c r="F1082" i="1" a="1"/>
  <c r="F1082" i="1" s="1"/>
  <c r="F1083" i="1" a="1"/>
  <c r="F1083" i="1" s="1"/>
  <c r="F1084" i="1" a="1"/>
  <c r="F1084" i="1" s="1"/>
  <c r="F1085" i="1" a="1"/>
  <c r="F1085" i="1" s="1"/>
  <c r="F1086" i="1" a="1"/>
  <c r="F1086" i="1" s="1"/>
  <c r="F1087" i="1" a="1"/>
  <c r="F1087" i="1" s="1"/>
  <c r="F1088" i="1" a="1"/>
  <c r="F1088" i="1" s="1"/>
  <c r="F1089" i="1" a="1"/>
  <c r="F1089" i="1" s="1"/>
  <c r="F1090" i="1" a="1"/>
  <c r="F1090" i="1" s="1"/>
  <c r="F1091" i="1" a="1"/>
  <c r="F1091" i="1" s="1"/>
  <c r="F1092" i="1" a="1"/>
  <c r="F1092" i="1" s="1"/>
  <c r="F1093" i="1" a="1"/>
  <c r="F1093" i="1" s="1"/>
  <c r="F1094" i="1" a="1"/>
  <c r="F1094" i="1" s="1"/>
  <c r="F1095" i="1" a="1"/>
  <c r="F1095" i="1" s="1"/>
  <c r="F1096" i="1" a="1"/>
  <c r="F1096" i="1" s="1"/>
  <c r="F1097" i="1" a="1"/>
  <c r="F1097" i="1" s="1"/>
  <c r="F1098" i="1" a="1"/>
  <c r="F1098" i="1" s="1"/>
  <c r="F1099" i="1" a="1"/>
  <c r="F1099" i="1" s="1"/>
  <c r="F1100" i="1" a="1"/>
  <c r="F1100" i="1" s="1"/>
  <c r="F1101" i="1" a="1"/>
  <c r="F1101" i="1" s="1"/>
  <c r="F1102" i="1" a="1"/>
  <c r="F1102" i="1" s="1"/>
  <c r="F1103" i="1" a="1"/>
  <c r="F1103" i="1" s="1"/>
  <c r="F1104" i="1" a="1"/>
  <c r="F1104" i="1" s="1"/>
  <c r="F1105" i="1" a="1"/>
  <c r="F1105" i="1" s="1"/>
  <c r="F1106" i="1" a="1"/>
  <c r="F1106" i="1" s="1"/>
  <c r="F1107" i="1" a="1"/>
  <c r="F1107" i="1" s="1"/>
  <c r="F1108" i="1" a="1"/>
  <c r="F1108" i="1" s="1"/>
  <c r="F1109" i="1" a="1"/>
  <c r="F1109" i="1" s="1"/>
  <c r="F1110" i="1" a="1"/>
  <c r="F1110" i="1" s="1"/>
  <c r="F1111" i="1" a="1"/>
  <c r="F1111" i="1" s="1"/>
  <c r="F1112" i="1" a="1"/>
  <c r="F1112" i="1" s="1"/>
  <c r="F1113" i="1" a="1"/>
  <c r="F1113" i="1" s="1"/>
  <c r="F1114" i="1" a="1"/>
  <c r="F1114" i="1" s="1"/>
  <c r="F1115" i="1" a="1"/>
  <c r="F1115" i="1" s="1"/>
  <c r="F1116" i="1" a="1"/>
  <c r="F1116" i="1" s="1"/>
  <c r="F1117" i="1" a="1"/>
  <c r="F1117" i="1" s="1"/>
  <c r="F1118" i="1" a="1"/>
  <c r="F1118" i="1" s="1"/>
  <c r="F1119" i="1" a="1"/>
  <c r="F1119" i="1" s="1"/>
  <c r="F1120" i="1" a="1"/>
  <c r="F1120" i="1" s="1"/>
  <c r="F1121" i="1" a="1"/>
  <c r="F1121" i="1" s="1"/>
  <c r="F1122" i="1" a="1"/>
  <c r="F1122" i="1" s="1"/>
  <c r="F1123" i="1" a="1"/>
  <c r="F1123" i="1" s="1"/>
  <c r="F1124" i="1" a="1"/>
  <c r="F1124" i="1" s="1"/>
  <c r="F1125" i="1" a="1"/>
  <c r="F1125" i="1" s="1"/>
  <c r="F1126" i="1" a="1"/>
  <c r="F1126" i="1" s="1"/>
  <c r="F1127" i="1" a="1"/>
  <c r="F1127" i="1" s="1"/>
  <c r="F1128" i="1" a="1"/>
  <c r="F1128" i="1" s="1"/>
  <c r="F1129" i="1" a="1"/>
  <c r="F1129" i="1" s="1"/>
  <c r="F1130" i="1" a="1"/>
  <c r="F1130" i="1" s="1"/>
  <c r="F1131" i="1" a="1"/>
  <c r="F1131" i="1" s="1"/>
  <c r="F1132" i="1" a="1"/>
  <c r="F1132" i="1" s="1"/>
  <c r="F1133" i="1" a="1"/>
  <c r="F1133" i="1" s="1"/>
  <c r="F1134" i="1" a="1"/>
  <c r="F1134" i="1" s="1"/>
  <c r="F1135" i="1" a="1"/>
  <c r="F1135" i="1" s="1"/>
  <c r="F1136" i="1" a="1"/>
  <c r="F1136" i="1" s="1"/>
  <c r="F1137" i="1" a="1"/>
  <c r="F1137" i="1" s="1"/>
  <c r="F1138" i="1" a="1"/>
  <c r="F1138" i="1" s="1"/>
  <c r="F1139" i="1" a="1"/>
  <c r="F1139" i="1" s="1"/>
  <c r="F1140" i="1" a="1"/>
  <c r="F1140" i="1" s="1"/>
  <c r="F1141" i="1" a="1"/>
  <c r="F1141" i="1" s="1"/>
  <c r="F1142" i="1" a="1"/>
  <c r="F1142" i="1" s="1"/>
  <c r="F1143" i="1" a="1"/>
  <c r="F1143" i="1" s="1"/>
  <c r="F1144" i="1" a="1"/>
  <c r="F1144" i="1" s="1"/>
  <c r="F1145" i="1" a="1"/>
  <c r="F1145" i="1" s="1"/>
  <c r="F1146" i="1" a="1"/>
  <c r="F1146" i="1" s="1"/>
  <c r="F1147" i="1" a="1"/>
  <c r="F1147" i="1" s="1"/>
  <c r="F1148" i="1" a="1"/>
  <c r="F1148" i="1" s="1"/>
  <c r="F1149" i="1" a="1"/>
  <c r="F1149" i="1" s="1"/>
  <c r="F1150" i="1" a="1"/>
  <c r="F1150" i="1" s="1"/>
  <c r="F1151" i="1" a="1"/>
  <c r="F1151" i="1" s="1"/>
  <c r="F1152" i="1" a="1"/>
  <c r="F1152" i="1" s="1"/>
  <c r="F1153" i="1" a="1"/>
  <c r="F1153" i="1" s="1"/>
  <c r="F1154" i="1" a="1"/>
  <c r="F1154" i="1" s="1"/>
  <c r="F1155" i="1" a="1"/>
  <c r="F1155" i="1" s="1"/>
  <c r="F1156" i="1" a="1"/>
  <c r="F1156" i="1" s="1"/>
  <c r="F1157" i="1" a="1"/>
  <c r="F1157" i="1" s="1"/>
  <c r="F1158" i="1" a="1"/>
  <c r="F1158" i="1" s="1"/>
  <c r="F1159" i="1" a="1"/>
  <c r="F1159" i="1" s="1"/>
  <c r="F1160" i="1" a="1"/>
  <c r="F1160" i="1" s="1"/>
  <c r="F1161" i="1" a="1"/>
  <c r="F1161" i="1" s="1"/>
  <c r="F1162" i="1" a="1"/>
  <c r="F1162" i="1" s="1"/>
  <c r="F1163" i="1" a="1"/>
  <c r="F1163" i="1" s="1"/>
  <c r="F1164" i="1" a="1"/>
  <c r="F1164" i="1" s="1"/>
  <c r="F1165" i="1" a="1"/>
  <c r="F1165" i="1" s="1"/>
  <c r="F1166" i="1" a="1"/>
  <c r="F1166" i="1" s="1"/>
  <c r="F1167" i="1" a="1"/>
  <c r="F1167" i="1" s="1"/>
  <c r="F1168" i="1" a="1"/>
  <c r="F1168" i="1" s="1"/>
  <c r="F1169" i="1" a="1"/>
  <c r="F1169" i="1" s="1"/>
  <c r="F1170" i="1" a="1"/>
  <c r="F1170" i="1" s="1"/>
  <c r="F1171" i="1" a="1"/>
  <c r="F1171" i="1" s="1"/>
  <c r="F1172" i="1" a="1"/>
  <c r="F1172" i="1" s="1"/>
  <c r="F1173" i="1" a="1"/>
  <c r="F1173" i="1" s="1"/>
  <c r="F1174" i="1" a="1"/>
  <c r="F1174" i="1" s="1"/>
  <c r="F1175" i="1" a="1"/>
  <c r="F1175" i="1" s="1"/>
  <c r="F1176" i="1" a="1"/>
  <c r="F1176" i="1" s="1"/>
  <c r="F1177" i="1" a="1"/>
  <c r="F1177" i="1" s="1"/>
  <c r="F1178" i="1" a="1"/>
  <c r="F1178" i="1" s="1"/>
  <c r="F1179" i="1" a="1"/>
  <c r="F1179" i="1" s="1"/>
  <c r="F1180" i="1" a="1"/>
  <c r="F1180" i="1" s="1"/>
  <c r="F1181" i="1" a="1"/>
  <c r="F1181" i="1" s="1"/>
  <c r="F1182" i="1" a="1"/>
  <c r="F1182" i="1" s="1"/>
  <c r="F1183" i="1" a="1"/>
  <c r="F1183" i="1" s="1"/>
  <c r="F1184" i="1" a="1"/>
  <c r="F1184" i="1" s="1"/>
  <c r="F1185" i="1" a="1"/>
  <c r="F1185" i="1" s="1"/>
  <c r="F1186" i="1" a="1"/>
  <c r="F1186" i="1" s="1"/>
  <c r="F1187" i="1" a="1"/>
  <c r="F1187" i="1" s="1"/>
  <c r="F1188" i="1" a="1"/>
  <c r="F1188" i="1" s="1"/>
  <c r="F1189" i="1" a="1"/>
  <c r="F1189" i="1" s="1"/>
  <c r="F1190" i="1" a="1"/>
  <c r="F1190" i="1" s="1"/>
  <c r="F1191" i="1" a="1"/>
  <c r="F1191" i="1" s="1"/>
  <c r="F1192" i="1" a="1"/>
  <c r="F1192" i="1" s="1"/>
  <c r="F1193" i="1" a="1"/>
  <c r="F1193" i="1" s="1"/>
  <c r="F1194" i="1" a="1"/>
  <c r="F1194" i="1" s="1"/>
  <c r="F1195" i="1" a="1"/>
  <c r="F1195" i="1" s="1"/>
  <c r="F1196" i="1" a="1"/>
  <c r="F1196" i="1" s="1"/>
  <c r="F1197" i="1" a="1"/>
  <c r="F1197" i="1" s="1"/>
  <c r="F1198" i="1" a="1"/>
  <c r="F1198" i="1" s="1"/>
  <c r="F1199" i="1" a="1"/>
  <c r="F1199" i="1" s="1"/>
  <c r="F1200" i="1" a="1"/>
  <c r="F1200" i="1" s="1"/>
  <c r="F1201" i="1" a="1"/>
  <c r="F1201" i="1" s="1"/>
  <c r="F1202" i="1" a="1"/>
  <c r="F1202" i="1" s="1"/>
  <c r="F1203" i="1" a="1"/>
  <c r="F1203" i="1" s="1"/>
  <c r="F1204" i="1" a="1"/>
  <c r="F1204" i="1" s="1"/>
  <c r="F1205" i="1" a="1"/>
  <c r="F1205" i="1" s="1"/>
  <c r="F1206" i="1" a="1"/>
  <c r="F1206" i="1" s="1"/>
  <c r="F1207" i="1" a="1"/>
  <c r="F1207" i="1" s="1"/>
  <c r="F1208" i="1" a="1"/>
  <c r="F1208" i="1" s="1"/>
  <c r="F1209" i="1" a="1"/>
  <c r="F1209" i="1" s="1"/>
  <c r="F1210" i="1" a="1"/>
  <c r="F1210" i="1" s="1"/>
  <c r="F1211" i="1" a="1"/>
  <c r="F1211" i="1" s="1"/>
  <c r="F1212" i="1" a="1"/>
  <c r="F1212" i="1" s="1"/>
  <c r="F1213" i="1" a="1"/>
  <c r="F1213" i="1" s="1"/>
  <c r="F1214" i="1" a="1"/>
  <c r="F1214" i="1" s="1"/>
  <c r="F1215" i="1" a="1"/>
  <c r="F1215" i="1" s="1"/>
  <c r="F1216" i="1" a="1"/>
  <c r="F1216" i="1" s="1"/>
  <c r="F1217" i="1" a="1"/>
  <c r="F1217" i="1" s="1"/>
  <c r="F1218" i="1" a="1"/>
  <c r="F1218" i="1" s="1"/>
  <c r="F1219" i="1" a="1"/>
  <c r="F1219" i="1" s="1"/>
  <c r="F1220" i="1" a="1"/>
  <c r="F1220" i="1" s="1"/>
  <c r="F1221" i="1" a="1"/>
  <c r="F1221" i="1" s="1"/>
  <c r="F1222" i="1" a="1"/>
  <c r="F1222" i="1" s="1"/>
  <c r="F1223" i="1" a="1"/>
  <c r="F1223" i="1" s="1"/>
  <c r="F1224" i="1" a="1"/>
  <c r="F1224" i="1" s="1"/>
  <c r="F1225" i="1" a="1"/>
  <c r="F1225" i="1" s="1"/>
  <c r="F1226" i="1" a="1"/>
  <c r="F1226" i="1" s="1"/>
  <c r="F1227" i="1" a="1"/>
  <c r="F1227" i="1" s="1"/>
  <c r="F1228" i="1" a="1"/>
  <c r="F1228" i="1" s="1"/>
  <c r="F1229" i="1" a="1"/>
  <c r="F1229" i="1" s="1"/>
  <c r="F1230" i="1" a="1"/>
  <c r="F1230" i="1" s="1"/>
  <c r="F1231" i="1" a="1"/>
  <c r="F1231" i="1" s="1"/>
  <c r="F1232" i="1" a="1"/>
  <c r="F1232" i="1" s="1"/>
  <c r="F1233" i="1" a="1"/>
  <c r="F1233" i="1" s="1"/>
  <c r="F1234" i="1" a="1"/>
  <c r="F1234" i="1" s="1"/>
  <c r="F1235" i="1" a="1"/>
  <c r="F1235" i="1" s="1"/>
  <c r="F1236" i="1" a="1"/>
  <c r="F1236" i="1" s="1"/>
  <c r="F1237" i="1" a="1"/>
  <c r="F1237" i="1" s="1"/>
  <c r="F1238" i="1" a="1"/>
  <c r="F1238" i="1" s="1"/>
  <c r="F1239" i="1" a="1"/>
  <c r="F1239" i="1" s="1"/>
  <c r="F1240" i="1" a="1"/>
  <c r="F1240" i="1" s="1"/>
  <c r="F1241" i="1" a="1"/>
  <c r="F1241" i="1" s="1"/>
  <c r="F1242" i="1" a="1"/>
  <c r="F1242" i="1" s="1"/>
  <c r="F1243" i="1" a="1"/>
  <c r="F1243" i="1" s="1"/>
  <c r="F1244" i="1" a="1"/>
  <c r="F1244" i="1" s="1"/>
  <c r="F1245" i="1" a="1"/>
  <c r="F1245" i="1" s="1"/>
  <c r="F1246" i="1" a="1"/>
  <c r="F1246" i="1" s="1"/>
  <c r="F1247" i="1" a="1"/>
  <c r="F1247" i="1" s="1"/>
  <c r="F1248" i="1" a="1"/>
  <c r="F1248" i="1" s="1"/>
  <c r="F1249" i="1" a="1"/>
  <c r="F1249" i="1" s="1"/>
  <c r="F1250" i="1" a="1"/>
  <c r="F1250" i="1" s="1"/>
  <c r="F1251" i="1" a="1"/>
  <c r="F1251" i="1" s="1"/>
  <c r="F1252" i="1" a="1"/>
  <c r="F1252" i="1" s="1"/>
  <c r="F1253" i="1" a="1"/>
  <c r="F1253" i="1" s="1"/>
  <c r="F1254" i="1" a="1"/>
  <c r="F1254" i="1" s="1"/>
  <c r="F1255" i="1" a="1"/>
  <c r="F1255" i="1" s="1"/>
  <c r="F1256" i="1" a="1"/>
  <c r="F1256" i="1" s="1"/>
  <c r="F1257" i="1" a="1"/>
  <c r="F1257" i="1" s="1"/>
  <c r="F1258" i="1" a="1"/>
  <c r="F1258" i="1" s="1"/>
  <c r="F1259" i="1" a="1"/>
  <c r="F1259" i="1" s="1"/>
  <c r="F1260" i="1" a="1"/>
  <c r="F1260" i="1" s="1"/>
  <c r="F1261" i="1" a="1"/>
  <c r="F1261" i="1" s="1"/>
  <c r="F1262" i="1" a="1"/>
  <c r="F1262" i="1" s="1"/>
  <c r="F1263" i="1" a="1"/>
  <c r="F1263" i="1" s="1"/>
  <c r="F1264" i="1" a="1"/>
  <c r="F1264" i="1" s="1"/>
  <c r="F1265" i="1" a="1"/>
  <c r="F1265" i="1" s="1"/>
  <c r="F1266" i="1" a="1"/>
  <c r="F1266" i="1" s="1"/>
  <c r="F1267" i="1" a="1"/>
  <c r="F1267" i="1" s="1"/>
  <c r="F1268" i="1" a="1"/>
  <c r="F1268" i="1" s="1"/>
  <c r="F1269" i="1" a="1"/>
  <c r="F1269" i="1" s="1"/>
  <c r="F1270" i="1" a="1"/>
  <c r="F1270" i="1" s="1"/>
  <c r="F1271" i="1" a="1"/>
  <c r="F1271" i="1" s="1"/>
  <c r="F1272" i="1" a="1"/>
  <c r="F1272" i="1" s="1"/>
  <c r="F1273" i="1" a="1"/>
  <c r="F1273" i="1" s="1"/>
  <c r="F1274" i="1" a="1"/>
  <c r="F1274" i="1" s="1"/>
  <c r="F1275" i="1" a="1"/>
  <c r="F1275" i="1" s="1"/>
  <c r="F1276" i="1" a="1"/>
  <c r="F1276" i="1" s="1"/>
  <c r="F1277" i="1" a="1"/>
  <c r="F1277" i="1" s="1"/>
  <c r="F1278" i="1" a="1"/>
  <c r="F1278" i="1" s="1"/>
  <c r="F1279" i="1" a="1"/>
  <c r="F1279" i="1" s="1"/>
  <c r="F1280" i="1" a="1"/>
  <c r="F1280" i="1" s="1"/>
  <c r="F1281" i="1" a="1"/>
  <c r="F1281" i="1" s="1"/>
  <c r="F1282" i="1" a="1"/>
  <c r="F1282" i="1" s="1"/>
  <c r="F1283" i="1" a="1"/>
  <c r="F1283" i="1" s="1"/>
  <c r="F1284" i="1" a="1"/>
  <c r="F1284" i="1" s="1"/>
  <c r="F1285" i="1" a="1"/>
  <c r="F1285" i="1" s="1"/>
  <c r="F1286" i="1" a="1"/>
  <c r="F1286" i="1" s="1"/>
  <c r="F1287" i="1" a="1"/>
  <c r="F1287" i="1" s="1"/>
  <c r="F1288" i="1" a="1"/>
  <c r="F1288" i="1" s="1"/>
  <c r="F1289" i="1" a="1"/>
  <c r="F1289" i="1" s="1"/>
  <c r="F1290" i="1" a="1"/>
  <c r="F1290" i="1" s="1"/>
  <c r="F1291" i="1" a="1"/>
  <c r="F1291" i="1" s="1"/>
  <c r="F1292" i="1" a="1"/>
  <c r="F1292" i="1" s="1"/>
  <c r="F1293" i="1" a="1"/>
  <c r="F1293" i="1" s="1"/>
  <c r="F1294" i="1" a="1"/>
  <c r="F1294" i="1" s="1"/>
  <c r="F1295" i="1" a="1"/>
  <c r="F1295" i="1" s="1"/>
  <c r="F1296" i="1" a="1"/>
  <c r="F1296" i="1" s="1"/>
  <c r="F1297" i="1" a="1"/>
  <c r="F1297" i="1" s="1"/>
  <c r="F1298" i="1" a="1"/>
  <c r="F1298" i="1" s="1"/>
  <c r="F1299" i="1" a="1"/>
  <c r="F1299" i="1" s="1"/>
  <c r="F1300" i="1" a="1"/>
  <c r="F1300" i="1" s="1"/>
  <c r="F1301" i="1" a="1"/>
  <c r="F1301" i="1" s="1"/>
  <c r="F1302" i="1" a="1"/>
  <c r="F1302" i="1" s="1"/>
  <c r="F1303" i="1" a="1"/>
  <c r="F1303" i="1" s="1"/>
  <c r="F1304" i="1" a="1"/>
  <c r="F1304" i="1" s="1"/>
  <c r="F1305" i="1" a="1"/>
  <c r="F1305" i="1" s="1"/>
  <c r="F1306" i="1" a="1"/>
  <c r="F1306" i="1" s="1"/>
  <c r="F1307" i="1" a="1"/>
  <c r="F1307" i="1" s="1"/>
  <c r="F1308" i="1" a="1"/>
  <c r="F1308" i="1" s="1"/>
  <c r="F1309" i="1" a="1"/>
  <c r="F1309" i="1" s="1"/>
  <c r="F1310" i="1" a="1"/>
  <c r="F1310" i="1" s="1"/>
  <c r="F1311" i="1" a="1"/>
  <c r="F1311" i="1" s="1"/>
  <c r="F1312" i="1" a="1"/>
  <c r="F1312" i="1" s="1"/>
  <c r="F1313" i="1" a="1"/>
  <c r="F1313" i="1" s="1"/>
  <c r="F1314" i="1" a="1"/>
  <c r="F1314" i="1" s="1"/>
  <c r="F1315" i="1" a="1"/>
  <c r="F1315" i="1" s="1"/>
  <c r="F1316" i="1" a="1"/>
  <c r="F1316" i="1" s="1"/>
  <c r="F1317" i="1" a="1"/>
  <c r="F1317" i="1" s="1"/>
  <c r="F1318" i="1" a="1"/>
  <c r="F1318" i="1" s="1"/>
  <c r="F1319" i="1" a="1"/>
  <c r="F1319" i="1" s="1"/>
  <c r="F1320" i="1" a="1"/>
  <c r="F1320" i="1" s="1"/>
  <c r="F1321" i="1" a="1"/>
  <c r="F1321" i="1" s="1"/>
  <c r="F1322" i="1" a="1"/>
  <c r="F1322" i="1" s="1"/>
  <c r="F1323" i="1" a="1"/>
  <c r="F1323" i="1" s="1"/>
  <c r="F1324" i="1" a="1"/>
  <c r="F1324" i="1" s="1"/>
  <c r="F1325" i="1" a="1"/>
  <c r="F1325" i="1" s="1"/>
  <c r="F1326" i="1" a="1"/>
  <c r="F1326" i="1" s="1"/>
  <c r="F1327" i="1" a="1"/>
  <c r="F1327" i="1" s="1"/>
  <c r="F1328" i="1" a="1"/>
  <c r="F1328" i="1" s="1"/>
  <c r="F1329" i="1" a="1"/>
  <c r="F1329" i="1" s="1"/>
  <c r="F1330" i="1" a="1"/>
  <c r="F1330" i="1" s="1"/>
  <c r="F1331" i="1" a="1"/>
  <c r="F1331" i="1" s="1"/>
  <c r="F1332" i="1" a="1"/>
  <c r="F1332" i="1" s="1"/>
  <c r="F1333" i="1" a="1"/>
  <c r="F1333" i="1" s="1"/>
  <c r="F1334" i="1" a="1"/>
  <c r="F1334" i="1" s="1"/>
  <c r="F1335" i="1" a="1"/>
  <c r="F1335" i="1" s="1"/>
  <c r="F1336" i="1" a="1"/>
  <c r="F1336" i="1" s="1"/>
  <c r="F1337" i="1" a="1"/>
  <c r="F1337" i="1" s="1"/>
  <c r="F1338" i="1" a="1"/>
  <c r="F1338" i="1" s="1"/>
  <c r="F1339" i="1" a="1"/>
  <c r="F1339" i="1" s="1"/>
  <c r="F1340" i="1" a="1"/>
  <c r="F1340" i="1" s="1"/>
  <c r="F1341" i="1" a="1"/>
  <c r="F1341" i="1" s="1"/>
  <c r="F1342" i="1" a="1"/>
  <c r="F1342" i="1" s="1"/>
  <c r="F1343" i="1" a="1"/>
  <c r="F1343" i="1" s="1"/>
  <c r="F1344" i="1" a="1"/>
  <c r="F1344" i="1" s="1"/>
  <c r="F1345" i="1" a="1"/>
  <c r="F1345" i="1" s="1"/>
  <c r="F1346" i="1" a="1"/>
  <c r="F1346" i="1" s="1"/>
  <c r="F1347" i="1" a="1"/>
  <c r="F1347" i="1" s="1"/>
  <c r="F1348" i="1" a="1"/>
  <c r="F1348" i="1" s="1"/>
  <c r="F1349" i="1" a="1"/>
  <c r="F1349" i="1" s="1"/>
  <c r="F1350" i="1" a="1"/>
  <c r="F1350" i="1" s="1"/>
  <c r="F1351" i="1" a="1"/>
  <c r="F1351" i="1" s="1"/>
  <c r="F1352" i="1" a="1"/>
  <c r="F1352" i="1" s="1"/>
  <c r="F1353" i="1" a="1"/>
  <c r="F1353" i="1" s="1"/>
  <c r="F1354" i="1" a="1"/>
  <c r="F1354" i="1" s="1"/>
  <c r="F1355" i="1" a="1"/>
  <c r="F1355" i="1" s="1"/>
  <c r="F1356" i="1" a="1"/>
  <c r="F1356" i="1" s="1"/>
  <c r="F1357" i="1" a="1"/>
  <c r="F1357" i="1" s="1"/>
  <c r="F1358" i="1" a="1"/>
  <c r="F1358" i="1" s="1"/>
  <c r="F1359" i="1" a="1"/>
  <c r="F1359" i="1" s="1"/>
  <c r="F1360" i="1" a="1"/>
  <c r="F1360" i="1" s="1"/>
  <c r="F1361" i="1" a="1"/>
  <c r="F1361" i="1" s="1"/>
  <c r="F1362" i="1" a="1"/>
  <c r="F1362" i="1" s="1"/>
  <c r="F1363" i="1" a="1"/>
  <c r="F1363" i="1" s="1"/>
  <c r="F1364" i="1" a="1"/>
  <c r="F1364" i="1" s="1"/>
  <c r="F1365" i="1" a="1"/>
  <c r="F1365" i="1" s="1"/>
  <c r="F1366" i="1" a="1"/>
  <c r="F1366" i="1" s="1"/>
  <c r="F1367" i="1" a="1"/>
  <c r="F1367" i="1" s="1"/>
  <c r="F1368" i="1" a="1"/>
  <c r="F1368" i="1" s="1"/>
  <c r="F1369" i="1" a="1"/>
  <c r="F1369" i="1" s="1"/>
  <c r="F1370" i="1" a="1"/>
  <c r="F1370" i="1" s="1"/>
  <c r="F1371" i="1" a="1"/>
  <c r="F1371" i="1" s="1"/>
  <c r="F1372" i="1" a="1"/>
  <c r="F1372" i="1" s="1"/>
  <c r="F1373" i="1" a="1"/>
  <c r="F1373" i="1" s="1"/>
  <c r="F1374" i="1" a="1"/>
  <c r="F1374" i="1" s="1"/>
  <c r="F1375" i="1" a="1"/>
  <c r="F1375" i="1" s="1"/>
  <c r="F1376" i="1" a="1"/>
  <c r="F1376" i="1" s="1"/>
  <c r="F1377" i="1" a="1"/>
  <c r="F1377" i="1" s="1"/>
  <c r="F1378" i="1" a="1"/>
  <c r="F1378" i="1" s="1"/>
  <c r="F1379" i="1" a="1"/>
  <c r="F1379" i="1" s="1"/>
  <c r="F1380" i="1" a="1"/>
  <c r="F1380" i="1" s="1"/>
  <c r="F1381" i="1" a="1"/>
  <c r="F1381" i="1" s="1"/>
  <c r="F1382" i="1" a="1"/>
  <c r="F1382" i="1" s="1"/>
  <c r="F1383" i="1" a="1"/>
  <c r="F1383" i="1" s="1"/>
  <c r="F1384" i="1" a="1"/>
  <c r="F1384" i="1" s="1"/>
  <c r="F1385" i="1" a="1"/>
  <c r="F1385" i="1" s="1"/>
  <c r="F1386" i="1" a="1"/>
  <c r="F1386" i="1" s="1"/>
  <c r="F1387" i="1" a="1"/>
  <c r="F1387" i="1" s="1"/>
  <c r="F1388" i="1" a="1"/>
  <c r="F1388" i="1" s="1"/>
  <c r="F1389" i="1" a="1"/>
  <c r="F1389" i="1" s="1"/>
  <c r="F1390" i="1" a="1"/>
  <c r="F1390" i="1" s="1"/>
  <c r="F1391" i="1" a="1"/>
  <c r="F1391" i="1" s="1"/>
  <c r="F1392" i="1" a="1"/>
  <c r="F1392" i="1" s="1"/>
  <c r="F1393" i="1" a="1"/>
  <c r="F1393" i="1" s="1"/>
  <c r="E322" i="1" a="1"/>
  <c r="E322" i="1" s="1"/>
  <c r="E323" i="1" a="1"/>
  <c r="E323" i="1" s="1"/>
  <c r="E324" i="1" a="1"/>
  <c r="E324" i="1" s="1"/>
  <c r="E325" i="1" a="1"/>
  <c r="E325" i="1" s="1"/>
  <c r="E326" i="1" a="1"/>
  <c r="E326" i="1" s="1"/>
  <c r="E327" i="1" a="1"/>
  <c r="E327" i="1" s="1"/>
  <c r="E328" i="1" a="1"/>
  <c r="E328" i="1" s="1"/>
  <c r="E329" i="1" a="1"/>
  <c r="E329" i="1" s="1"/>
  <c r="E330" i="1" a="1"/>
  <c r="E330" i="1" s="1"/>
  <c r="E331" i="1" a="1"/>
  <c r="E331" i="1" s="1"/>
  <c r="E332" i="1" a="1"/>
  <c r="E332" i="1" s="1"/>
  <c r="E333" i="1" a="1"/>
  <c r="E333" i="1" s="1"/>
  <c r="E334" i="1" a="1"/>
  <c r="E334" i="1" s="1"/>
  <c r="E335" i="1" a="1"/>
  <c r="E335" i="1" s="1"/>
  <c r="E336" i="1" a="1"/>
  <c r="E336" i="1" s="1"/>
  <c r="E337" i="1" a="1"/>
  <c r="E337" i="1" s="1"/>
  <c r="E338" i="1" a="1"/>
  <c r="E338" i="1" s="1"/>
  <c r="E339" i="1" a="1"/>
  <c r="E339" i="1" s="1"/>
  <c r="E340" i="1" a="1"/>
  <c r="E340" i="1" s="1"/>
  <c r="G340" i="1" s="1"/>
  <c r="E341" i="1" a="1"/>
  <c r="E341" i="1" s="1"/>
  <c r="E342" i="1" a="1"/>
  <c r="E342" i="1" s="1"/>
  <c r="E343" i="1" a="1"/>
  <c r="E343" i="1" s="1"/>
  <c r="E344" i="1" a="1"/>
  <c r="E344" i="1" s="1"/>
  <c r="E345" i="1" a="1"/>
  <c r="E345" i="1" s="1"/>
  <c r="E346" i="1" a="1"/>
  <c r="E346" i="1" s="1"/>
  <c r="E347" i="1" a="1"/>
  <c r="E347" i="1" s="1"/>
  <c r="E348" i="1" a="1"/>
  <c r="E348" i="1" s="1"/>
  <c r="E349" i="1" a="1"/>
  <c r="E349" i="1" s="1"/>
  <c r="E350" i="1" a="1"/>
  <c r="E350" i="1" s="1"/>
  <c r="E351" i="1" a="1"/>
  <c r="E351" i="1" s="1"/>
  <c r="E352" i="1" a="1"/>
  <c r="E352" i="1" s="1"/>
  <c r="G352" i="1" s="1"/>
  <c r="E353" i="1" a="1"/>
  <c r="E353" i="1" s="1"/>
  <c r="E354" i="1" a="1"/>
  <c r="E354" i="1" s="1"/>
  <c r="G354" i="1" s="1"/>
  <c r="E355" i="1" a="1"/>
  <c r="E355" i="1" s="1"/>
  <c r="E356" i="1" a="1"/>
  <c r="E356" i="1" s="1"/>
  <c r="E357" i="1" a="1"/>
  <c r="E357" i="1" s="1"/>
  <c r="G357" i="1" s="1"/>
  <c r="E358" i="1" a="1"/>
  <c r="E358" i="1" s="1"/>
  <c r="E359" i="1" a="1"/>
  <c r="E359" i="1" s="1"/>
  <c r="E360" i="1" a="1"/>
  <c r="E360" i="1" s="1"/>
  <c r="G360" i="1" s="1"/>
  <c r="E361" i="1" a="1"/>
  <c r="E361" i="1" s="1"/>
  <c r="E362" i="1" a="1"/>
  <c r="E362" i="1" s="1"/>
  <c r="G362" i="1" s="1"/>
  <c r="E363" i="1" a="1"/>
  <c r="E363" i="1" s="1"/>
  <c r="E364" i="1" a="1"/>
  <c r="E364" i="1" s="1"/>
  <c r="E365" i="1" a="1"/>
  <c r="E365" i="1" s="1"/>
  <c r="G365" i="1" s="1"/>
  <c r="E366" i="1" a="1"/>
  <c r="E366" i="1" s="1"/>
  <c r="E367" i="1" a="1"/>
  <c r="E367" i="1" s="1"/>
  <c r="E368" i="1" a="1"/>
  <c r="E368" i="1" s="1"/>
  <c r="G368" i="1" s="1"/>
  <c r="E369" i="1" a="1"/>
  <c r="E369" i="1" s="1"/>
  <c r="E370" i="1" a="1"/>
  <c r="E370" i="1" s="1"/>
  <c r="G370" i="1" s="1"/>
  <c r="E371" i="1" a="1"/>
  <c r="E371" i="1" s="1"/>
  <c r="E372" i="1" a="1"/>
  <c r="E372" i="1" s="1"/>
  <c r="E373" i="1" a="1"/>
  <c r="E373" i="1" s="1"/>
  <c r="G373" i="1" s="1"/>
  <c r="E374" i="1" a="1"/>
  <c r="E374" i="1" s="1"/>
  <c r="E375" i="1" a="1"/>
  <c r="E375" i="1" s="1"/>
  <c r="E376" i="1" a="1"/>
  <c r="E376" i="1" s="1"/>
  <c r="G376" i="1" s="1"/>
  <c r="E377" i="1" a="1"/>
  <c r="E377" i="1" s="1"/>
  <c r="E378" i="1" a="1"/>
  <c r="E378" i="1" s="1"/>
  <c r="G378" i="1" s="1"/>
  <c r="E379" i="1" a="1"/>
  <c r="E379" i="1" s="1"/>
  <c r="E380" i="1" a="1"/>
  <c r="E380" i="1" s="1"/>
  <c r="E381" i="1" a="1"/>
  <c r="E381" i="1" s="1"/>
  <c r="G381" i="1" s="1"/>
  <c r="E382" i="1" a="1"/>
  <c r="E382" i="1" s="1"/>
  <c r="E383" i="1" a="1"/>
  <c r="E383" i="1" s="1"/>
  <c r="E384" i="1" a="1"/>
  <c r="E384" i="1" s="1"/>
  <c r="G384" i="1" s="1"/>
  <c r="E385" i="1" a="1"/>
  <c r="E385" i="1" s="1"/>
  <c r="E386" i="1" a="1"/>
  <c r="E386" i="1" s="1"/>
  <c r="G386" i="1" s="1"/>
  <c r="E387" i="1" a="1"/>
  <c r="E387" i="1" s="1"/>
  <c r="E388" i="1" a="1"/>
  <c r="E388" i="1" s="1"/>
  <c r="E389" i="1" a="1"/>
  <c r="E389" i="1" s="1"/>
  <c r="G389" i="1" s="1"/>
  <c r="E390" i="1" a="1"/>
  <c r="E390" i="1" s="1"/>
  <c r="E391" i="1" a="1"/>
  <c r="E391" i="1" s="1"/>
  <c r="E392" i="1" a="1"/>
  <c r="E392" i="1" s="1"/>
  <c r="G392" i="1" s="1"/>
  <c r="E393" i="1" a="1"/>
  <c r="E393" i="1" s="1"/>
  <c r="E394" i="1" a="1"/>
  <c r="E394" i="1" s="1"/>
  <c r="G394" i="1" s="1"/>
  <c r="E395" i="1" a="1"/>
  <c r="E395" i="1" s="1"/>
  <c r="E396" i="1" a="1"/>
  <c r="E396" i="1" s="1"/>
  <c r="E397" i="1" a="1"/>
  <c r="E397" i="1" s="1"/>
  <c r="G397" i="1" s="1"/>
  <c r="E398" i="1" a="1"/>
  <c r="E398" i="1" s="1"/>
  <c r="E399" i="1" a="1"/>
  <c r="E399" i="1" s="1"/>
  <c r="G399" i="1" s="1"/>
  <c r="E400" i="1" a="1"/>
  <c r="E400" i="1" s="1"/>
  <c r="G400" i="1" s="1"/>
  <c r="E401" i="1" a="1"/>
  <c r="E401" i="1" s="1"/>
  <c r="E402" i="1" a="1"/>
  <c r="E402" i="1" s="1"/>
  <c r="G402" i="1" s="1"/>
  <c r="E403" i="1" a="1"/>
  <c r="E403" i="1" s="1"/>
  <c r="E404" i="1" a="1"/>
  <c r="E404" i="1" s="1"/>
  <c r="G404" i="1" s="1"/>
  <c r="E405" i="1" a="1"/>
  <c r="E405" i="1" s="1"/>
  <c r="G405" i="1" s="1"/>
  <c r="E406" i="1" a="1"/>
  <c r="E406" i="1" s="1"/>
  <c r="E407" i="1" a="1"/>
  <c r="E407" i="1" s="1"/>
  <c r="G407" i="1" s="1"/>
  <c r="E408" i="1" a="1"/>
  <c r="E408" i="1" s="1"/>
  <c r="G408" i="1" s="1"/>
  <c r="E409" i="1" a="1"/>
  <c r="E409" i="1" s="1"/>
  <c r="E410" i="1" a="1"/>
  <c r="E410" i="1" s="1"/>
  <c r="G410" i="1" s="1"/>
  <c r="E411" i="1" a="1"/>
  <c r="E411" i="1" s="1"/>
  <c r="E412" i="1" a="1"/>
  <c r="E412" i="1" s="1"/>
  <c r="G412" i="1" s="1"/>
  <c r="E413" i="1" a="1"/>
  <c r="E413" i="1" s="1"/>
  <c r="E414" i="1" a="1"/>
  <c r="E414" i="1" s="1"/>
  <c r="E415" i="1" a="1"/>
  <c r="E415" i="1" s="1"/>
  <c r="G415" i="1" s="1"/>
  <c r="E416" i="1" a="1"/>
  <c r="E416" i="1" s="1"/>
  <c r="G416" i="1" s="1"/>
  <c r="E417" i="1" a="1"/>
  <c r="E417" i="1" s="1"/>
  <c r="E418" i="1" a="1"/>
  <c r="E418" i="1" s="1"/>
  <c r="G418" i="1" s="1"/>
  <c r="E419" i="1" a="1"/>
  <c r="E419" i="1" s="1"/>
  <c r="E420" i="1" a="1"/>
  <c r="E420" i="1" s="1"/>
  <c r="E421" i="1" a="1"/>
  <c r="E421" i="1" s="1"/>
  <c r="E422" i="1" a="1"/>
  <c r="E422" i="1" s="1"/>
  <c r="E423" i="1" a="1"/>
  <c r="E423" i="1" s="1"/>
  <c r="E424" i="1" a="1"/>
  <c r="E424" i="1" s="1"/>
  <c r="G424" i="1" s="1"/>
  <c r="E425" i="1" a="1"/>
  <c r="E425" i="1" s="1"/>
  <c r="E426" i="1" a="1"/>
  <c r="E426" i="1" s="1"/>
  <c r="E427" i="1" a="1"/>
  <c r="E427" i="1" s="1"/>
  <c r="E428" i="1" a="1"/>
  <c r="E428" i="1" s="1"/>
  <c r="E429" i="1" a="1"/>
  <c r="E429" i="1" s="1"/>
  <c r="E430" i="1" a="1"/>
  <c r="E430" i="1" s="1"/>
  <c r="E431" i="1" a="1"/>
  <c r="E431" i="1" s="1"/>
  <c r="E432" i="1" a="1"/>
  <c r="E432" i="1" s="1"/>
  <c r="G432" i="1" s="1"/>
  <c r="E433" i="1" a="1"/>
  <c r="E433" i="1" s="1"/>
  <c r="E434" i="1" a="1"/>
  <c r="E434" i="1" s="1"/>
  <c r="E435" i="1" a="1"/>
  <c r="E435" i="1" s="1"/>
  <c r="E436" i="1" a="1"/>
  <c r="E436" i="1" s="1"/>
  <c r="E437" i="1" a="1"/>
  <c r="E437" i="1" s="1"/>
  <c r="G437" i="1" s="1"/>
  <c r="E438" i="1" a="1"/>
  <c r="E438" i="1" s="1"/>
  <c r="E439" i="1" a="1"/>
  <c r="E439" i="1" s="1"/>
  <c r="E440" i="1" a="1"/>
  <c r="E440" i="1" s="1"/>
  <c r="G440" i="1" s="1"/>
  <c r="E441" i="1" a="1"/>
  <c r="E441" i="1" s="1"/>
  <c r="E442" i="1" a="1"/>
  <c r="E442" i="1" s="1"/>
  <c r="E443" i="1" a="1"/>
  <c r="E443" i="1" s="1"/>
  <c r="E444" i="1" a="1"/>
  <c r="E444" i="1" s="1"/>
  <c r="E445" i="1" a="1"/>
  <c r="E445" i="1" s="1"/>
  <c r="G445" i="1" s="1"/>
  <c r="E446" i="1" a="1"/>
  <c r="E446" i="1" s="1"/>
  <c r="E447" i="1" a="1"/>
  <c r="E447" i="1" s="1"/>
  <c r="E448" i="1" a="1"/>
  <c r="E448" i="1" s="1"/>
  <c r="E449" i="1" a="1"/>
  <c r="E449" i="1" s="1"/>
  <c r="E450" i="1" a="1"/>
  <c r="E450" i="1" s="1"/>
  <c r="E451" i="1" a="1"/>
  <c r="E451" i="1" s="1"/>
  <c r="E452" i="1" a="1"/>
  <c r="E452" i="1" s="1"/>
  <c r="E453" i="1" a="1"/>
  <c r="E453" i="1" s="1"/>
  <c r="E454" i="1" a="1"/>
  <c r="E454" i="1" s="1"/>
  <c r="E455" i="1" a="1"/>
  <c r="E455" i="1" s="1"/>
  <c r="E456" i="1" a="1"/>
  <c r="E456" i="1" s="1"/>
  <c r="G456" i="1" s="1"/>
  <c r="E457" i="1" a="1"/>
  <c r="E457" i="1" s="1"/>
  <c r="E458" i="1" a="1"/>
  <c r="E458" i="1" s="1"/>
  <c r="E459" i="1" a="1"/>
  <c r="E459" i="1" s="1"/>
  <c r="E460" i="1" a="1"/>
  <c r="E460" i="1" s="1"/>
  <c r="E461" i="1" a="1"/>
  <c r="E461" i="1" s="1"/>
  <c r="E462" i="1" a="1"/>
  <c r="E462" i="1" s="1"/>
  <c r="E463" i="1" a="1"/>
  <c r="E463" i="1" s="1"/>
  <c r="E464" i="1" a="1"/>
  <c r="E464" i="1" s="1"/>
  <c r="G464" i="1" s="1"/>
  <c r="E465" i="1" a="1"/>
  <c r="E465" i="1" s="1"/>
  <c r="E466" i="1" a="1"/>
  <c r="E466" i="1" s="1"/>
  <c r="E467" i="1" a="1"/>
  <c r="E467" i="1" s="1"/>
  <c r="E468" i="1" a="1"/>
  <c r="E468" i="1" s="1"/>
  <c r="E469" i="1" a="1"/>
  <c r="E469" i="1" s="1"/>
  <c r="E470" i="1" a="1"/>
  <c r="E470" i="1" s="1"/>
  <c r="E471" i="1" a="1"/>
  <c r="E471" i="1" s="1"/>
  <c r="E472" i="1" a="1"/>
  <c r="E472" i="1" s="1"/>
  <c r="E473" i="1" a="1"/>
  <c r="E473" i="1" s="1"/>
  <c r="E474" i="1" a="1"/>
  <c r="E474" i="1" s="1"/>
  <c r="E475" i="1" a="1"/>
  <c r="E475" i="1" s="1"/>
  <c r="E476" i="1" a="1"/>
  <c r="E476" i="1" s="1"/>
  <c r="E477" i="1" a="1"/>
  <c r="E477" i="1" s="1"/>
  <c r="E478" i="1" a="1"/>
  <c r="E478" i="1" s="1"/>
  <c r="E479" i="1" a="1"/>
  <c r="E479" i="1" s="1"/>
  <c r="E480" i="1" a="1"/>
  <c r="E480" i="1" s="1"/>
  <c r="E481" i="1" a="1"/>
  <c r="E481" i="1" s="1"/>
  <c r="E482" i="1" a="1"/>
  <c r="E482" i="1" s="1"/>
  <c r="E483" i="1" a="1"/>
  <c r="E483" i="1" s="1"/>
  <c r="E484" i="1" a="1"/>
  <c r="E484" i="1" s="1"/>
  <c r="E485" i="1" a="1"/>
  <c r="E485" i="1" s="1"/>
  <c r="E486" i="1" a="1"/>
  <c r="E486" i="1" s="1"/>
  <c r="E487" i="1" a="1"/>
  <c r="E487" i="1" s="1"/>
  <c r="E488" i="1" a="1"/>
  <c r="E488" i="1" s="1"/>
  <c r="E489" i="1" a="1"/>
  <c r="E489" i="1" s="1"/>
  <c r="E490" i="1" a="1"/>
  <c r="E490" i="1" s="1"/>
  <c r="E491" i="1" a="1"/>
  <c r="E491" i="1" s="1"/>
  <c r="E492" i="1" a="1"/>
  <c r="E492" i="1" s="1"/>
  <c r="E493" i="1" a="1"/>
  <c r="E493" i="1" s="1"/>
  <c r="E494" i="1" a="1"/>
  <c r="E494" i="1" s="1"/>
  <c r="E495" i="1" a="1"/>
  <c r="E495" i="1" s="1"/>
  <c r="E496" i="1" a="1"/>
  <c r="E496" i="1" s="1"/>
  <c r="G496" i="1" s="1"/>
  <c r="E497" i="1" a="1"/>
  <c r="E497" i="1" s="1"/>
  <c r="E498" i="1" a="1"/>
  <c r="E498" i="1" s="1"/>
  <c r="E499" i="1" a="1"/>
  <c r="E499" i="1" s="1"/>
  <c r="E500" i="1" a="1"/>
  <c r="E500" i="1" s="1"/>
  <c r="E501" i="1" a="1"/>
  <c r="E501" i="1" s="1"/>
  <c r="E502" i="1" a="1"/>
  <c r="E502" i="1" s="1"/>
  <c r="E503" i="1" a="1"/>
  <c r="E503" i="1" s="1"/>
  <c r="E504" i="1" a="1"/>
  <c r="E504" i="1" s="1"/>
  <c r="G504" i="1" s="1"/>
  <c r="E505" i="1" a="1"/>
  <c r="E505" i="1" s="1"/>
  <c r="E506" i="1" a="1"/>
  <c r="E506" i="1" s="1"/>
  <c r="E507" i="1" a="1"/>
  <c r="E507" i="1" s="1"/>
  <c r="E508" i="1" a="1"/>
  <c r="E508" i="1" s="1"/>
  <c r="E509" i="1" a="1"/>
  <c r="E509" i="1" s="1"/>
  <c r="E510" i="1" a="1"/>
  <c r="E510" i="1" s="1"/>
  <c r="E511" i="1" a="1"/>
  <c r="E511" i="1" s="1"/>
  <c r="E512" i="1" a="1"/>
  <c r="E512" i="1" s="1"/>
  <c r="G512" i="1" s="1"/>
  <c r="E513" i="1" a="1"/>
  <c r="E513" i="1" s="1"/>
  <c r="E514" i="1" a="1"/>
  <c r="E514" i="1" s="1"/>
  <c r="E515" i="1" a="1"/>
  <c r="E515" i="1" s="1"/>
  <c r="E516" i="1" a="1"/>
  <c r="E516" i="1" s="1"/>
  <c r="E517" i="1" a="1"/>
  <c r="E517" i="1" s="1"/>
  <c r="E518" i="1" a="1"/>
  <c r="E518" i="1" s="1"/>
  <c r="E519" i="1" a="1"/>
  <c r="E519" i="1" s="1"/>
  <c r="E520" i="1" a="1"/>
  <c r="E520" i="1" s="1"/>
  <c r="G520" i="1" s="1"/>
  <c r="E521" i="1" a="1"/>
  <c r="E521" i="1" s="1"/>
  <c r="E522" i="1" a="1"/>
  <c r="E522" i="1" s="1"/>
  <c r="E523" i="1" a="1"/>
  <c r="E523" i="1" s="1"/>
  <c r="E524" i="1" a="1"/>
  <c r="E524" i="1" s="1"/>
  <c r="E525" i="1" a="1"/>
  <c r="E525" i="1" s="1"/>
  <c r="E526" i="1" a="1"/>
  <c r="E526" i="1" s="1"/>
  <c r="E527" i="1" a="1"/>
  <c r="E527" i="1" s="1"/>
  <c r="E528" i="1" a="1"/>
  <c r="E528" i="1" s="1"/>
  <c r="G528" i="1" s="1"/>
  <c r="E529" i="1" a="1"/>
  <c r="E529" i="1" s="1"/>
  <c r="E530" i="1" a="1"/>
  <c r="E530" i="1" s="1"/>
  <c r="E531" i="1" a="1"/>
  <c r="E531" i="1" s="1"/>
  <c r="E532" i="1" a="1"/>
  <c r="E532" i="1" s="1"/>
  <c r="E533" i="1" a="1"/>
  <c r="E533" i="1" s="1"/>
  <c r="E534" i="1" a="1"/>
  <c r="E534" i="1" s="1"/>
  <c r="E535" i="1" a="1"/>
  <c r="E535" i="1" s="1"/>
  <c r="E536" i="1" a="1"/>
  <c r="E536" i="1" s="1"/>
  <c r="G536" i="1" s="1"/>
  <c r="E537" i="1" a="1"/>
  <c r="E537" i="1" s="1"/>
  <c r="E538" i="1" a="1"/>
  <c r="E538" i="1" s="1"/>
  <c r="E539" i="1" a="1"/>
  <c r="E539" i="1" s="1"/>
  <c r="E540" i="1" a="1"/>
  <c r="E540" i="1" s="1"/>
  <c r="E541" i="1" a="1"/>
  <c r="E541" i="1" s="1"/>
  <c r="E542" i="1" a="1"/>
  <c r="E542" i="1" s="1"/>
  <c r="E543" i="1" a="1"/>
  <c r="E543" i="1" s="1"/>
  <c r="E544" i="1" a="1"/>
  <c r="E544" i="1" s="1"/>
  <c r="G544" i="1" s="1"/>
  <c r="E545" i="1" a="1"/>
  <c r="E545" i="1" s="1"/>
  <c r="E546" i="1" a="1"/>
  <c r="E546" i="1" s="1"/>
  <c r="E547" i="1" a="1"/>
  <c r="E547" i="1" s="1"/>
  <c r="E548" i="1" a="1"/>
  <c r="E548" i="1" s="1"/>
  <c r="E549" i="1" a="1"/>
  <c r="E549" i="1" s="1"/>
  <c r="E550" i="1" a="1"/>
  <c r="E550" i="1" s="1"/>
  <c r="E551" i="1" a="1"/>
  <c r="E551" i="1" s="1"/>
  <c r="E552" i="1" a="1"/>
  <c r="E552" i="1" s="1"/>
  <c r="G552" i="1" s="1"/>
  <c r="E553" i="1" a="1"/>
  <c r="E553" i="1" s="1"/>
  <c r="E554" i="1" a="1"/>
  <c r="E554" i="1" s="1"/>
  <c r="E555" i="1" a="1"/>
  <c r="E555" i="1" s="1"/>
  <c r="E556" i="1" a="1"/>
  <c r="E556" i="1" s="1"/>
  <c r="E557" i="1" a="1"/>
  <c r="E557" i="1" s="1"/>
  <c r="E558" i="1" a="1"/>
  <c r="E558" i="1" s="1"/>
  <c r="E559" i="1" a="1"/>
  <c r="E559" i="1" s="1"/>
  <c r="G559" i="1" s="1"/>
  <c r="E560" i="1" a="1"/>
  <c r="E560" i="1" s="1"/>
  <c r="G560" i="1" s="1"/>
  <c r="E561" i="1" a="1"/>
  <c r="E561" i="1" s="1"/>
  <c r="E562" i="1" a="1"/>
  <c r="E562" i="1" s="1"/>
  <c r="E563" i="1" a="1"/>
  <c r="E563" i="1" s="1"/>
  <c r="E564" i="1" a="1"/>
  <c r="E564" i="1" s="1"/>
  <c r="E565" i="1" a="1"/>
  <c r="E565" i="1" s="1"/>
  <c r="E566" i="1" a="1"/>
  <c r="E566" i="1" s="1"/>
  <c r="E567" i="1" a="1"/>
  <c r="E567" i="1" s="1"/>
  <c r="G567" i="1" s="1"/>
  <c r="E568" i="1" a="1"/>
  <c r="E568" i="1" s="1"/>
  <c r="G568" i="1" s="1"/>
  <c r="E569" i="1" a="1"/>
  <c r="E569" i="1" s="1"/>
  <c r="E570" i="1" a="1"/>
  <c r="E570" i="1" s="1"/>
  <c r="E571" i="1" a="1"/>
  <c r="E571" i="1" s="1"/>
  <c r="E572" i="1" a="1"/>
  <c r="E572" i="1" s="1"/>
  <c r="E573" i="1" a="1"/>
  <c r="E573" i="1" s="1"/>
  <c r="E574" i="1" a="1"/>
  <c r="E574" i="1" s="1"/>
  <c r="E575" i="1" a="1"/>
  <c r="E575" i="1" s="1"/>
  <c r="G575" i="1" s="1"/>
  <c r="E576" i="1" a="1"/>
  <c r="E576" i="1" s="1"/>
  <c r="G576" i="1" s="1"/>
  <c r="E577" i="1" a="1"/>
  <c r="E577" i="1" s="1"/>
  <c r="E578" i="1" a="1"/>
  <c r="E578" i="1" s="1"/>
  <c r="E579" i="1" a="1"/>
  <c r="E579" i="1" s="1"/>
  <c r="E580" i="1" a="1"/>
  <c r="E580" i="1" s="1"/>
  <c r="E581" i="1" a="1"/>
  <c r="E581" i="1" s="1"/>
  <c r="E582" i="1" a="1"/>
  <c r="E582" i="1" s="1"/>
  <c r="E583" i="1" a="1"/>
  <c r="E583" i="1" s="1"/>
  <c r="G583" i="1" s="1"/>
  <c r="E584" i="1" a="1"/>
  <c r="E584" i="1" s="1"/>
  <c r="G584" i="1" s="1"/>
  <c r="E585" i="1" a="1"/>
  <c r="E585" i="1" s="1"/>
  <c r="E586" i="1" a="1"/>
  <c r="E586" i="1" s="1"/>
  <c r="E587" i="1" a="1"/>
  <c r="E587" i="1" s="1"/>
  <c r="E588" i="1" a="1"/>
  <c r="E588" i="1" s="1"/>
  <c r="E589" i="1" a="1"/>
  <c r="E589" i="1" s="1"/>
  <c r="E590" i="1" a="1"/>
  <c r="E590" i="1" s="1"/>
  <c r="E591" i="1" a="1"/>
  <c r="E591" i="1" s="1"/>
  <c r="G591" i="1" s="1"/>
  <c r="E592" i="1" a="1"/>
  <c r="E592" i="1" s="1"/>
  <c r="G592" i="1" s="1"/>
  <c r="E593" i="1" a="1"/>
  <c r="E593" i="1" s="1"/>
  <c r="E594" i="1" a="1"/>
  <c r="E594" i="1" s="1"/>
  <c r="E595" i="1" a="1"/>
  <c r="E595" i="1" s="1"/>
  <c r="E596" i="1" a="1"/>
  <c r="E596" i="1" s="1"/>
  <c r="E597" i="1" a="1"/>
  <c r="E597" i="1" s="1"/>
  <c r="E598" i="1" a="1"/>
  <c r="E598" i="1" s="1"/>
  <c r="E599" i="1" a="1"/>
  <c r="E599" i="1" s="1"/>
  <c r="G599" i="1" s="1"/>
  <c r="E600" i="1" a="1"/>
  <c r="E600" i="1" s="1"/>
  <c r="G600" i="1" s="1"/>
  <c r="E601" i="1" a="1"/>
  <c r="E601" i="1" s="1"/>
  <c r="E602" i="1" a="1"/>
  <c r="E602" i="1" s="1"/>
  <c r="E603" i="1" a="1"/>
  <c r="E603" i="1" s="1"/>
  <c r="E604" i="1" a="1"/>
  <c r="E604" i="1" s="1"/>
  <c r="E605" i="1" a="1"/>
  <c r="E605" i="1" s="1"/>
  <c r="E606" i="1" a="1"/>
  <c r="E606" i="1" s="1"/>
  <c r="E607" i="1" a="1"/>
  <c r="E607" i="1" s="1"/>
  <c r="G607" i="1" s="1"/>
  <c r="E608" i="1" a="1"/>
  <c r="E608" i="1" s="1"/>
  <c r="G608" i="1" s="1"/>
  <c r="E609" i="1" a="1"/>
  <c r="E609" i="1" s="1"/>
  <c r="E610" i="1" a="1"/>
  <c r="E610" i="1" s="1"/>
  <c r="E611" i="1" a="1"/>
  <c r="E611" i="1" s="1"/>
  <c r="E612" i="1" a="1"/>
  <c r="E612" i="1" s="1"/>
  <c r="E613" i="1" a="1"/>
  <c r="E613" i="1" s="1"/>
  <c r="E614" i="1" a="1"/>
  <c r="E614" i="1" s="1"/>
  <c r="E615" i="1" a="1"/>
  <c r="E615" i="1" s="1"/>
  <c r="E616" i="1" a="1"/>
  <c r="E616" i="1" s="1"/>
  <c r="G616" i="1" s="1"/>
  <c r="E617" i="1" a="1"/>
  <c r="E617" i="1" s="1"/>
  <c r="E618" i="1" a="1"/>
  <c r="E618" i="1" s="1"/>
  <c r="E619" i="1" a="1"/>
  <c r="E619" i="1" s="1"/>
  <c r="E620" i="1" a="1"/>
  <c r="E620" i="1" s="1"/>
  <c r="E621" i="1" a="1"/>
  <c r="E621" i="1" s="1"/>
  <c r="E622" i="1" a="1"/>
  <c r="E622" i="1" s="1"/>
  <c r="E623" i="1" a="1"/>
  <c r="E623" i="1" s="1"/>
  <c r="E624" i="1" a="1"/>
  <c r="E624" i="1" s="1"/>
  <c r="G624" i="1" s="1"/>
  <c r="E625" i="1" a="1"/>
  <c r="E625" i="1" s="1"/>
  <c r="E626" i="1" a="1"/>
  <c r="E626" i="1" s="1"/>
  <c r="E627" i="1" a="1"/>
  <c r="E627" i="1" s="1"/>
  <c r="E628" i="1" a="1"/>
  <c r="E628" i="1" s="1"/>
  <c r="E629" i="1" a="1"/>
  <c r="E629" i="1" s="1"/>
  <c r="E630" i="1" a="1"/>
  <c r="E630" i="1" s="1"/>
  <c r="E631" i="1" a="1"/>
  <c r="E631" i="1" s="1"/>
  <c r="G631" i="1" s="1"/>
  <c r="E632" i="1" a="1"/>
  <c r="E632" i="1" s="1"/>
  <c r="G632" i="1" s="1"/>
  <c r="E633" i="1" a="1"/>
  <c r="E633" i="1" s="1"/>
  <c r="E634" i="1" a="1"/>
  <c r="E634" i="1" s="1"/>
  <c r="E635" i="1" a="1"/>
  <c r="E635" i="1" s="1"/>
  <c r="E636" i="1" a="1"/>
  <c r="E636" i="1" s="1"/>
  <c r="E637" i="1" a="1"/>
  <c r="E637" i="1" s="1"/>
  <c r="E638" i="1" a="1"/>
  <c r="E638" i="1" s="1"/>
  <c r="E639" i="1" a="1"/>
  <c r="E639" i="1" s="1"/>
  <c r="G639" i="1" s="1"/>
  <c r="E640" i="1" a="1"/>
  <c r="E640" i="1" s="1"/>
  <c r="G640" i="1" s="1"/>
  <c r="E641" i="1" a="1"/>
  <c r="E641" i="1" s="1"/>
  <c r="E642" i="1" a="1"/>
  <c r="E642" i="1" s="1"/>
  <c r="E643" i="1" a="1"/>
  <c r="E643" i="1" s="1"/>
  <c r="E644" i="1" a="1"/>
  <c r="E644" i="1" s="1"/>
  <c r="E645" i="1" a="1"/>
  <c r="E645" i="1" s="1"/>
  <c r="E646" i="1" a="1"/>
  <c r="E646" i="1" s="1"/>
  <c r="E647" i="1" a="1"/>
  <c r="E647" i="1" s="1"/>
  <c r="G647" i="1" s="1"/>
  <c r="E648" i="1" a="1"/>
  <c r="E648" i="1" s="1"/>
  <c r="G648" i="1" s="1"/>
  <c r="E649" i="1" a="1"/>
  <c r="E649" i="1" s="1"/>
  <c r="E650" i="1" a="1"/>
  <c r="E650" i="1" s="1"/>
  <c r="E651" i="1" a="1"/>
  <c r="E651" i="1" s="1"/>
  <c r="E652" i="1" a="1"/>
  <c r="E652" i="1" s="1"/>
  <c r="G652" i="1" s="1"/>
  <c r="E653" i="1" a="1"/>
  <c r="E653" i="1" s="1"/>
  <c r="E654" i="1" a="1"/>
  <c r="E654" i="1" s="1"/>
  <c r="E655" i="1" a="1"/>
  <c r="E655" i="1" s="1"/>
  <c r="E656" i="1" a="1"/>
  <c r="E656" i="1" s="1"/>
  <c r="G656" i="1" s="1"/>
  <c r="E657" i="1" a="1"/>
  <c r="E657" i="1" s="1"/>
  <c r="E658" i="1" a="1"/>
  <c r="E658" i="1" s="1"/>
  <c r="E659" i="1" a="1"/>
  <c r="E659" i="1" s="1"/>
  <c r="E660" i="1" a="1"/>
  <c r="E660" i="1" s="1"/>
  <c r="G660" i="1" s="1"/>
  <c r="E661" i="1" a="1"/>
  <c r="E661" i="1" s="1"/>
  <c r="E662" i="1" a="1"/>
  <c r="E662" i="1" s="1"/>
  <c r="E663" i="1" a="1"/>
  <c r="E663" i="1" s="1"/>
  <c r="E664" i="1" a="1"/>
  <c r="E664" i="1" s="1"/>
  <c r="G664" i="1" s="1"/>
  <c r="E665" i="1" a="1"/>
  <c r="E665" i="1" s="1"/>
  <c r="E666" i="1" a="1"/>
  <c r="E666" i="1" s="1"/>
  <c r="E667" i="1" a="1"/>
  <c r="E667" i="1" s="1"/>
  <c r="E668" i="1" a="1"/>
  <c r="E668" i="1" s="1"/>
  <c r="G668" i="1" s="1"/>
  <c r="E669" i="1" a="1"/>
  <c r="E669" i="1" s="1"/>
  <c r="E670" i="1" a="1"/>
  <c r="E670" i="1" s="1"/>
  <c r="E671" i="1" a="1"/>
  <c r="E671" i="1" s="1"/>
  <c r="E672" i="1" a="1"/>
  <c r="E672" i="1" s="1"/>
  <c r="G672" i="1" s="1"/>
  <c r="E673" i="1" a="1"/>
  <c r="E673" i="1" s="1"/>
  <c r="E674" i="1" a="1"/>
  <c r="E674" i="1" s="1"/>
  <c r="E675" i="1" a="1"/>
  <c r="E675" i="1" s="1"/>
  <c r="E676" i="1" a="1"/>
  <c r="E676" i="1" s="1"/>
  <c r="E677" i="1" a="1"/>
  <c r="E677" i="1" s="1"/>
  <c r="E678" i="1" a="1"/>
  <c r="E678" i="1" s="1"/>
  <c r="E679" i="1" a="1"/>
  <c r="E679" i="1" s="1"/>
  <c r="E680" i="1" a="1"/>
  <c r="E680" i="1" s="1"/>
  <c r="G680" i="1" s="1"/>
  <c r="E681" i="1" a="1"/>
  <c r="E681" i="1" s="1"/>
  <c r="E682" i="1" a="1"/>
  <c r="E682" i="1" s="1"/>
  <c r="E683" i="1" a="1"/>
  <c r="E683" i="1" s="1"/>
  <c r="E684" i="1" a="1"/>
  <c r="E684" i="1" s="1"/>
  <c r="E685" i="1" a="1"/>
  <c r="E685" i="1" s="1"/>
  <c r="E686" i="1" a="1"/>
  <c r="E686" i="1" s="1"/>
  <c r="E687" i="1" a="1"/>
  <c r="E687" i="1" s="1"/>
  <c r="E688" i="1" a="1"/>
  <c r="E688" i="1" s="1"/>
  <c r="G688" i="1" s="1"/>
  <c r="E689" i="1" a="1"/>
  <c r="E689" i="1" s="1"/>
  <c r="E690" i="1" a="1"/>
  <c r="E690" i="1" s="1"/>
  <c r="E691" i="1" a="1"/>
  <c r="E691" i="1" s="1"/>
  <c r="E692" i="1" a="1"/>
  <c r="E692" i="1" s="1"/>
  <c r="E693" i="1" a="1"/>
  <c r="E693" i="1" s="1"/>
  <c r="E694" i="1" a="1"/>
  <c r="E694" i="1" s="1"/>
  <c r="E695" i="1" a="1"/>
  <c r="E695" i="1" s="1"/>
  <c r="E696" i="1" a="1"/>
  <c r="E696" i="1" s="1"/>
  <c r="E697" i="1" a="1"/>
  <c r="E697" i="1" s="1"/>
  <c r="E698" i="1" a="1"/>
  <c r="E698" i="1" s="1"/>
  <c r="E699" i="1" a="1"/>
  <c r="E699" i="1" s="1"/>
  <c r="E700" i="1" a="1"/>
  <c r="E700" i="1" s="1"/>
  <c r="G700" i="1" s="1"/>
  <c r="E701" i="1" a="1"/>
  <c r="E701" i="1" s="1"/>
  <c r="E702" i="1" a="1"/>
  <c r="E702" i="1" s="1"/>
  <c r="E703" i="1" a="1"/>
  <c r="E703" i="1" s="1"/>
  <c r="E704" i="1" a="1"/>
  <c r="E704" i="1" s="1"/>
  <c r="E705" i="1" a="1"/>
  <c r="E705" i="1" s="1"/>
  <c r="E706" i="1" a="1"/>
  <c r="E706" i="1" s="1"/>
  <c r="E707" i="1" a="1"/>
  <c r="E707" i="1" s="1"/>
  <c r="E708" i="1" a="1"/>
  <c r="E708" i="1" s="1"/>
  <c r="G708" i="1" s="1"/>
  <c r="E709" i="1" a="1"/>
  <c r="E709" i="1" s="1"/>
  <c r="E710" i="1" a="1"/>
  <c r="E710" i="1" s="1"/>
  <c r="E711" i="1" a="1"/>
  <c r="E711" i="1" s="1"/>
  <c r="G711" i="1" s="1"/>
  <c r="E712" i="1" a="1"/>
  <c r="E712" i="1" s="1"/>
  <c r="E713" i="1" a="1"/>
  <c r="E713" i="1" s="1"/>
  <c r="E714" i="1" a="1"/>
  <c r="E714" i="1" s="1"/>
  <c r="E715" i="1" a="1"/>
  <c r="E715" i="1" s="1"/>
  <c r="E716" i="1" a="1"/>
  <c r="E716" i="1" s="1"/>
  <c r="G716" i="1" s="1"/>
  <c r="E717" i="1" a="1"/>
  <c r="E717" i="1" s="1"/>
  <c r="E718" i="1" a="1"/>
  <c r="E718" i="1" s="1"/>
  <c r="E719" i="1" a="1"/>
  <c r="E719" i="1" s="1"/>
  <c r="E720" i="1" a="1"/>
  <c r="E720" i="1" s="1"/>
  <c r="E721" i="1" a="1"/>
  <c r="E721" i="1" s="1"/>
  <c r="E722" i="1" a="1"/>
  <c r="E722" i="1" s="1"/>
  <c r="E723" i="1" a="1"/>
  <c r="E723" i="1" s="1"/>
  <c r="E724" i="1" a="1"/>
  <c r="E724" i="1" s="1"/>
  <c r="G724" i="1" s="1"/>
  <c r="E725" i="1" a="1"/>
  <c r="E725" i="1" s="1"/>
  <c r="E726" i="1" a="1"/>
  <c r="E726" i="1" s="1"/>
  <c r="E727" i="1" a="1"/>
  <c r="E727" i="1" s="1"/>
  <c r="G727" i="1" s="1"/>
  <c r="E728" i="1" a="1"/>
  <c r="E728" i="1" s="1"/>
  <c r="E729" i="1" a="1"/>
  <c r="E729" i="1" s="1"/>
  <c r="E730" i="1" a="1"/>
  <c r="E730" i="1" s="1"/>
  <c r="E731" i="1" a="1"/>
  <c r="E731" i="1" s="1"/>
  <c r="E732" i="1" a="1"/>
  <c r="E732" i="1" s="1"/>
  <c r="G732" i="1" s="1"/>
  <c r="E733" i="1" a="1"/>
  <c r="E733" i="1" s="1"/>
  <c r="E734" i="1" a="1"/>
  <c r="E734" i="1" s="1"/>
  <c r="E735" i="1" a="1"/>
  <c r="E735" i="1" s="1"/>
  <c r="G735" i="1" s="1"/>
  <c r="E736" i="1" a="1"/>
  <c r="E736" i="1" s="1"/>
  <c r="E737" i="1" a="1"/>
  <c r="E737" i="1" s="1"/>
  <c r="E738" i="1" a="1"/>
  <c r="E738" i="1" s="1"/>
  <c r="E739" i="1" a="1"/>
  <c r="E739" i="1" s="1"/>
  <c r="E740" i="1" a="1"/>
  <c r="E740" i="1" s="1"/>
  <c r="G740" i="1" s="1"/>
  <c r="E741" i="1" a="1"/>
  <c r="E741" i="1" s="1"/>
  <c r="E742" i="1" a="1"/>
  <c r="E742" i="1" s="1"/>
  <c r="E743" i="1" a="1"/>
  <c r="E743" i="1" s="1"/>
  <c r="G743" i="1" s="1"/>
  <c r="E744" i="1" a="1"/>
  <c r="E744" i="1" s="1"/>
  <c r="E745" i="1" a="1"/>
  <c r="E745" i="1" s="1"/>
  <c r="E746" i="1" a="1"/>
  <c r="E746" i="1" s="1"/>
  <c r="E747" i="1" a="1"/>
  <c r="E747" i="1" s="1"/>
  <c r="E748" i="1" a="1"/>
  <c r="E748" i="1" s="1"/>
  <c r="E749" i="1" a="1"/>
  <c r="E749" i="1" s="1"/>
  <c r="E750" i="1" a="1"/>
  <c r="E750" i="1" s="1"/>
  <c r="E751" i="1" a="1"/>
  <c r="E751" i="1" s="1"/>
  <c r="G751" i="1" s="1"/>
  <c r="E752" i="1" a="1"/>
  <c r="E752" i="1" s="1"/>
  <c r="E753" i="1" a="1"/>
  <c r="E753" i="1" s="1"/>
  <c r="E754" i="1" a="1"/>
  <c r="E754" i="1" s="1"/>
  <c r="E755" i="1" a="1"/>
  <c r="E755" i="1" s="1"/>
  <c r="E756" i="1" a="1"/>
  <c r="E756" i="1" s="1"/>
  <c r="E757" i="1" a="1"/>
  <c r="E757" i="1" s="1"/>
  <c r="E758" i="1" a="1"/>
  <c r="E758" i="1" s="1"/>
  <c r="E759" i="1" a="1"/>
  <c r="E759" i="1" s="1"/>
  <c r="G759" i="1" s="1"/>
  <c r="E760" i="1" a="1"/>
  <c r="E760" i="1" s="1"/>
  <c r="E761" i="1" a="1"/>
  <c r="E761" i="1" s="1"/>
  <c r="E762" i="1" a="1"/>
  <c r="E762" i="1" s="1"/>
  <c r="E763" i="1" a="1"/>
  <c r="E763" i="1" s="1"/>
  <c r="E764" i="1" a="1"/>
  <c r="E764" i="1" s="1"/>
  <c r="E765" i="1" a="1"/>
  <c r="E765" i="1" s="1"/>
  <c r="E766" i="1" a="1"/>
  <c r="E766" i="1" s="1"/>
  <c r="E767" i="1" a="1"/>
  <c r="E767" i="1" s="1"/>
  <c r="G767" i="1" s="1"/>
  <c r="E768" i="1" a="1"/>
  <c r="E768" i="1" s="1"/>
  <c r="E769" i="1" a="1"/>
  <c r="E769" i="1" s="1"/>
  <c r="E770" i="1" a="1"/>
  <c r="E770" i="1" s="1"/>
  <c r="E771" i="1" a="1"/>
  <c r="E771" i="1" s="1"/>
  <c r="E772" i="1" a="1"/>
  <c r="E772" i="1" s="1"/>
  <c r="E773" i="1" a="1"/>
  <c r="E773" i="1" s="1"/>
  <c r="E774" i="1" a="1"/>
  <c r="E774" i="1" s="1"/>
  <c r="E775" i="1" a="1"/>
  <c r="E775" i="1" s="1"/>
  <c r="G775" i="1" s="1"/>
  <c r="E776" i="1" a="1"/>
  <c r="E776" i="1" s="1"/>
  <c r="E777" i="1" a="1"/>
  <c r="E777" i="1" s="1"/>
  <c r="E778" i="1" a="1"/>
  <c r="E778" i="1" s="1"/>
  <c r="E779" i="1" a="1"/>
  <c r="E779" i="1" s="1"/>
  <c r="E780" i="1" a="1"/>
  <c r="E780" i="1" s="1"/>
  <c r="E781" i="1" a="1"/>
  <c r="E781" i="1" s="1"/>
  <c r="E782" i="1" a="1"/>
  <c r="E782" i="1" s="1"/>
  <c r="E783" i="1" a="1"/>
  <c r="E783" i="1" s="1"/>
  <c r="G783" i="1" s="1"/>
  <c r="E784" i="1" a="1"/>
  <c r="E784" i="1" s="1"/>
  <c r="E785" i="1" a="1"/>
  <c r="E785" i="1" s="1"/>
  <c r="E786" i="1" a="1"/>
  <c r="E786" i="1" s="1"/>
  <c r="E787" i="1" a="1"/>
  <c r="E787" i="1" s="1"/>
  <c r="E788" i="1" a="1"/>
  <c r="E788" i="1" s="1"/>
  <c r="E789" i="1" a="1"/>
  <c r="E789" i="1" s="1"/>
  <c r="E790" i="1" a="1"/>
  <c r="E790" i="1" s="1"/>
  <c r="E791" i="1" a="1"/>
  <c r="E791" i="1" s="1"/>
  <c r="G791" i="1" s="1"/>
  <c r="E792" i="1" a="1"/>
  <c r="E792" i="1" s="1"/>
  <c r="E793" i="1" a="1"/>
  <c r="E793" i="1" s="1"/>
  <c r="E794" i="1" a="1"/>
  <c r="E794" i="1" s="1"/>
  <c r="E795" i="1" a="1"/>
  <c r="E795" i="1" s="1"/>
  <c r="E796" i="1" a="1"/>
  <c r="E796" i="1" s="1"/>
  <c r="G796" i="1" s="1"/>
  <c r="E797" i="1" a="1"/>
  <c r="E797" i="1" s="1"/>
  <c r="E798" i="1" a="1"/>
  <c r="E798" i="1" s="1"/>
  <c r="E799" i="1" a="1"/>
  <c r="E799" i="1" s="1"/>
  <c r="G799" i="1" s="1"/>
  <c r="E800" i="1" a="1"/>
  <c r="E800" i="1" s="1"/>
  <c r="E801" i="1" a="1"/>
  <c r="E801" i="1" s="1"/>
  <c r="E802" i="1" a="1"/>
  <c r="E802" i="1" s="1"/>
  <c r="E803" i="1" a="1"/>
  <c r="E803" i="1" s="1"/>
  <c r="E804" i="1" a="1"/>
  <c r="E804" i="1" s="1"/>
  <c r="G804" i="1" s="1"/>
  <c r="E805" i="1" a="1"/>
  <c r="E805" i="1" s="1"/>
  <c r="E806" i="1" a="1"/>
  <c r="E806" i="1" s="1"/>
  <c r="E807" i="1" a="1"/>
  <c r="E807" i="1" s="1"/>
  <c r="E808" i="1" a="1"/>
  <c r="E808" i="1" s="1"/>
  <c r="E809" i="1" a="1"/>
  <c r="E809" i="1" s="1"/>
  <c r="E810" i="1" a="1"/>
  <c r="E810" i="1" s="1"/>
  <c r="E811" i="1" a="1"/>
  <c r="E811" i="1" s="1"/>
  <c r="E812" i="1" a="1"/>
  <c r="E812" i="1" s="1"/>
  <c r="G812" i="1" s="1"/>
  <c r="E813" i="1" a="1"/>
  <c r="E813" i="1" s="1"/>
  <c r="E814" i="1" a="1"/>
  <c r="E814" i="1" s="1"/>
  <c r="E815" i="1" a="1"/>
  <c r="E815" i="1" s="1"/>
  <c r="G815" i="1" s="1"/>
  <c r="E816" i="1" a="1"/>
  <c r="E816" i="1" s="1"/>
  <c r="E817" i="1" a="1"/>
  <c r="E817" i="1" s="1"/>
  <c r="E818" i="1" a="1"/>
  <c r="E818" i="1" s="1"/>
  <c r="E819" i="1" a="1"/>
  <c r="E819" i="1" s="1"/>
  <c r="E820" i="1" a="1"/>
  <c r="E820" i="1" s="1"/>
  <c r="E821" i="1" a="1"/>
  <c r="E821" i="1" s="1"/>
  <c r="E822" i="1" a="1"/>
  <c r="E822" i="1" s="1"/>
  <c r="E823" i="1" a="1"/>
  <c r="E823" i="1" s="1"/>
  <c r="E824" i="1" a="1"/>
  <c r="E824" i="1" s="1"/>
  <c r="E825" i="1" a="1"/>
  <c r="E825" i="1" s="1"/>
  <c r="E826" i="1" a="1"/>
  <c r="E826" i="1" s="1"/>
  <c r="E827" i="1" a="1"/>
  <c r="E827" i="1" s="1"/>
  <c r="E828" i="1" a="1"/>
  <c r="E828" i="1" s="1"/>
  <c r="E829" i="1" a="1"/>
  <c r="E829" i="1" s="1"/>
  <c r="E830" i="1" a="1"/>
  <c r="E830" i="1" s="1"/>
  <c r="E831" i="1" a="1"/>
  <c r="E831" i="1" s="1"/>
  <c r="E832" i="1" a="1"/>
  <c r="E832" i="1" s="1"/>
  <c r="E833" i="1" a="1"/>
  <c r="E833" i="1" s="1"/>
  <c r="E834" i="1" a="1"/>
  <c r="E834" i="1" s="1"/>
  <c r="E835" i="1" a="1"/>
  <c r="E835" i="1" s="1"/>
  <c r="E836" i="1" a="1"/>
  <c r="E836" i="1" s="1"/>
  <c r="E837" i="1" a="1"/>
  <c r="E837" i="1" s="1"/>
  <c r="E838" i="1" a="1"/>
  <c r="E838" i="1" s="1"/>
  <c r="E839" i="1" a="1"/>
  <c r="E839" i="1" s="1"/>
  <c r="E840" i="1" a="1"/>
  <c r="E840" i="1" s="1"/>
  <c r="E841" i="1" a="1"/>
  <c r="E841" i="1" s="1"/>
  <c r="E842" i="1" a="1"/>
  <c r="E842" i="1" s="1"/>
  <c r="E843" i="1" a="1"/>
  <c r="E843" i="1" s="1"/>
  <c r="E844" i="1" a="1"/>
  <c r="E844" i="1" s="1"/>
  <c r="E845" i="1" a="1"/>
  <c r="E845" i="1" s="1"/>
  <c r="E846" i="1" a="1"/>
  <c r="E846" i="1" s="1"/>
  <c r="E847" i="1" a="1"/>
  <c r="E847" i="1" s="1"/>
  <c r="E848" i="1" a="1"/>
  <c r="E848" i="1" s="1"/>
  <c r="E849" i="1" a="1"/>
  <c r="E849" i="1" s="1"/>
  <c r="E850" i="1" a="1"/>
  <c r="E850" i="1" s="1"/>
  <c r="E851" i="1" a="1"/>
  <c r="E851" i="1" s="1"/>
  <c r="E852" i="1" a="1"/>
  <c r="E852" i="1" s="1"/>
  <c r="E853" i="1" a="1"/>
  <c r="E853" i="1" s="1"/>
  <c r="E854" i="1" a="1"/>
  <c r="E854" i="1" s="1"/>
  <c r="E855" i="1" a="1"/>
  <c r="E855" i="1" s="1"/>
  <c r="E856" i="1" a="1"/>
  <c r="E856" i="1" s="1"/>
  <c r="E857" i="1" a="1"/>
  <c r="E857" i="1" s="1"/>
  <c r="E858" i="1" a="1"/>
  <c r="E858" i="1" s="1"/>
  <c r="E859" i="1" a="1"/>
  <c r="E859" i="1" s="1"/>
  <c r="E860" i="1" a="1"/>
  <c r="E860" i="1" s="1"/>
  <c r="E861" i="1" a="1"/>
  <c r="E861" i="1" s="1"/>
  <c r="E862" i="1" a="1"/>
  <c r="E862" i="1" s="1"/>
  <c r="E863" i="1" a="1"/>
  <c r="E863" i="1" s="1"/>
  <c r="E864" i="1" a="1"/>
  <c r="E864" i="1" s="1"/>
  <c r="E865" i="1" a="1"/>
  <c r="E865" i="1" s="1"/>
  <c r="E866" i="1" a="1"/>
  <c r="E866" i="1" s="1"/>
  <c r="E867" i="1" a="1"/>
  <c r="E867" i="1" s="1"/>
  <c r="E868" i="1" a="1"/>
  <c r="E868" i="1" s="1"/>
  <c r="E869" i="1" a="1"/>
  <c r="E869" i="1" s="1"/>
  <c r="E870" i="1" a="1"/>
  <c r="E870" i="1" s="1"/>
  <c r="E871" i="1" a="1"/>
  <c r="E871" i="1" s="1"/>
  <c r="E872" i="1" a="1"/>
  <c r="E872" i="1" s="1"/>
  <c r="E873" i="1" a="1"/>
  <c r="E873" i="1" s="1"/>
  <c r="E874" i="1" a="1"/>
  <c r="E874" i="1" s="1"/>
  <c r="E875" i="1" a="1"/>
  <c r="E875" i="1" s="1"/>
  <c r="E876" i="1" a="1"/>
  <c r="E876" i="1" s="1"/>
  <c r="E877" i="1" a="1"/>
  <c r="E877" i="1" s="1"/>
  <c r="E878" i="1" a="1"/>
  <c r="E878" i="1" s="1"/>
  <c r="E879" i="1" a="1"/>
  <c r="E879" i="1" s="1"/>
  <c r="G879" i="1" s="1"/>
  <c r="E880" i="1" a="1"/>
  <c r="E880" i="1" s="1"/>
  <c r="E881" i="1" a="1"/>
  <c r="E881" i="1" s="1"/>
  <c r="E882" i="1" a="1"/>
  <c r="E882" i="1" s="1"/>
  <c r="E883" i="1" a="1"/>
  <c r="E883" i="1" s="1"/>
  <c r="E884" i="1" a="1"/>
  <c r="E884" i="1" s="1"/>
  <c r="E885" i="1" a="1"/>
  <c r="E885" i="1" s="1"/>
  <c r="E886" i="1" a="1"/>
  <c r="E886" i="1" s="1"/>
  <c r="E887" i="1" a="1"/>
  <c r="E887" i="1" s="1"/>
  <c r="G887" i="1" s="1"/>
  <c r="E888" i="1" a="1"/>
  <c r="E888" i="1" s="1"/>
  <c r="E889" i="1" a="1"/>
  <c r="E889" i="1" s="1"/>
  <c r="E890" i="1" a="1"/>
  <c r="E890" i="1" s="1"/>
  <c r="E891" i="1" a="1"/>
  <c r="E891" i="1" s="1"/>
  <c r="E892" i="1" a="1"/>
  <c r="E892" i="1" s="1"/>
  <c r="E893" i="1" a="1"/>
  <c r="E893" i="1" s="1"/>
  <c r="E894" i="1" a="1"/>
  <c r="E894" i="1" s="1"/>
  <c r="E895" i="1" a="1"/>
  <c r="E895" i="1" s="1"/>
  <c r="G895" i="1" s="1"/>
  <c r="E896" i="1" a="1"/>
  <c r="E896" i="1" s="1"/>
  <c r="E897" i="1" a="1"/>
  <c r="E897" i="1" s="1"/>
  <c r="E898" i="1" a="1"/>
  <c r="E898" i="1" s="1"/>
  <c r="E899" i="1" a="1"/>
  <c r="E899" i="1" s="1"/>
  <c r="E900" i="1" a="1"/>
  <c r="E900" i="1" s="1"/>
  <c r="E901" i="1" a="1"/>
  <c r="E901" i="1" s="1"/>
  <c r="E902" i="1" a="1"/>
  <c r="E902" i="1" s="1"/>
  <c r="E903" i="1" a="1"/>
  <c r="E903" i="1" s="1"/>
  <c r="G903" i="1" s="1"/>
  <c r="E904" i="1" a="1"/>
  <c r="E904" i="1" s="1"/>
  <c r="E905" i="1" a="1"/>
  <c r="E905" i="1" s="1"/>
  <c r="E906" i="1" a="1"/>
  <c r="E906" i="1" s="1"/>
  <c r="E907" i="1" a="1"/>
  <c r="E907" i="1" s="1"/>
  <c r="E908" i="1" a="1"/>
  <c r="E908" i="1" s="1"/>
  <c r="E909" i="1" a="1"/>
  <c r="E909" i="1" s="1"/>
  <c r="E910" i="1" a="1"/>
  <c r="E910" i="1" s="1"/>
  <c r="E911" i="1" a="1"/>
  <c r="E911" i="1" s="1"/>
  <c r="G911" i="1" s="1"/>
  <c r="E912" i="1" a="1"/>
  <c r="E912" i="1" s="1"/>
  <c r="E913" i="1" a="1"/>
  <c r="E913" i="1" s="1"/>
  <c r="E914" i="1" a="1"/>
  <c r="E914" i="1" s="1"/>
  <c r="E915" i="1" a="1"/>
  <c r="E915" i="1" s="1"/>
  <c r="E916" i="1" a="1"/>
  <c r="E916" i="1" s="1"/>
  <c r="E917" i="1" a="1"/>
  <c r="E917" i="1" s="1"/>
  <c r="E918" i="1" a="1"/>
  <c r="E918" i="1" s="1"/>
  <c r="E919" i="1" a="1"/>
  <c r="E919" i="1" s="1"/>
  <c r="G919" i="1" s="1"/>
  <c r="E920" i="1" a="1"/>
  <c r="E920" i="1" s="1"/>
  <c r="E921" i="1" a="1"/>
  <c r="E921" i="1" s="1"/>
  <c r="E922" i="1" a="1"/>
  <c r="E922" i="1" s="1"/>
  <c r="E923" i="1" a="1"/>
  <c r="E923" i="1" s="1"/>
  <c r="E924" i="1" a="1"/>
  <c r="E924" i="1" s="1"/>
  <c r="E925" i="1" a="1"/>
  <c r="E925" i="1" s="1"/>
  <c r="E926" i="1" a="1"/>
  <c r="E926" i="1" s="1"/>
  <c r="E927" i="1" a="1"/>
  <c r="E927" i="1" s="1"/>
  <c r="G927" i="1" s="1"/>
  <c r="E928" i="1" a="1"/>
  <c r="E928" i="1" s="1"/>
  <c r="E929" i="1" a="1"/>
  <c r="E929" i="1" s="1"/>
  <c r="E930" i="1" a="1"/>
  <c r="E930" i="1" s="1"/>
  <c r="E931" i="1" a="1"/>
  <c r="E931" i="1" s="1"/>
  <c r="E932" i="1" a="1"/>
  <c r="E932" i="1" s="1"/>
  <c r="E933" i="1" a="1"/>
  <c r="E933" i="1" s="1"/>
  <c r="E934" i="1" a="1"/>
  <c r="E934" i="1" s="1"/>
  <c r="E935" i="1" a="1"/>
  <c r="E935" i="1" s="1"/>
  <c r="G935" i="1" s="1"/>
  <c r="E936" i="1" a="1"/>
  <c r="E936" i="1" s="1"/>
  <c r="E937" i="1" a="1"/>
  <c r="E937" i="1" s="1"/>
  <c r="E938" i="1" a="1"/>
  <c r="E938" i="1" s="1"/>
  <c r="E939" i="1" a="1"/>
  <c r="E939" i="1" s="1"/>
  <c r="E940" i="1" a="1"/>
  <c r="E940" i="1" s="1"/>
  <c r="E941" i="1" a="1"/>
  <c r="E941" i="1" s="1"/>
  <c r="E942" i="1" a="1"/>
  <c r="E942" i="1" s="1"/>
  <c r="E943" i="1" a="1"/>
  <c r="E943" i="1" s="1"/>
  <c r="G943" i="1" s="1"/>
  <c r="E944" i="1" a="1"/>
  <c r="E944" i="1" s="1"/>
  <c r="E945" i="1" a="1"/>
  <c r="E945" i="1" s="1"/>
  <c r="E946" i="1" a="1"/>
  <c r="E946" i="1" s="1"/>
  <c r="E947" i="1" a="1"/>
  <c r="E947" i="1" s="1"/>
  <c r="E948" i="1" a="1"/>
  <c r="E948" i="1" s="1"/>
  <c r="E949" i="1" a="1"/>
  <c r="E949" i="1" s="1"/>
  <c r="E950" i="1" a="1"/>
  <c r="E950" i="1" s="1"/>
  <c r="E951" i="1" a="1"/>
  <c r="E951" i="1" s="1"/>
  <c r="G951" i="1" s="1"/>
  <c r="E952" i="1" a="1"/>
  <c r="E952" i="1" s="1"/>
  <c r="E953" i="1" a="1"/>
  <c r="E953" i="1" s="1"/>
  <c r="E954" i="1" a="1"/>
  <c r="E954" i="1" s="1"/>
  <c r="E955" i="1" a="1"/>
  <c r="E955" i="1" s="1"/>
  <c r="E956" i="1" a="1"/>
  <c r="E956" i="1" s="1"/>
  <c r="E957" i="1" a="1"/>
  <c r="E957" i="1" s="1"/>
  <c r="E958" i="1" a="1"/>
  <c r="E958" i="1" s="1"/>
  <c r="E959" i="1" a="1"/>
  <c r="E959" i="1" s="1"/>
  <c r="G959" i="1" s="1"/>
  <c r="E960" i="1" a="1"/>
  <c r="E960" i="1" s="1"/>
  <c r="E961" i="1" a="1"/>
  <c r="E961" i="1" s="1"/>
  <c r="E962" i="1" a="1"/>
  <c r="E962" i="1" s="1"/>
  <c r="E963" i="1" a="1"/>
  <c r="E963" i="1" s="1"/>
  <c r="E964" i="1" a="1"/>
  <c r="E964" i="1" s="1"/>
  <c r="E965" i="1" a="1"/>
  <c r="E965" i="1" s="1"/>
  <c r="E966" i="1" a="1"/>
  <c r="E966" i="1" s="1"/>
  <c r="E967" i="1" a="1"/>
  <c r="E967" i="1" s="1"/>
  <c r="G967" i="1" s="1"/>
  <c r="E968" i="1" a="1"/>
  <c r="E968" i="1" s="1"/>
  <c r="E969" i="1" a="1"/>
  <c r="E969" i="1" s="1"/>
  <c r="E970" i="1" a="1"/>
  <c r="E970" i="1" s="1"/>
  <c r="E971" i="1" a="1"/>
  <c r="E971" i="1" s="1"/>
  <c r="E972" i="1" a="1"/>
  <c r="E972" i="1" s="1"/>
  <c r="E973" i="1" a="1"/>
  <c r="E973" i="1" s="1"/>
  <c r="E974" i="1" a="1"/>
  <c r="E974" i="1" s="1"/>
  <c r="E975" i="1" a="1"/>
  <c r="E975" i="1" s="1"/>
  <c r="G975" i="1" s="1"/>
  <c r="E976" i="1" a="1"/>
  <c r="E976" i="1" s="1"/>
  <c r="E977" i="1" a="1"/>
  <c r="E977" i="1" s="1"/>
  <c r="E978" i="1" a="1"/>
  <c r="E978" i="1" s="1"/>
  <c r="E979" i="1" a="1"/>
  <c r="E979" i="1" s="1"/>
  <c r="E980" i="1" a="1"/>
  <c r="E980" i="1" s="1"/>
  <c r="E981" i="1" a="1"/>
  <c r="E981" i="1" s="1"/>
  <c r="E982" i="1" a="1"/>
  <c r="E982" i="1" s="1"/>
  <c r="E983" i="1" a="1"/>
  <c r="E983" i="1" s="1"/>
  <c r="G983" i="1" s="1"/>
  <c r="E984" i="1" a="1"/>
  <c r="E984" i="1" s="1"/>
  <c r="E985" i="1" a="1"/>
  <c r="E985" i="1" s="1"/>
  <c r="E986" i="1" a="1"/>
  <c r="E986" i="1" s="1"/>
  <c r="E987" i="1" a="1"/>
  <c r="E987" i="1" s="1"/>
  <c r="E988" i="1" a="1"/>
  <c r="E988" i="1" s="1"/>
  <c r="E989" i="1" a="1"/>
  <c r="E989" i="1" s="1"/>
  <c r="E990" i="1" a="1"/>
  <c r="E990" i="1" s="1"/>
  <c r="E991" i="1" a="1"/>
  <c r="E991" i="1" s="1"/>
  <c r="G991" i="1" s="1"/>
  <c r="E992" i="1" a="1"/>
  <c r="E992" i="1" s="1"/>
  <c r="E993" i="1" a="1"/>
  <c r="E993" i="1" s="1"/>
  <c r="E994" i="1" a="1"/>
  <c r="E994" i="1" s="1"/>
  <c r="E995" i="1" a="1"/>
  <c r="E995" i="1" s="1"/>
  <c r="E996" i="1" a="1"/>
  <c r="E996" i="1" s="1"/>
  <c r="E997" i="1" a="1"/>
  <c r="E997" i="1" s="1"/>
  <c r="E998" i="1" a="1"/>
  <c r="E998" i="1" s="1"/>
  <c r="E999" i="1" a="1"/>
  <c r="E999" i="1" s="1"/>
  <c r="G999" i="1" s="1"/>
  <c r="E1000" i="1" a="1"/>
  <c r="E1000" i="1" s="1"/>
  <c r="E1001" i="1" a="1"/>
  <c r="E1001" i="1" s="1"/>
  <c r="E1002" i="1" a="1"/>
  <c r="E1002" i="1" s="1"/>
  <c r="E1003" i="1" a="1"/>
  <c r="E1003" i="1" s="1"/>
  <c r="E1004" i="1" a="1"/>
  <c r="E1004" i="1" s="1"/>
  <c r="E1005" i="1" a="1"/>
  <c r="E1005" i="1" s="1"/>
  <c r="E1006" i="1" a="1"/>
  <c r="E1006" i="1" s="1"/>
  <c r="E1007" i="1" a="1"/>
  <c r="E1007" i="1" s="1"/>
  <c r="G1007" i="1" s="1"/>
  <c r="E1008" i="1" a="1"/>
  <c r="E1008" i="1" s="1"/>
  <c r="E1009" i="1" a="1"/>
  <c r="E1009" i="1" s="1"/>
  <c r="E1010" i="1" a="1"/>
  <c r="E1010" i="1" s="1"/>
  <c r="E1011" i="1" a="1"/>
  <c r="E1011" i="1" s="1"/>
  <c r="E1012" i="1" a="1"/>
  <c r="E1012" i="1" s="1"/>
  <c r="E1013" i="1" a="1"/>
  <c r="E1013" i="1" s="1"/>
  <c r="E1014" i="1" a="1"/>
  <c r="E1014" i="1" s="1"/>
  <c r="E1015" i="1" a="1"/>
  <c r="E1015" i="1" s="1"/>
  <c r="G1015" i="1" s="1"/>
  <c r="E1016" i="1" a="1"/>
  <c r="E1016" i="1" s="1"/>
  <c r="E1017" i="1" a="1"/>
  <c r="E1017" i="1" s="1"/>
  <c r="E1018" i="1" a="1"/>
  <c r="E1018" i="1" s="1"/>
  <c r="E1019" i="1" a="1"/>
  <c r="E1019" i="1" s="1"/>
  <c r="E1020" i="1" a="1"/>
  <c r="E1020" i="1" s="1"/>
  <c r="E1021" i="1" a="1"/>
  <c r="E1021" i="1" s="1"/>
  <c r="E1022" i="1" a="1"/>
  <c r="E1022" i="1" s="1"/>
  <c r="E1023" i="1" a="1"/>
  <c r="E1023" i="1" s="1"/>
  <c r="G1023" i="1" s="1"/>
  <c r="E1024" i="1" a="1"/>
  <c r="E1024" i="1" s="1"/>
  <c r="E1025" i="1" a="1"/>
  <c r="E1025" i="1" s="1"/>
  <c r="E1026" i="1" a="1"/>
  <c r="E1026" i="1" s="1"/>
  <c r="E1027" i="1" a="1"/>
  <c r="E1027" i="1" s="1"/>
  <c r="E1028" i="1" a="1"/>
  <c r="E1028" i="1" s="1"/>
  <c r="E1029" i="1" a="1"/>
  <c r="E1029" i="1" s="1"/>
  <c r="E1030" i="1" a="1"/>
  <c r="E1030" i="1" s="1"/>
  <c r="E1031" i="1" a="1"/>
  <c r="E1031" i="1" s="1"/>
  <c r="G1031" i="1" s="1"/>
  <c r="E1032" i="1" a="1"/>
  <c r="E1032" i="1" s="1"/>
  <c r="E1033" i="1" a="1"/>
  <c r="E1033" i="1" s="1"/>
  <c r="E1034" i="1" a="1"/>
  <c r="E1034" i="1" s="1"/>
  <c r="E1035" i="1" a="1"/>
  <c r="E1035" i="1" s="1"/>
  <c r="E1036" i="1" a="1"/>
  <c r="E1036" i="1" s="1"/>
  <c r="E1037" i="1" a="1"/>
  <c r="E1037" i="1" s="1"/>
  <c r="E1038" i="1" a="1"/>
  <c r="E1038" i="1" s="1"/>
  <c r="E1039" i="1" a="1"/>
  <c r="E1039" i="1" s="1"/>
  <c r="G1039" i="1" s="1"/>
  <c r="E1040" i="1" a="1"/>
  <c r="E1040" i="1" s="1"/>
  <c r="E1041" i="1" a="1"/>
  <c r="E1041" i="1" s="1"/>
  <c r="E1042" i="1" a="1"/>
  <c r="E1042" i="1" s="1"/>
  <c r="E1043" i="1" a="1"/>
  <c r="E1043" i="1" s="1"/>
  <c r="E1044" i="1" a="1"/>
  <c r="E1044" i="1" s="1"/>
  <c r="E1045" i="1" a="1"/>
  <c r="E1045" i="1" s="1"/>
  <c r="E1046" i="1" a="1"/>
  <c r="E1046" i="1" s="1"/>
  <c r="E1047" i="1" a="1"/>
  <c r="E1047" i="1" s="1"/>
  <c r="G1047" i="1" s="1"/>
  <c r="E1048" i="1" a="1"/>
  <c r="E1048" i="1" s="1"/>
  <c r="G1048" i="1" s="1"/>
  <c r="E1049" i="1" a="1"/>
  <c r="E1049" i="1" s="1"/>
  <c r="E1050" i="1" a="1"/>
  <c r="E1050" i="1" s="1"/>
  <c r="E1051" i="1" a="1"/>
  <c r="E1051" i="1" s="1"/>
  <c r="E1052" i="1" a="1"/>
  <c r="E1052" i="1" s="1"/>
  <c r="E1053" i="1" a="1"/>
  <c r="E1053" i="1" s="1"/>
  <c r="E1054" i="1" a="1"/>
  <c r="E1054" i="1" s="1"/>
  <c r="E1055" i="1" a="1"/>
  <c r="E1055" i="1" s="1"/>
  <c r="G1055" i="1" s="1"/>
  <c r="E1056" i="1" a="1"/>
  <c r="E1056" i="1" s="1"/>
  <c r="G1056" i="1" s="1"/>
  <c r="E1057" i="1" a="1"/>
  <c r="E1057" i="1" s="1"/>
  <c r="E1058" i="1" a="1"/>
  <c r="E1058" i="1" s="1"/>
  <c r="E1059" i="1" a="1"/>
  <c r="E1059" i="1" s="1"/>
  <c r="E1060" i="1" a="1"/>
  <c r="E1060" i="1" s="1"/>
  <c r="E1061" i="1" a="1"/>
  <c r="E1061" i="1" s="1"/>
  <c r="E1062" i="1" a="1"/>
  <c r="E1062" i="1" s="1"/>
  <c r="E1063" i="1" a="1"/>
  <c r="E1063" i="1" s="1"/>
  <c r="G1063" i="1" s="1"/>
  <c r="E1064" i="1" a="1"/>
  <c r="E1064" i="1" s="1"/>
  <c r="G1064" i="1" s="1"/>
  <c r="E1065" i="1" a="1"/>
  <c r="E1065" i="1" s="1"/>
  <c r="E1066" i="1" a="1"/>
  <c r="E1066" i="1" s="1"/>
  <c r="E1067" i="1" a="1"/>
  <c r="E1067" i="1" s="1"/>
  <c r="E1068" i="1" a="1"/>
  <c r="E1068" i="1" s="1"/>
  <c r="E1069" i="1" a="1"/>
  <c r="E1069" i="1" s="1"/>
  <c r="E1070" i="1" a="1"/>
  <c r="E1070" i="1" s="1"/>
  <c r="E1071" i="1" a="1"/>
  <c r="E1071" i="1" s="1"/>
  <c r="G1071" i="1" s="1"/>
  <c r="E1072" i="1" a="1"/>
  <c r="E1072" i="1" s="1"/>
  <c r="G1072" i="1" s="1"/>
  <c r="E1073" i="1" a="1"/>
  <c r="E1073" i="1" s="1"/>
  <c r="E1074" i="1" a="1"/>
  <c r="E1074" i="1" s="1"/>
  <c r="E1075" i="1" a="1"/>
  <c r="E1075" i="1" s="1"/>
  <c r="E1076" i="1" a="1"/>
  <c r="E1076" i="1" s="1"/>
  <c r="E1077" i="1" a="1"/>
  <c r="E1077" i="1" s="1"/>
  <c r="G1077" i="1" s="1"/>
  <c r="E1078" i="1" a="1"/>
  <c r="E1078" i="1" s="1"/>
  <c r="E1079" i="1" a="1"/>
  <c r="E1079" i="1" s="1"/>
  <c r="G1079" i="1" s="1"/>
  <c r="E1080" i="1" a="1"/>
  <c r="E1080" i="1" s="1"/>
  <c r="G1080" i="1" s="1"/>
  <c r="E1081" i="1" a="1"/>
  <c r="E1081" i="1" s="1"/>
  <c r="E1082" i="1" a="1"/>
  <c r="E1082" i="1" s="1"/>
  <c r="G1082" i="1" s="1"/>
  <c r="E1083" i="1" a="1"/>
  <c r="E1083" i="1" s="1"/>
  <c r="E1084" i="1" a="1"/>
  <c r="E1084" i="1" s="1"/>
  <c r="E1085" i="1" a="1"/>
  <c r="E1085" i="1" s="1"/>
  <c r="E1086" i="1" a="1"/>
  <c r="E1086" i="1" s="1"/>
  <c r="E1087" i="1" a="1"/>
  <c r="E1087" i="1" s="1"/>
  <c r="G1087" i="1" s="1"/>
  <c r="E1088" i="1" a="1"/>
  <c r="E1088" i="1" s="1"/>
  <c r="E1089" i="1" a="1"/>
  <c r="E1089" i="1" s="1"/>
  <c r="E1090" i="1" a="1"/>
  <c r="E1090" i="1" s="1"/>
  <c r="E1091" i="1" a="1"/>
  <c r="E1091" i="1" s="1"/>
  <c r="E1092" i="1" a="1"/>
  <c r="E1092" i="1" s="1"/>
  <c r="G1092" i="1" s="1"/>
  <c r="E1093" i="1" a="1"/>
  <c r="E1093" i="1" s="1"/>
  <c r="G1093" i="1" s="1"/>
  <c r="E1094" i="1" a="1"/>
  <c r="E1094" i="1" s="1"/>
  <c r="E1095" i="1" a="1"/>
  <c r="E1095" i="1" s="1"/>
  <c r="E1096" i="1" a="1"/>
  <c r="E1096" i="1" s="1"/>
  <c r="G1096" i="1" s="1"/>
  <c r="E1097" i="1" a="1"/>
  <c r="E1097" i="1" s="1"/>
  <c r="E1098" i="1" a="1"/>
  <c r="E1098" i="1" s="1"/>
  <c r="E1099" i="1" a="1"/>
  <c r="E1099" i="1" s="1"/>
  <c r="E1100" i="1" a="1"/>
  <c r="E1100" i="1" s="1"/>
  <c r="G1100" i="1" s="1"/>
  <c r="E1101" i="1" a="1"/>
  <c r="E1101" i="1" s="1"/>
  <c r="G1101" i="1" s="1"/>
  <c r="E1102" i="1" a="1"/>
  <c r="E1102" i="1" s="1"/>
  <c r="E1103" i="1" a="1"/>
  <c r="E1103" i="1" s="1"/>
  <c r="G1103" i="1" s="1"/>
  <c r="E1104" i="1" a="1"/>
  <c r="E1104" i="1" s="1"/>
  <c r="E1105" i="1" a="1"/>
  <c r="E1105" i="1" s="1"/>
  <c r="E1106" i="1" a="1"/>
  <c r="E1106" i="1" s="1"/>
  <c r="E1107" i="1" a="1"/>
  <c r="E1107" i="1" s="1"/>
  <c r="E1108" i="1" a="1"/>
  <c r="E1108" i="1" s="1"/>
  <c r="G1108" i="1" s="1"/>
  <c r="E1109" i="1" a="1"/>
  <c r="E1109" i="1" s="1"/>
  <c r="E1110" i="1" a="1"/>
  <c r="E1110" i="1" s="1"/>
  <c r="E1111" i="1" a="1"/>
  <c r="E1111" i="1" s="1"/>
  <c r="E1112" i="1" a="1"/>
  <c r="E1112" i="1" s="1"/>
  <c r="E1113" i="1" a="1"/>
  <c r="E1113" i="1" s="1"/>
  <c r="E1114" i="1" a="1"/>
  <c r="E1114" i="1" s="1"/>
  <c r="E1115" i="1" a="1"/>
  <c r="E1115" i="1" s="1"/>
  <c r="E1116" i="1" a="1"/>
  <c r="E1116" i="1" s="1"/>
  <c r="G1116" i="1" s="1"/>
  <c r="E1117" i="1" a="1"/>
  <c r="E1117" i="1" s="1"/>
  <c r="E1118" i="1" a="1"/>
  <c r="E1118" i="1" s="1"/>
  <c r="E1119" i="1" a="1"/>
  <c r="E1119" i="1" s="1"/>
  <c r="E1120" i="1" a="1"/>
  <c r="E1120" i="1" s="1"/>
  <c r="E1121" i="1" a="1"/>
  <c r="E1121" i="1" s="1"/>
  <c r="E1122" i="1" a="1"/>
  <c r="E1122" i="1" s="1"/>
  <c r="E1123" i="1" a="1"/>
  <c r="E1123" i="1" s="1"/>
  <c r="E1124" i="1" a="1"/>
  <c r="E1124" i="1" s="1"/>
  <c r="G1124" i="1" s="1"/>
  <c r="E1125" i="1" a="1"/>
  <c r="E1125" i="1" s="1"/>
  <c r="E1126" i="1" a="1"/>
  <c r="E1126" i="1" s="1"/>
  <c r="E1127" i="1" a="1"/>
  <c r="E1127" i="1" s="1"/>
  <c r="E1128" i="1" a="1"/>
  <c r="E1128" i="1" s="1"/>
  <c r="E1129" i="1" a="1"/>
  <c r="E1129" i="1" s="1"/>
  <c r="E1130" i="1" a="1"/>
  <c r="E1130" i="1" s="1"/>
  <c r="E1131" i="1" a="1"/>
  <c r="E1131" i="1" s="1"/>
  <c r="E1132" i="1" a="1"/>
  <c r="E1132" i="1" s="1"/>
  <c r="G1132" i="1" s="1"/>
  <c r="E1133" i="1" a="1"/>
  <c r="E1133" i="1" s="1"/>
  <c r="E1134" i="1" a="1"/>
  <c r="E1134" i="1" s="1"/>
  <c r="E1135" i="1" a="1"/>
  <c r="E1135" i="1" s="1"/>
  <c r="E1136" i="1" a="1"/>
  <c r="E1136" i="1" s="1"/>
  <c r="G1136" i="1" s="1"/>
  <c r="E1137" i="1" a="1"/>
  <c r="E1137" i="1" s="1"/>
  <c r="E1138" i="1" a="1"/>
  <c r="E1138" i="1" s="1"/>
  <c r="G1138" i="1" s="1"/>
  <c r="E1139" i="1" a="1"/>
  <c r="E1139" i="1" s="1"/>
  <c r="E1140" i="1" a="1"/>
  <c r="E1140" i="1" s="1"/>
  <c r="E1141" i="1" a="1"/>
  <c r="E1141" i="1" s="1"/>
  <c r="G1141" i="1" s="1"/>
  <c r="E1142" i="1" a="1"/>
  <c r="E1142" i="1" s="1"/>
  <c r="E1143" i="1" a="1"/>
  <c r="E1143" i="1" s="1"/>
  <c r="E1144" i="1" a="1"/>
  <c r="E1144" i="1" s="1"/>
  <c r="G1144" i="1" s="1"/>
  <c r="E1145" i="1" a="1"/>
  <c r="E1145" i="1" s="1"/>
  <c r="E1146" i="1" a="1"/>
  <c r="E1146" i="1" s="1"/>
  <c r="G1146" i="1" s="1"/>
  <c r="E1147" i="1" a="1"/>
  <c r="E1147" i="1" s="1"/>
  <c r="E1148" i="1" a="1"/>
  <c r="E1148" i="1" s="1"/>
  <c r="E1149" i="1" a="1"/>
  <c r="E1149" i="1" s="1"/>
  <c r="G1149" i="1" s="1"/>
  <c r="E1150" i="1" a="1"/>
  <c r="E1150" i="1" s="1"/>
  <c r="E1151" i="1" a="1"/>
  <c r="E1151" i="1" s="1"/>
  <c r="E1152" i="1" a="1"/>
  <c r="E1152" i="1" s="1"/>
  <c r="G1152" i="1" s="1"/>
  <c r="E1153" i="1" a="1"/>
  <c r="E1153" i="1" s="1"/>
  <c r="E1154" i="1" a="1"/>
  <c r="E1154" i="1" s="1"/>
  <c r="G1154" i="1" s="1"/>
  <c r="E1155" i="1" a="1"/>
  <c r="E1155" i="1" s="1"/>
  <c r="E1156" i="1" a="1"/>
  <c r="E1156" i="1" s="1"/>
  <c r="E1157" i="1" a="1"/>
  <c r="E1157" i="1" s="1"/>
  <c r="G1157" i="1" s="1"/>
  <c r="E1158" i="1" a="1"/>
  <c r="E1158" i="1" s="1"/>
  <c r="E1159" i="1" a="1"/>
  <c r="E1159" i="1" s="1"/>
  <c r="E1160" i="1" a="1"/>
  <c r="E1160" i="1" s="1"/>
  <c r="G1160" i="1" s="1"/>
  <c r="E1161" i="1" a="1"/>
  <c r="E1161" i="1" s="1"/>
  <c r="E1162" i="1" a="1"/>
  <c r="E1162" i="1" s="1"/>
  <c r="G1162" i="1" s="1"/>
  <c r="E1163" i="1" a="1"/>
  <c r="E1163" i="1" s="1"/>
  <c r="E1164" i="1" a="1"/>
  <c r="E1164" i="1" s="1"/>
  <c r="G1164" i="1" s="1"/>
  <c r="E1165" i="1" a="1"/>
  <c r="E1165" i="1" s="1"/>
  <c r="E1166" i="1" a="1"/>
  <c r="E1166" i="1" s="1"/>
  <c r="E1167" i="1" a="1"/>
  <c r="E1167" i="1" s="1"/>
  <c r="G1167" i="1" s="1"/>
  <c r="E1168" i="1" a="1"/>
  <c r="E1168" i="1" s="1"/>
  <c r="G1168" i="1" s="1"/>
  <c r="E1169" i="1" a="1"/>
  <c r="E1169" i="1" s="1"/>
  <c r="E1170" i="1" a="1"/>
  <c r="E1170" i="1" s="1"/>
  <c r="G1170" i="1" s="1"/>
  <c r="E1171" i="1" a="1"/>
  <c r="E1171" i="1" s="1"/>
  <c r="E1172" i="1" a="1"/>
  <c r="E1172" i="1" s="1"/>
  <c r="E1173" i="1" a="1"/>
  <c r="E1173" i="1" s="1"/>
  <c r="E1174" i="1" a="1"/>
  <c r="E1174" i="1" s="1"/>
  <c r="E1175" i="1" a="1"/>
  <c r="E1175" i="1" s="1"/>
  <c r="G1175" i="1" s="1"/>
  <c r="E1176" i="1" a="1"/>
  <c r="E1176" i="1" s="1"/>
  <c r="E1177" i="1" a="1"/>
  <c r="E1177" i="1" s="1"/>
  <c r="E1178" i="1" a="1"/>
  <c r="E1178" i="1" s="1"/>
  <c r="E1179" i="1" a="1"/>
  <c r="E1179" i="1" s="1"/>
  <c r="E1180" i="1" a="1"/>
  <c r="E1180" i="1" s="1"/>
  <c r="E1181" i="1" a="1"/>
  <c r="E1181" i="1" s="1"/>
  <c r="E1182" i="1" a="1"/>
  <c r="E1182" i="1" s="1"/>
  <c r="E1183" i="1" a="1"/>
  <c r="E1183" i="1" s="1"/>
  <c r="G1183" i="1" s="1"/>
  <c r="E1184" i="1" a="1"/>
  <c r="E1184" i="1" s="1"/>
  <c r="E1185" i="1" a="1"/>
  <c r="E1185" i="1" s="1"/>
  <c r="E1186" i="1" a="1"/>
  <c r="E1186" i="1" s="1"/>
  <c r="G1186" i="1" s="1"/>
  <c r="E1187" i="1" a="1"/>
  <c r="E1187" i="1" s="1"/>
  <c r="E1188" i="1" a="1"/>
  <c r="E1188" i="1" s="1"/>
  <c r="E1189" i="1" a="1"/>
  <c r="E1189" i="1" s="1"/>
  <c r="E1190" i="1" a="1"/>
  <c r="E1190" i="1" s="1"/>
  <c r="E1191" i="1" a="1"/>
  <c r="E1191" i="1" s="1"/>
  <c r="G1191" i="1" s="1"/>
  <c r="E1192" i="1" a="1"/>
  <c r="E1192" i="1" s="1"/>
  <c r="E1193" i="1" a="1"/>
  <c r="E1193" i="1" s="1"/>
  <c r="E1194" i="1" a="1"/>
  <c r="E1194" i="1" s="1"/>
  <c r="E1195" i="1" a="1"/>
  <c r="E1195" i="1" s="1"/>
  <c r="E1196" i="1" a="1"/>
  <c r="E1196" i="1" s="1"/>
  <c r="E1197" i="1" a="1"/>
  <c r="E1197" i="1" s="1"/>
  <c r="E1198" i="1" a="1"/>
  <c r="E1198" i="1" s="1"/>
  <c r="E1199" i="1" a="1"/>
  <c r="E1199" i="1" s="1"/>
  <c r="G1199" i="1" s="1"/>
  <c r="E1200" i="1" a="1"/>
  <c r="E1200" i="1" s="1"/>
  <c r="E1201" i="1" a="1"/>
  <c r="E1201" i="1" s="1"/>
  <c r="E1202" i="1" a="1"/>
  <c r="E1202" i="1" s="1"/>
  <c r="E1203" i="1" a="1"/>
  <c r="E1203" i="1" s="1"/>
  <c r="E1204" i="1" a="1"/>
  <c r="E1204" i="1" s="1"/>
  <c r="E1205" i="1" a="1"/>
  <c r="E1205" i="1" s="1"/>
  <c r="G1205" i="1" s="1"/>
  <c r="E1206" i="1" a="1"/>
  <c r="E1206" i="1" s="1"/>
  <c r="E1207" i="1" a="1"/>
  <c r="E1207" i="1" s="1"/>
  <c r="G1207" i="1" s="1"/>
  <c r="E1208" i="1" a="1"/>
  <c r="E1208" i="1" s="1"/>
  <c r="G1208" i="1" s="1"/>
  <c r="E1209" i="1" a="1"/>
  <c r="E1209" i="1" s="1"/>
  <c r="E1210" i="1" a="1"/>
  <c r="E1210" i="1" s="1"/>
  <c r="G1210" i="1" s="1"/>
  <c r="E1211" i="1" a="1"/>
  <c r="E1211" i="1" s="1"/>
  <c r="E1212" i="1" a="1"/>
  <c r="E1212" i="1" s="1"/>
  <c r="E1213" i="1" a="1"/>
  <c r="E1213" i="1" s="1"/>
  <c r="E1214" i="1" a="1"/>
  <c r="E1214" i="1" s="1"/>
  <c r="E1215" i="1" a="1"/>
  <c r="E1215" i="1" s="1"/>
  <c r="G1215" i="1" s="1"/>
  <c r="E1216" i="1" a="1"/>
  <c r="E1216" i="1" s="1"/>
  <c r="G1216" i="1" s="1"/>
  <c r="E1217" i="1" a="1"/>
  <c r="E1217" i="1" s="1"/>
  <c r="E1218" i="1" a="1"/>
  <c r="E1218" i="1" s="1"/>
  <c r="E1219" i="1" a="1"/>
  <c r="E1219" i="1" s="1"/>
  <c r="E1220" i="1" a="1"/>
  <c r="E1220" i="1" s="1"/>
  <c r="G1220" i="1" s="1"/>
  <c r="E1221" i="1" a="1"/>
  <c r="E1221" i="1" s="1"/>
  <c r="G1221" i="1" s="1"/>
  <c r="E1222" i="1" a="1"/>
  <c r="E1222" i="1" s="1"/>
  <c r="E1223" i="1" a="1"/>
  <c r="E1223" i="1" s="1"/>
  <c r="G1223" i="1" s="1"/>
  <c r="E1224" i="1" a="1"/>
  <c r="E1224" i="1" s="1"/>
  <c r="G1224" i="1" s="1"/>
  <c r="E1225" i="1" a="1"/>
  <c r="E1225" i="1" s="1"/>
  <c r="E1226" i="1" a="1"/>
  <c r="E1226" i="1" s="1"/>
  <c r="G1226" i="1" s="1"/>
  <c r="E1227" i="1" a="1"/>
  <c r="E1227" i="1" s="1"/>
  <c r="E1228" i="1" a="1"/>
  <c r="E1228" i="1" s="1"/>
  <c r="G1228" i="1" s="1"/>
  <c r="E1229" i="1" a="1"/>
  <c r="E1229" i="1" s="1"/>
  <c r="G1229" i="1" s="1"/>
  <c r="E1230" i="1" a="1"/>
  <c r="E1230" i="1" s="1"/>
  <c r="E1231" i="1" a="1"/>
  <c r="E1231" i="1" s="1"/>
  <c r="G1231" i="1" s="1"/>
  <c r="E1232" i="1" a="1"/>
  <c r="E1232" i="1" s="1"/>
  <c r="G1232" i="1" s="1"/>
  <c r="E1233" i="1" a="1"/>
  <c r="E1233" i="1" s="1"/>
  <c r="E1234" i="1" a="1"/>
  <c r="E1234" i="1" s="1"/>
  <c r="G1234" i="1" s="1"/>
  <c r="E1235" i="1" a="1"/>
  <c r="E1235" i="1" s="1"/>
  <c r="E1236" i="1" a="1"/>
  <c r="E1236" i="1" s="1"/>
  <c r="G1236" i="1" s="1"/>
  <c r="E1237" i="1" a="1"/>
  <c r="E1237" i="1" s="1"/>
  <c r="G1237" i="1" s="1"/>
  <c r="E1238" i="1" a="1"/>
  <c r="E1238" i="1" s="1"/>
  <c r="E1239" i="1" a="1"/>
  <c r="E1239" i="1" s="1"/>
  <c r="G1239" i="1" s="1"/>
  <c r="E1240" i="1" a="1"/>
  <c r="E1240" i="1" s="1"/>
  <c r="G1240" i="1" s="1"/>
  <c r="E1241" i="1" a="1"/>
  <c r="E1241" i="1" s="1"/>
  <c r="E1242" i="1" a="1"/>
  <c r="E1242" i="1" s="1"/>
  <c r="G1242" i="1" s="1"/>
  <c r="E1243" i="1" a="1"/>
  <c r="E1243" i="1" s="1"/>
  <c r="E1244" i="1" a="1"/>
  <c r="E1244" i="1" s="1"/>
  <c r="G1244" i="1" s="1"/>
  <c r="E1245" i="1" a="1"/>
  <c r="E1245" i="1" s="1"/>
  <c r="G1245" i="1" s="1"/>
  <c r="E1246" i="1" a="1"/>
  <c r="E1246" i="1" s="1"/>
  <c r="E1247" i="1" a="1"/>
  <c r="E1247" i="1" s="1"/>
  <c r="G1247" i="1" s="1"/>
  <c r="E1248" i="1" a="1"/>
  <c r="E1248" i="1" s="1"/>
  <c r="G1248" i="1" s="1"/>
  <c r="E1249" i="1" a="1"/>
  <c r="E1249" i="1" s="1"/>
  <c r="E1250" i="1" a="1"/>
  <c r="E1250" i="1" s="1"/>
  <c r="G1250" i="1" s="1"/>
  <c r="E1251" i="1" a="1"/>
  <c r="E1251" i="1" s="1"/>
  <c r="E1252" i="1" a="1"/>
  <c r="E1252" i="1" s="1"/>
  <c r="G1252" i="1" s="1"/>
  <c r="E1253" i="1" a="1"/>
  <c r="E1253" i="1" s="1"/>
  <c r="G1253" i="1" s="1"/>
  <c r="E1254" i="1" a="1"/>
  <c r="E1254" i="1" s="1"/>
  <c r="E1255" i="1" a="1"/>
  <c r="E1255" i="1" s="1"/>
  <c r="G1255" i="1" s="1"/>
  <c r="E1256" i="1" a="1"/>
  <c r="E1256" i="1" s="1"/>
  <c r="G1256" i="1" s="1"/>
  <c r="E1257" i="1" a="1"/>
  <c r="E1257" i="1" s="1"/>
  <c r="E1258" i="1" a="1"/>
  <c r="E1258" i="1" s="1"/>
  <c r="G1258" i="1" s="1"/>
  <c r="E1259" i="1" a="1"/>
  <c r="E1259" i="1" s="1"/>
  <c r="E1260" i="1" a="1"/>
  <c r="E1260" i="1" s="1"/>
  <c r="G1260" i="1" s="1"/>
  <c r="E1261" i="1" a="1"/>
  <c r="E1261" i="1" s="1"/>
  <c r="G1261" i="1" s="1"/>
  <c r="E1262" i="1" a="1"/>
  <c r="E1262" i="1" s="1"/>
  <c r="E1263" i="1" a="1"/>
  <c r="E1263" i="1" s="1"/>
  <c r="G1263" i="1" s="1"/>
  <c r="E1264" i="1" a="1"/>
  <c r="E1264" i="1" s="1"/>
  <c r="G1264" i="1" s="1"/>
  <c r="E1265" i="1" a="1"/>
  <c r="E1265" i="1" s="1"/>
  <c r="E1266" i="1" a="1"/>
  <c r="E1266" i="1" s="1"/>
  <c r="G1266" i="1" s="1"/>
  <c r="E1267" i="1" a="1"/>
  <c r="E1267" i="1" s="1"/>
  <c r="E1268" i="1" a="1"/>
  <c r="E1268" i="1" s="1"/>
  <c r="G1268" i="1" s="1"/>
  <c r="E1269" i="1" a="1"/>
  <c r="E1269" i="1" s="1"/>
  <c r="G1269" i="1" s="1"/>
  <c r="E1270" i="1" a="1"/>
  <c r="E1270" i="1" s="1"/>
  <c r="E1271" i="1" a="1"/>
  <c r="E1271" i="1" s="1"/>
  <c r="G1271" i="1" s="1"/>
  <c r="E1272" i="1" a="1"/>
  <c r="E1272" i="1" s="1"/>
  <c r="G1272" i="1" s="1"/>
  <c r="E1273" i="1" a="1"/>
  <c r="E1273" i="1" s="1"/>
  <c r="E1274" i="1" a="1"/>
  <c r="E1274" i="1" s="1"/>
  <c r="G1274" i="1" s="1"/>
  <c r="E1275" i="1" a="1"/>
  <c r="E1275" i="1" s="1"/>
  <c r="E1276" i="1" a="1"/>
  <c r="E1276" i="1" s="1"/>
  <c r="G1276" i="1" s="1"/>
  <c r="E1277" i="1" a="1"/>
  <c r="E1277" i="1" s="1"/>
  <c r="G1277" i="1" s="1"/>
  <c r="E1278" i="1" a="1"/>
  <c r="E1278" i="1" s="1"/>
  <c r="E1279" i="1" a="1"/>
  <c r="E1279" i="1" s="1"/>
  <c r="G1279" i="1" s="1"/>
  <c r="E1280" i="1" a="1"/>
  <c r="E1280" i="1" s="1"/>
  <c r="G1280" i="1" s="1"/>
  <c r="E1281" i="1" a="1"/>
  <c r="E1281" i="1" s="1"/>
  <c r="E1282" i="1" a="1"/>
  <c r="E1282" i="1" s="1"/>
  <c r="G1282" i="1" s="1"/>
  <c r="E1283" i="1" a="1"/>
  <c r="E1283" i="1" s="1"/>
  <c r="E1284" i="1" a="1"/>
  <c r="E1284" i="1" s="1"/>
  <c r="G1284" i="1" s="1"/>
  <c r="E1285" i="1" a="1"/>
  <c r="E1285" i="1" s="1"/>
  <c r="G1285" i="1" s="1"/>
  <c r="E1286" i="1" a="1"/>
  <c r="E1286" i="1" s="1"/>
  <c r="E1287" i="1" a="1"/>
  <c r="E1287" i="1" s="1"/>
  <c r="G1287" i="1" s="1"/>
  <c r="E1288" i="1" a="1"/>
  <c r="E1288" i="1" s="1"/>
  <c r="G1288" i="1" s="1"/>
  <c r="E1289" i="1" a="1"/>
  <c r="E1289" i="1" s="1"/>
  <c r="E1290" i="1" a="1"/>
  <c r="E1290" i="1" s="1"/>
  <c r="G1290" i="1" s="1"/>
  <c r="E1291" i="1" a="1"/>
  <c r="E1291" i="1" s="1"/>
  <c r="E1292" i="1" a="1"/>
  <c r="E1292" i="1" s="1"/>
  <c r="G1292" i="1" s="1"/>
  <c r="E1293" i="1" a="1"/>
  <c r="E1293" i="1" s="1"/>
  <c r="G1293" i="1" s="1"/>
  <c r="E1294" i="1" a="1"/>
  <c r="E1294" i="1" s="1"/>
  <c r="E1295" i="1" a="1"/>
  <c r="E1295" i="1" s="1"/>
  <c r="G1295" i="1" s="1"/>
  <c r="E1296" i="1" a="1"/>
  <c r="E1296" i="1" s="1"/>
  <c r="G1296" i="1" s="1"/>
  <c r="E1297" i="1" a="1"/>
  <c r="E1297" i="1" s="1"/>
  <c r="E1298" i="1" a="1"/>
  <c r="E1298" i="1" s="1"/>
  <c r="G1298" i="1" s="1"/>
  <c r="E1299" i="1" a="1"/>
  <c r="E1299" i="1" s="1"/>
  <c r="E1300" i="1" a="1"/>
  <c r="E1300" i="1" s="1"/>
  <c r="E1301" i="1" a="1"/>
  <c r="E1301" i="1" s="1"/>
  <c r="G1301" i="1" s="1"/>
  <c r="E1302" i="1" a="1"/>
  <c r="E1302" i="1" s="1"/>
  <c r="E1303" i="1" a="1"/>
  <c r="E1303" i="1" s="1"/>
  <c r="G1303" i="1" s="1"/>
  <c r="E1304" i="1" a="1"/>
  <c r="E1304" i="1" s="1"/>
  <c r="G1304" i="1" s="1"/>
  <c r="E1305" i="1" a="1"/>
  <c r="E1305" i="1" s="1"/>
  <c r="E1306" i="1" a="1"/>
  <c r="E1306" i="1" s="1"/>
  <c r="E1307" i="1" a="1"/>
  <c r="E1307" i="1" s="1"/>
  <c r="E1308" i="1" a="1"/>
  <c r="E1308" i="1" s="1"/>
  <c r="G1308" i="1" s="1"/>
  <c r="E1309" i="1" a="1"/>
  <c r="E1309" i="1" s="1"/>
  <c r="G1309" i="1" s="1"/>
  <c r="E1310" i="1" a="1"/>
  <c r="E1310" i="1" s="1"/>
  <c r="E1311" i="1" a="1"/>
  <c r="E1311" i="1" s="1"/>
  <c r="G1311" i="1" s="1"/>
  <c r="E1312" i="1" a="1"/>
  <c r="E1312" i="1" s="1"/>
  <c r="G1312" i="1" s="1"/>
  <c r="E1313" i="1" a="1"/>
  <c r="E1313" i="1" s="1"/>
  <c r="E1314" i="1" a="1"/>
  <c r="E1314" i="1" s="1"/>
  <c r="G1314" i="1" s="1"/>
  <c r="E1315" i="1" a="1"/>
  <c r="E1315" i="1" s="1"/>
  <c r="E1316" i="1" a="1"/>
  <c r="E1316" i="1" s="1"/>
  <c r="G1316" i="1" s="1"/>
  <c r="E1317" i="1" a="1"/>
  <c r="E1317" i="1" s="1"/>
  <c r="G1317" i="1" s="1"/>
  <c r="E1318" i="1" a="1"/>
  <c r="E1318" i="1" s="1"/>
  <c r="E1319" i="1" a="1"/>
  <c r="E1319" i="1" s="1"/>
  <c r="E1320" i="1" a="1"/>
  <c r="E1320" i="1" s="1"/>
  <c r="G1320" i="1" s="1"/>
  <c r="E1321" i="1" a="1"/>
  <c r="E1321" i="1" s="1"/>
  <c r="E1322" i="1" a="1"/>
  <c r="E1322" i="1" s="1"/>
  <c r="E1323" i="1" a="1"/>
  <c r="E1323" i="1" s="1"/>
  <c r="E1324" i="1" a="1"/>
  <c r="E1324" i="1" s="1"/>
  <c r="G1324" i="1" s="1"/>
  <c r="E1325" i="1" a="1"/>
  <c r="E1325" i="1" s="1"/>
  <c r="G1325" i="1" s="1"/>
  <c r="E1326" i="1" a="1"/>
  <c r="E1326" i="1" s="1"/>
  <c r="E1327" i="1" a="1"/>
  <c r="E1327" i="1" s="1"/>
  <c r="G1327" i="1" s="1"/>
  <c r="E1328" i="1" a="1"/>
  <c r="E1328" i="1" s="1"/>
  <c r="G1328" i="1" s="1"/>
  <c r="E1329" i="1" a="1"/>
  <c r="E1329" i="1" s="1"/>
  <c r="E1330" i="1" a="1"/>
  <c r="E1330" i="1" s="1"/>
  <c r="E1331" i="1" a="1"/>
  <c r="E1331" i="1" s="1"/>
  <c r="E1332" i="1" a="1"/>
  <c r="E1332" i="1" s="1"/>
  <c r="E1333" i="1" a="1"/>
  <c r="E1333" i="1" s="1"/>
  <c r="G1333" i="1" s="1"/>
  <c r="E1334" i="1" a="1"/>
  <c r="E1334" i="1" s="1"/>
  <c r="E1335" i="1" a="1"/>
  <c r="E1335" i="1" s="1"/>
  <c r="G1335" i="1" s="1"/>
  <c r="E1336" i="1" a="1"/>
  <c r="E1336" i="1" s="1"/>
  <c r="G1336" i="1" s="1"/>
  <c r="E1337" i="1" a="1"/>
  <c r="E1337" i="1" s="1"/>
  <c r="E1338" i="1" a="1"/>
  <c r="E1338" i="1" s="1"/>
  <c r="G1338" i="1" s="1"/>
  <c r="E1339" i="1" a="1"/>
  <c r="E1339" i="1" s="1"/>
  <c r="E1340" i="1" a="1"/>
  <c r="E1340" i="1" s="1"/>
  <c r="G1340" i="1" s="1"/>
  <c r="E1341" i="1" a="1"/>
  <c r="E1341" i="1" s="1"/>
  <c r="G1341" i="1" s="1"/>
  <c r="E1342" i="1" a="1"/>
  <c r="E1342" i="1" s="1"/>
  <c r="E1343" i="1" a="1"/>
  <c r="E1343" i="1" s="1"/>
  <c r="G1343" i="1" s="1"/>
  <c r="E1344" i="1" a="1"/>
  <c r="E1344" i="1" s="1"/>
  <c r="G1344" i="1" s="1"/>
  <c r="E1345" i="1" a="1"/>
  <c r="E1345" i="1" s="1"/>
  <c r="E1346" i="1" a="1"/>
  <c r="E1346" i="1" s="1"/>
  <c r="G1346" i="1" s="1"/>
  <c r="E1347" i="1" a="1"/>
  <c r="E1347" i="1" s="1"/>
  <c r="E1348" i="1" a="1"/>
  <c r="E1348" i="1" s="1"/>
  <c r="G1348" i="1" s="1"/>
  <c r="E1349" i="1" a="1"/>
  <c r="E1349" i="1" s="1"/>
  <c r="G1349" i="1" s="1"/>
  <c r="E1350" i="1" a="1"/>
  <c r="E1350" i="1" s="1"/>
  <c r="E1351" i="1" a="1"/>
  <c r="E1351" i="1" s="1"/>
  <c r="G1351" i="1" s="1"/>
  <c r="E1352" i="1" a="1"/>
  <c r="E1352" i="1" s="1"/>
  <c r="G1352" i="1" s="1"/>
  <c r="E1353" i="1" a="1"/>
  <c r="E1353" i="1" s="1"/>
  <c r="E1354" i="1" a="1"/>
  <c r="E1354" i="1" s="1"/>
  <c r="G1354" i="1" s="1"/>
  <c r="E1355" i="1" a="1"/>
  <c r="E1355" i="1" s="1"/>
  <c r="E1356" i="1" a="1"/>
  <c r="E1356" i="1" s="1"/>
  <c r="G1356" i="1" s="1"/>
  <c r="E1357" i="1" a="1"/>
  <c r="E1357" i="1" s="1"/>
  <c r="G1357" i="1" s="1"/>
  <c r="E1358" i="1" a="1"/>
  <c r="E1358" i="1" s="1"/>
  <c r="E1359" i="1" a="1"/>
  <c r="E1359" i="1" s="1"/>
  <c r="G1359" i="1" s="1"/>
  <c r="E1360" i="1" a="1"/>
  <c r="E1360" i="1" s="1"/>
  <c r="G1360" i="1" s="1"/>
  <c r="E1361" i="1" a="1"/>
  <c r="E1361" i="1" s="1"/>
  <c r="E1362" i="1" a="1"/>
  <c r="E1362" i="1" s="1"/>
  <c r="G1362" i="1" s="1"/>
  <c r="E1363" i="1" a="1"/>
  <c r="E1363" i="1" s="1"/>
  <c r="E1364" i="1" a="1"/>
  <c r="E1364" i="1" s="1"/>
  <c r="G1364" i="1" s="1"/>
  <c r="E1365" i="1" a="1"/>
  <c r="E1365" i="1" s="1"/>
  <c r="G1365" i="1" s="1"/>
  <c r="E1366" i="1" a="1"/>
  <c r="E1366" i="1" s="1"/>
  <c r="E1367" i="1" a="1"/>
  <c r="E1367" i="1" s="1"/>
  <c r="G1367" i="1" s="1"/>
  <c r="E1368" i="1" a="1"/>
  <c r="E1368" i="1" s="1"/>
  <c r="G1368" i="1" s="1"/>
  <c r="E1369" i="1" a="1"/>
  <c r="E1369" i="1" s="1"/>
  <c r="E1370" i="1" a="1"/>
  <c r="E1370" i="1" s="1"/>
  <c r="G1370" i="1" s="1"/>
  <c r="E1371" i="1" a="1"/>
  <c r="E1371" i="1" s="1"/>
  <c r="E1372" i="1" a="1"/>
  <c r="E1372" i="1" s="1"/>
  <c r="G1372" i="1" s="1"/>
  <c r="E1373" i="1" a="1"/>
  <c r="E1373" i="1" s="1"/>
  <c r="G1373" i="1" s="1"/>
  <c r="E1374" i="1" a="1"/>
  <c r="E1374" i="1" s="1"/>
  <c r="E1375" i="1" a="1"/>
  <c r="E1375" i="1" s="1"/>
  <c r="G1375" i="1" s="1"/>
  <c r="E1376" i="1" a="1"/>
  <c r="E1376" i="1" s="1"/>
  <c r="G1376" i="1" s="1"/>
  <c r="E1377" i="1" a="1"/>
  <c r="E1377" i="1" s="1"/>
  <c r="E1378" i="1" a="1"/>
  <c r="E1378" i="1" s="1"/>
  <c r="G1378" i="1" s="1"/>
  <c r="E1379" i="1" a="1"/>
  <c r="E1379" i="1" s="1"/>
  <c r="E1380" i="1" a="1"/>
  <c r="E1380" i="1" s="1"/>
  <c r="G1380" i="1" s="1"/>
  <c r="E1381" i="1" a="1"/>
  <c r="E1381" i="1" s="1"/>
  <c r="G1381" i="1" s="1"/>
  <c r="E1382" i="1" a="1"/>
  <c r="E1382" i="1" s="1"/>
  <c r="E1383" i="1" a="1"/>
  <c r="E1383" i="1" s="1"/>
  <c r="G1383" i="1" s="1"/>
  <c r="E1384" i="1" a="1"/>
  <c r="E1384" i="1" s="1"/>
  <c r="G1384" i="1" s="1"/>
  <c r="E1385" i="1" a="1"/>
  <c r="E1385" i="1" s="1"/>
  <c r="E1386" i="1" a="1"/>
  <c r="E1386" i="1" s="1"/>
  <c r="G1386" i="1" s="1"/>
  <c r="E1387" i="1" a="1"/>
  <c r="E1387" i="1" s="1"/>
  <c r="E1388" i="1" a="1"/>
  <c r="E1388" i="1" s="1"/>
  <c r="G1388" i="1" s="1"/>
  <c r="E1389" i="1" a="1"/>
  <c r="E1389" i="1" s="1"/>
  <c r="G1389" i="1" s="1"/>
  <c r="E1390" i="1" a="1"/>
  <c r="E1390" i="1" s="1"/>
  <c r="E1391" i="1" a="1"/>
  <c r="E1391" i="1" s="1"/>
  <c r="G1391" i="1" s="1"/>
  <c r="E1392" i="1" a="1"/>
  <c r="E1392" i="1" s="1"/>
  <c r="G1392" i="1" s="1"/>
  <c r="E1393" i="1" a="1"/>
  <c r="E1393" i="1" s="1"/>
  <c r="G349" i="1" l="1"/>
  <c r="G325" i="1"/>
  <c r="D96" i="2"/>
  <c r="D78" i="2"/>
  <c r="D60" i="2"/>
  <c r="D42" i="2"/>
  <c r="D46" i="2" s="1"/>
  <c r="G1040" i="1"/>
  <c r="G1032" i="1"/>
  <c r="G1024" i="1"/>
  <c r="G1016" i="1"/>
  <c r="G1008" i="1"/>
  <c r="G1000" i="1"/>
  <c r="G992" i="1"/>
  <c r="G984" i="1"/>
  <c r="G976" i="1"/>
  <c r="G968" i="1"/>
  <c r="G960" i="1"/>
  <c r="G952" i="1"/>
  <c r="G944" i="1"/>
  <c r="G936" i="1"/>
  <c r="G928" i="1"/>
  <c r="G920" i="1"/>
  <c r="G912" i="1"/>
  <c r="G904" i="1"/>
  <c r="G896" i="1"/>
  <c r="G888" i="1"/>
  <c r="G880" i="1"/>
  <c r="G872" i="1"/>
  <c r="G864" i="1"/>
  <c r="G856" i="1"/>
  <c r="G848" i="1"/>
  <c r="G840" i="1"/>
  <c r="G832" i="1"/>
  <c r="G824" i="1"/>
  <c r="G808" i="1"/>
  <c r="G760" i="1"/>
  <c r="G752" i="1"/>
  <c r="G744" i="1"/>
  <c r="G720" i="1"/>
  <c r="G712" i="1"/>
  <c r="G704" i="1"/>
  <c r="G696" i="1"/>
  <c r="D40" i="2"/>
  <c r="D76" i="2"/>
  <c r="D41" i="2"/>
  <c r="D77" i="2"/>
  <c r="D58" i="2"/>
  <c r="D94" i="2"/>
  <c r="D59" i="2"/>
  <c r="D95" i="2"/>
  <c r="F42" i="2"/>
  <c r="G1029" i="1"/>
  <c r="G1021" i="1"/>
  <c r="G1013" i="1"/>
  <c r="G1005" i="1"/>
  <c r="G997" i="1"/>
  <c r="G989" i="1"/>
  <c r="G981" i="1"/>
  <c r="G973" i="1"/>
  <c r="G965" i="1"/>
  <c r="G957" i="1"/>
  <c r="G949" i="1"/>
  <c r="G941" i="1"/>
  <c r="G933" i="1"/>
  <c r="G925" i="1"/>
  <c r="G917" i="1"/>
  <c r="G909" i="1"/>
  <c r="G901" i="1"/>
  <c r="G893" i="1"/>
  <c r="G676" i="1"/>
  <c r="G1034" i="1"/>
  <c r="G1026" i="1"/>
  <c r="G1018" i="1"/>
  <c r="G1010" i="1"/>
  <c r="G1002" i="1"/>
  <c r="G994" i="1"/>
  <c r="G986" i="1"/>
  <c r="G978" i="1"/>
  <c r="G970" i="1"/>
  <c r="G962" i="1"/>
  <c r="G954" i="1"/>
  <c r="G946" i="1"/>
  <c r="G938" i="1"/>
  <c r="G930" i="1"/>
  <c r="G922" i="1"/>
  <c r="G914" i="1"/>
  <c r="G906" i="1"/>
  <c r="G898" i="1"/>
  <c r="G890" i="1"/>
  <c r="G882" i="1"/>
  <c r="G874" i="1"/>
  <c r="G866" i="1"/>
  <c r="G858" i="1"/>
  <c r="G850" i="1"/>
  <c r="G842" i="1"/>
  <c r="G834" i="1"/>
  <c r="G826" i="1"/>
  <c r="G818" i="1"/>
  <c r="G802" i="1"/>
  <c r="G794" i="1"/>
  <c r="G786" i="1"/>
  <c r="G778" i="1"/>
  <c r="G770" i="1"/>
  <c r="G762" i="1"/>
  <c r="G722" i="1"/>
  <c r="G343" i="1"/>
  <c r="G324" i="1"/>
  <c r="G692" i="1"/>
  <c r="G684" i="1"/>
  <c r="G322" i="1"/>
  <c r="G1347" i="1"/>
  <c r="G1283" i="1"/>
  <c r="G1251" i="1"/>
  <c r="G1187" i="1"/>
  <c r="G1155" i="1"/>
  <c r="G1123" i="1"/>
  <c r="G885" i="1"/>
  <c r="G877" i="1"/>
  <c r="G869" i="1"/>
  <c r="G861" i="1"/>
  <c r="G853" i="1"/>
  <c r="G845" i="1"/>
  <c r="G837" i="1"/>
  <c r="G829" i="1"/>
  <c r="G813" i="1"/>
  <c r="G805" i="1"/>
  <c r="G797" i="1"/>
  <c r="G781" i="1"/>
  <c r="G773" i="1"/>
  <c r="G765" i="1"/>
  <c r="G709" i="1"/>
  <c r="G701" i="1"/>
  <c r="G693" i="1"/>
  <c r="G685" i="1"/>
  <c r="G677" i="1"/>
  <c r="G669" i="1"/>
  <c r="G661" i="1"/>
  <c r="G653" i="1"/>
  <c r="G645" i="1"/>
  <c r="G637" i="1"/>
  <c r="G629" i="1"/>
  <c r="G589" i="1"/>
  <c r="G581" i="1"/>
  <c r="G573" i="1"/>
  <c r="G565" i="1"/>
  <c r="G461" i="1"/>
  <c r="G453" i="1"/>
  <c r="G448" i="1"/>
  <c r="G487" i="1"/>
  <c r="G479" i="1"/>
  <c r="G471" i="1"/>
  <c r="G463" i="1"/>
  <c r="G455" i="1"/>
  <c r="G335" i="1"/>
  <c r="G327" i="1"/>
  <c r="G554" i="1"/>
  <c r="G546" i="1"/>
  <c r="G538" i="1"/>
  <c r="G530" i="1"/>
  <c r="G522" i="1"/>
  <c r="G514" i="1"/>
  <c r="G506" i="1"/>
  <c r="G498" i="1"/>
  <c r="G490" i="1"/>
  <c r="G482" i="1"/>
  <c r="G458" i="1"/>
  <c r="G450" i="1"/>
  <c r="G338" i="1"/>
  <c r="G330" i="1"/>
  <c r="G1393" i="1"/>
  <c r="G1385" i="1"/>
  <c r="G1377" i="1"/>
  <c r="G1369" i="1"/>
  <c r="G1361" i="1"/>
  <c r="G1353" i="1"/>
  <c r="G1345" i="1"/>
  <c r="G1337" i="1"/>
  <c r="G1329" i="1"/>
  <c r="G1321" i="1"/>
  <c r="G1313" i="1"/>
  <c r="G1305" i="1"/>
  <c r="G1297" i="1"/>
  <c r="G1289" i="1"/>
  <c r="G1281" i="1"/>
  <c r="G1273" i="1"/>
  <c r="G1265" i="1"/>
  <c r="G1257" i="1"/>
  <c r="G1249" i="1"/>
  <c r="G1241" i="1"/>
  <c r="G1233" i="1"/>
  <c r="G1225" i="1"/>
  <c r="G1217" i="1"/>
  <c r="G1209" i="1"/>
  <c r="G1201" i="1"/>
  <c r="G1193" i="1"/>
  <c r="G1185" i="1"/>
  <c r="G1177" i="1"/>
  <c r="G1129" i="1"/>
  <c r="G1121" i="1"/>
  <c r="G1113" i="1"/>
  <c r="G1105" i="1"/>
  <c r="G1089" i="1"/>
  <c r="G1081" i="1"/>
  <c r="G1073" i="1"/>
  <c r="G1065" i="1"/>
  <c r="G1057" i="1"/>
  <c r="G1049" i="1"/>
  <c r="G1041" i="1"/>
  <c r="G1033" i="1"/>
  <c r="G1025" i="1"/>
  <c r="G1017" i="1"/>
  <c r="G1009" i="1"/>
  <c r="G1001" i="1"/>
  <c r="G993" i="1"/>
  <c r="G985" i="1"/>
  <c r="G977" i="1"/>
  <c r="G969" i="1"/>
  <c r="G961" i="1"/>
  <c r="G953" i="1"/>
  <c r="G945" i="1"/>
  <c r="G937" i="1"/>
  <c r="G929" i="1"/>
  <c r="G921" i="1"/>
  <c r="G913" i="1"/>
  <c r="G905" i="1"/>
  <c r="G897" i="1"/>
  <c r="G889" i="1"/>
  <c r="G881" i="1"/>
  <c r="G873" i="1"/>
  <c r="G865" i="1"/>
  <c r="G857" i="1"/>
  <c r="G849" i="1"/>
  <c r="G841" i="1"/>
  <c r="G833" i="1"/>
  <c r="G825" i="1"/>
  <c r="G817" i="1"/>
  <c r="G809" i="1"/>
  <c r="G801" i="1"/>
  <c r="G793" i="1"/>
  <c r="G785" i="1"/>
  <c r="G777" i="1"/>
  <c r="G769" i="1"/>
  <c r="G737" i="1"/>
  <c r="G1390" i="1"/>
  <c r="G1382" i="1"/>
  <c r="G1374" i="1"/>
  <c r="G1366" i="1"/>
  <c r="G1358" i="1"/>
  <c r="G1350" i="1"/>
  <c r="G1342" i="1"/>
  <c r="G1334" i="1"/>
  <c r="G1326" i="1"/>
  <c r="G1318" i="1"/>
  <c r="G1310" i="1"/>
  <c r="G1302" i="1"/>
  <c r="G1294" i="1"/>
  <c r="G1286" i="1"/>
  <c r="G1278" i="1"/>
  <c r="G1270" i="1"/>
  <c r="G1262" i="1"/>
  <c r="G1254" i="1"/>
  <c r="G1246" i="1"/>
  <c r="G1238" i="1"/>
  <c r="G1230" i="1"/>
  <c r="G1222" i="1"/>
  <c r="G1214" i="1"/>
  <c r="G1206" i="1"/>
  <c r="G1198" i="1"/>
  <c r="G1190" i="1"/>
  <c r="G1182" i="1"/>
  <c r="G1174" i="1"/>
  <c r="G1126" i="1"/>
  <c r="G1118" i="1"/>
  <c r="G1110" i="1"/>
  <c r="G1094" i="1"/>
  <c r="G1086" i="1"/>
  <c r="G1078" i="1"/>
  <c r="G1070" i="1"/>
  <c r="G1062" i="1"/>
  <c r="G1054" i="1"/>
  <c r="G1046" i="1"/>
  <c r="G1038" i="1"/>
  <c r="G982" i="1"/>
  <c r="G878" i="1"/>
  <c r="G870" i="1"/>
  <c r="G1130" i="1"/>
  <c r="G1122" i="1"/>
  <c r="G1114" i="1"/>
  <c r="G1106" i="1"/>
  <c r="G1098" i="1"/>
  <c r="G730" i="1"/>
  <c r="G642" i="1"/>
  <c r="G626" i="1"/>
  <c r="G586" i="1"/>
  <c r="G578" i="1"/>
  <c r="G570" i="1"/>
  <c r="G562" i="1"/>
  <c r="G1169" i="1"/>
  <c r="G1137" i="1"/>
  <c r="G761" i="1"/>
  <c r="G753" i="1"/>
  <c r="G745" i="1"/>
  <c r="G1153" i="1"/>
  <c r="G1145" i="1"/>
  <c r="G1097" i="1"/>
  <c r="G1200" i="1"/>
  <c r="G1192" i="1"/>
  <c r="G1184" i="1"/>
  <c r="G1176" i="1"/>
  <c r="G800" i="1"/>
  <c r="G792" i="1"/>
  <c r="G784" i="1"/>
  <c r="G776" i="1"/>
  <c r="G768" i="1"/>
  <c r="G736" i="1"/>
  <c r="G728" i="1"/>
  <c r="G328" i="1"/>
  <c r="G1084" i="1"/>
  <c r="G862" i="1"/>
  <c r="G854" i="1"/>
  <c r="G846" i="1"/>
  <c r="G838" i="1"/>
  <c r="G830" i="1"/>
  <c r="G822" i="1"/>
  <c r="G814" i="1"/>
  <c r="G806" i="1"/>
  <c r="G798" i="1"/>
  <c r="G790" i="1"/>
  <c r="G782" i="1"/>
  <c r="G774" i="1"/>
  <c r="G766" i="1"/>
  <c r="G758" i="1"/>
  <c r="G750" i="1"/>
  <c r="G742" i="1"/>
  <c r="G710" i="1"/>
  <c r="G702" i="1"/>
  <c r="G694" i="1"/>
  <c r="G686" i="1"/>
  <c r="G678" i="1"/>
  <c r="G670" i="1"/>
  <c r="G662" i="1"/>
  <c r="G654" i="1"/>
  <c r="G646" i="1"/>
  <c r="G638" i="1"/>
  <c r="G606" i="1"/>
  <c r="G598" i="1"/>
  <c r="G550" i="1"/>
  <c r="G542" i="1"/>
  <c r="G534" i="1"/>
  <c r="G526" i="1"/>
  <c r="G518" i="1"/>
  <c r="G510" i="1"/>
  <c r="G502" i="1"/>
  <c r="G494" i="1"/>
  <c r="G486" i="1"/>
  <c r="G478" i="1"/>
  <c r="G470" i="1"/>
  <c r="G462" i="1"/>
  <c r="G454" i="1"/>
  <c r="G446" i="1"/>
  <c r="G438" i="1"/>
  <c r="G430" i="1"/>
  <c r="G422" i="1"/>
  <c r="G390" i="1"/>
  <c r="G382" i="1"/>
  <c r="G374" i="1"/>
  <c r="G366" i="1"/>
  <c r="G358" i="1"/>
  <c r="G350" i="1"/>
  <c r="G342" i="1"/>
  <c r="G334" i="1"/>
  <c r="G557" i="1"/>
  <c r="G533" i="1"/>
  <c r="G501" i="1"/>
  <c r="G541" i="1"/>
  <c r="G517" i="1"/>
  <c r="G1068" i="1"/>
  <c r="G1060" i="1"/>
  <c r="G1052" i="1"/>
  <c r="G1044" i="1"/>
  <c r="G1036" i="1"/>
  <c r="G1028" i="1"/>
  <c r="G1020" i="1"/>
  <c r="G1012" i="1"/>
  <c r="G1004" i="1"/>
  <c r="G996" i="1"/>
  <c r="G988" i="1"/>
  <c r="G980" i="1"/>
  <c r="G972" i="1"/>
  <c r="G964" i="1"/>
  <c r="G956" i="1"/>
  <c r="G948" i="1"/>
  <c r="G940" i="1"/>
  <c r="G932" i="1"/>
  <c r="G924" i="1"/>
  <c r="G916" i="1"/>
  <c r="G908" i="1"/>
  <c r="G900" i="1"/>
  <c r="G892" i="1"/>
  <c r="G820" i="1"/>
  <c r="G644" i="1"/>
  <c r="G636" i="1"/>
  <c r="G620" i="1"/>
  <c r="G612" i="1"/>
  <c r="G604" i="1"/>
  <c r="G596" i="1"/>
  <c r="G588" i="1"/>
  <c r="G580" i="1"/>
  <c r="G572" i="1"/>
  <c r="G564" i="1"/>
  <c r="G492" i="1"/>
  <c r="G484" i="1"/>
  <c r="G476" i="1"/>
  <c r="G468" i="1"/>
  <c r="G460" i="1"/>
  <c r="G452" i="1"/>
  <c r="G332" i="1"/>
  <c r="G549" i="1"/>
  <c r="G525" i="1"/>
  <c r="G509" i="1"/>
  <c r="G1219" i="1"/>
  <c r="G1088" i="1"/>
  <c r="G816" i="1"/>
  <c r="G488" i="1"/>
  <c r="G480" i="1"/>
  <c r="G472" i="1"/>
  <c r="G1218" i="1"/>
  <c r="G756" i="1"/>
  <c r="G1319" i="1"/>
  <c r="G1095" i="1"/>
  <c r="G871" i="1"/>
  <c r="G863" i="1"/>
  <c r="G855" i="1"/>
  <c r="G847" i="1"/>
  <c r="G839" i="1"/>
  <c r="G831" i="1"/>
  <c r="G823" i="1"/>
  <c r="G807" i="1"/>
  <c r="G719" i="1"/>
  <c r="G703" i="1"/>
  <c r="G695" i="1"/>
  <c r="G687" i="1"/>
  <c r="G679" i="1"/>
  <c r="G671" i="1"/>
  <c r="G663" i="1"/>
  <c r="G655" i="1"/>
  <c r="G623" i="1"/>
  <c r="G551" i="1"/>
  <c r="G543" i="1"/>
  <c r="G535" i="1"/>
  <c r="G527" i="1"/>
  <c r="G519" i="1"/>
  <c r="G511" i="1"/>
  <c r="G503" i="1"/>
  <c r="G495" i="1"/>
  <c r="G447" i="1"/>
  <c r="G439" i="1"/>
  <c r="G431" i="1"/>
  <c r="G423" i="1"/>
  <c r="G1102" i="1"/>
  <c r="G1014" i="1"/>
  <c r="G910" i="1"/>
  <c r="G590" i="1"/>
  <c r="G1006" i="1"/>
  <c r="G966" i="1"/>
  <c r="G926" i="1"/>
  <c r="G886" i="1"/>
  <c r="G1213" i="1"/>
  <c r="G1133" i="1"/>
  <c r="G1125" i="1"/>
  <c r="G1117" i="1"/>
  <c r="G1109" i="1"/>
  <c r="G1085" i="1"/>
  <c r="G1069" i="1"/>
  <c r="G1061" i="1"/>
  <c r="G1053" i="1"/>
  <c r="G1045" i="1"/>
  <c r="G1037" i="1"/>
  <c r="G821" i="1"/>
  <c r="G789" i="1"/>
  <c r="G757" i="1"/>
  <c r="G749" i="1"/>
  <c r="G741" i="1"/>
  <c r="G717" i="1"/>
  <c r="G621" i="1"/>
  <c r="G613" i="1"/>
  <c r="G605" i="1"/>
  <c r="G597" i="1"/>
  <c r="G493" i="1"/>
  <c r="G485" i="1"/>
  <c r="G477" i="1"/>
  <c r="G469" i="1"/>
  <c r="G341" i="1"/>
  <c r="G333" i="1"/>
  <c r="G1022" i="1"/>
  <c r="G974" i="1"/>
  <c r="G934" i="1"/>
  <c r="G894" i="1"/>
  <c r="G726" i="1"/>
  <c r="G574" i="1"/>
  <c r="G558" i="1"/>
  <c r="G1332" i="1"/>
  <c r="G1300" i="1"/>
  <c r="G1156" i="1"/>
  <c r="G1148" i="1"/>
  <c r="G1140" i="1"/>
  <c r="G884" i="1"/>
  <c r="G876" i="1"/>
  <c r="G868" i="1"/>
  <c r="G860" i="1"/>
  <c r="G852" i="1"/>
  <c r="G844" i="1"/>
  <c r="G836" i="1"/>
  <c r="G828" i="1"/>
  <c r="G788" i="1"/>
  <c r="G780" i="1"/>
  <c r="G772" i="1"/>
  <c r="G764" i="1"/>
  <c r="G556" i="1"/>
  <c r="G548" i="1"/>
  <c r="G540" i="1"/>
  <c r="G532" i="1"/>
  <c r="G524" i="1"/>
  <c r="G516" i="1"/>
  <c r="G508" i="1"/>
  <c r="G500" i="1"/>
  <c r="G396" i="1"/>
  <c r="G388" i="1"/>
  <c r="G380" i="1"/>
  <c r="G372" i="1"/>
  <c r="G364" i="1"/>
  <c r="G356" i="1"/>
  <c r="G348" i="1"/>
  <c r="G344" i="1"/>
  <c r="G1161" i="1"/>
  <c r="G1030" i="1"/>
  <c r="G990" i="1"/>
  <c r="G942" i="1"/>
  <c r="G902" i="1"/>
  <c r="G734" i="1"/>
  <c r="G566" i="1"/>
  <c r="G326" i="1"/>
  <c r="G1379" i="1"/>
  <c r="G1315" i="1"/>
  <c r="G998" i="1"/>
  <c r="G958" i="1"/>
  <c r="G918" i="1"/>
  <c r="G630" i="1"/>
  <c r="G582" i="1"/>
  <c r="G1330" i="1"/>
  <c r="G1322" i="1"/>
  <c r="G1306" i="1"/>
  <c r="G1202" i="1"/>
  <c r="G1194" i="1"/>
  <c r="G1178" i="1"/>
  <c r="G1074" i="1"/>
  <c r="G1066" i="1"/>
  <c r="G1058" i="1"/>
  <c r="G1050" i="1"/>
  <c r="G1042" i="1"/>
  <c r="G810" i="1"/>
  <c r="G754" i="1"/>
  <c r="G746" i="1"/>
  <c r="G738" i="1"/>
  <c r="G714" i="1"/>
  <c r="G706" i="1"/>
  <c r="G618" i="1"/>
  <c r="G610" i="1"/>
  <c r="G602" i="1"/>
  <c r="G594" i="1"/>
  <c r="G466" i="1"/>
  <c r="G442" i="1"/>
  <c r="G434" i="1"/>
  <c r="G426" i="1"/>
  <c r="G346" i="1"/>
  <c r="G729" i="1"/>
  <c r="G721" i="1"/>
  <c r="G713" i="1"/>
  <c r="G705" i="1"/>
  <c r="G697" i="1"/>
  <c r="G689" i="1"/>
  <c r="G681" i="1"/>
  <c r="G673" i="1"/>
  <c r="G665" i="1"/>
  <c r="G657" i="1"/>
  <c r="G649" i="1"/>
  <c r="G641" i="1"/>
  <c r="G633" i="1"/>
  <c r="G625" i="1"/>
  <c r="G617" i="1"/>
  <c r="G609" i="1"/>
  <c r="G601" i="1"/>
  <c r="G593" i="1"/>
  <c r="G585" i="1"/>
  <c r="G577" i="1"/>
  <c r="G569" i="1"/>
  <c r="G561" i="1"/>
  <c r="G553" i="1"/>
  <c r="G545" i="1"/>
  <c r="G537" i="1"/>
  <c r="G529" i="1"/>
  <c r="G521" i="1"/>
  <c r="G513" i="1"/>
  <c r="G505" i="1"/>
  <c r="G497" i="1"/>
  <c r="G489" i="1"/>
  <c r="G481" i="1"/>
  <c r="G473" i="1"/>
  <c r="G465" i="1"/>
  <c r="G457" i="1"/>
  <c r="G449" i="1"/>
  <c r="G441" i="1"/>
  <c r="G433" i="1"/>
  <c r="G425" i="1"/>
  <c r="G417" i="1"/>
  <c r="G409" i="1"/>
  <c r="G401" i="1"/>
  <c r="G393" i="1"/>
  <c r="G385" i="1"/>
  <c r="G377" i="1"/>
  <c r="G369" i="1"/>
  <c r="G361" i="1"/>
  <c r="G353" i="1"/>
  <c r="G345" i="1"/>
  <c r="G337" i="1"/>
  <c r="G329" i="1"/>
  <c r="G1387" i="1"/>
  <c r="G1371" i="1"/>
  <c r="G1363" i="1"/>
  <c r="G1355" i="1"/>
  <c r="G1339" i="1"/>
  <c r="G1331" i="1"/>
  <c r="G1323" i="1"/>
  <c r="G1307" i="1"/>
  <c r="G1299" i="1"/>
  <c r="G1291" i="1"/>
  <c r="G1275" i="1"/>
  <c r="G1267" i="1"/>
  <c r="G1259" i="1"/>
  <c r="G1243" i="1"/>
  <c r="G1235" i="1"/>
  <c r="G1227" i="1"/>
  <c r="G1211" i="1"/>
  <c r="G1203" i="1"/>
  <c r="G1195" i="1"/>
  <c r="G1179" i="1"/>
  <c r="G1171" i="1"/>
  <c r="G1163" i="1"/>
  <c r="G1147" i="1"/>
  <c r="G1139" i="1"/>
  <c r="G1131" i="1"/>
  <c r="G1115" i="1"/>
  <c r="G1107" i="1"/>
  <c r="G1099" i="1"/>
  <c r="G1091" i="1"/>
  <c r="G1083" i="1"/>
  <c r="G1075" i="1"/>
  <c r="G1067" i="1"/>
  <c r="G1059" i="1"/>
  <c r="G1051" i="1"/>
  <c r="G1043" i="1"/>
  <c r="G1035" i="1"/>
  <c r="G1027" i="1"/>
  <c r="G1019" i="1"/>
  <c r="G1011" i="1"/>
  <c r="G1003" i="1"/>
  <c r="G995" i="1"/>
  <c r="G987" i="1"/>
  <c r="G979" i="1"/>
  <c r="G971" i="1"/>
  <c r="G963" i="1"/>
  <c r="G955" i="1"/>
  <c r="G947" i="1"/>
  <c r="G939" i="1"/>
  <c r="G931" i="1"/>
  <c r="G923" i="1"/>
  <c r="G915" i="1"/>
  <c r="G907" i="1"/>
  <c r="G899" i="1"/>
  <c r="G891" i="1"/>
  <c r="G883" i="1"/>
  <c r="G875" i="1"/>
  <c r="G867" i="1"/>
  <c r="G859" i="1"/>
  <c r="G851" i="1"/>
  <c r="G843" i="1"/>
  <c r="G835" i="1"/>
  <c r="G827" i="1"/>
  <c r="G819" i="1"/>
  <c r="G811" i="1"/>
  <c r="G803" i="1"/>
  <c r="G795" i="1"/>
  <c r="G787" i="1"/>
  <c r="G779" i="1"/>
  <c r="G771" i="1"/>
  <c r="G763" i="1"/>
  <c r="G755" i="1"/>
  <c r="G747" i="1"/>
  <c r="G739" i="1"/>
  <c r="G731" i="1"/>
  <c r="G723" i="1"/>
  <c r="G715" i="1"/>
  <c r="G707" i="1"/>
  <c r="G699" i="1"/>
  <c r="G691" i="1"/>
  <c r="G683" i="1"/>
  <c r="G675" i="1"/>
  <c r="G667" i="1"/>
  <c r="G659" i="1"/>
  <c r="G651" i="1"/>
  <c r="G627" i="1"/>
  <c r="G619" i="1"/>
  <c r="G611" i="1"/>
  <c r="G603" i="1"/>
  <c r="G587" i="1"/>
  <c r="G579" i="1"/>
  <c r="G571" i="1"/>
  <c r="G563" i="1"/>
  <c r="G555" i="1"/>
  <c r="G547" i="1"/>
  <c r="G539" i="1"/>
  <c r="G531" i="1"/>
  <c r="G523" i="1"/>
  <c r="G515" i="1"/>
  <c r="G507" i="1"/>
  <c r="G499" i="1"/>
  <c r="G467" i="1"/>
  <c r="G443" i="1"/>
  <c r="G435" i="1"/>
  <c r="G427" i="1"/>
  <c r="G419" i="1"/>
  <c r="G411" i="1"/>
  <c r="G403" i="1"/>
  <c r="G395" i="1"/>
  <c r="G387" i="1"/>
  <c r="G379" i="1"/>
  <c r="G371" i="1"/>
  <c r="G363" i="1"/>
  <c r="G355" i="1"/>
  <c r="G347" i="1"/>
  <c r="G339" i="1"/>
  <c r="G331" i="1"/>
  <c r="G323" i="1"/>
  <c r="G1112" i="1"/>
  <c r="G1159" i="1"/>
  <c r="G1151" i="1"/>
  <c r="G1143" i="1"/>
  <c r="G1135" i="1"/>
  <c r="G1127" i="1"/>
  <c r="G1119" i="1"/>
  <c r="G1111" i="1"/>
  <c r="G615" i="1"/>
  <c r="G391" i="1"/>
  <c r="G383" i="1"/>
  <c r="G375" i="1"/>
  <c r="G367" i="1"/>
  <c r="G359" i="1"/>
  <c r="G351" i="1"/>
  <c r="G1128" i="1"/>
  <c r="G1166" i="1"/>
  <c r="G1158" i="1"/>
  <c r="G1150" i="1"/>
  <c r="G1142" i="1"/>
  <c r="G1134" i="1"/>
  <c r="G950" i="1"/>
  <c r="G718" i="1"/>
  <c r="G622" i="1"/>
  <c r="G614" i="1"/>
  <c r="G414" i="1"/>
  <c r="G406" i="1"/>
  <c r="G398" i="1"/>
  <c r="G1197" i="1"/>
  <c r="G1189" i="1"/>
  <c r="G1181" i="1"/>
  <c r="G1173" i="1"/>
  <c r="G1165" i="1"/>
  <c r="G733" i="1"/>
  <c r="G725" i="1"/>
  <c r="G429" i="1"/>
  <c r="G421" i="1"/>
  <c r="G413" i="1"/>
  <c r="G1104" i="1"/>
  <c r="G1212" i="1"/>
  <c r="G1204" i="1"/>
  <c r="G1196" i="1"/>
  <c r="G1188" i="1"/>
  <c r="G1180" i="1"/>
  <c r="G1172" i="1"/>
  <c r="G1076" i="1"/>
  <c r="G748" i="1"/>
  <c r="G628" i="1"/>
  <c r="G444" i="1"/>
  <c r="G436" i="1"/>
  <c r="G428" i="1"/>
  <c r="G420" i="1"/>
  <c r="G336" i="1"/>
  <c r="G643" i="1"/>
  <c r="G635" i="1"/>
  <c r="G595" i="1"/>
  <c r="G491" i="1"/>
  <c r="G483" i="1"/>
  <c r="G475" i="1"/>
  <c r="G459" i="1"/>
  <c r="G451" i="1"/>
  <c r="G1120" i="1"/>
  <c r="G1090" i="1"/>
  <c r="G698" i="1"/>
  <c r="G690" i="1"/>
  <c r="G682" i="1"/>
  <c r="G674" i="1"/>
  <c r="G666" i="1"/>
  <c r="G658" i="1"/>
  <c r="G650" i="1"/>
  <c r="G634" i="1"/>
  <c r="G474" i="1"/>
  <c r="F94" i="2" l="1"/>
  <c r="D98" i="2"/>
  <c r="F58" i="2"/>
  <c r="D62" i="2"/>
  <c r="F77" i="2"/>
  <c r="D81" i="2"/>
  <c r="F41" i="2"/>
  <c r="D45" i="2"/>
  <c r="F60" i="2"/>
  <c r="D64" i="2"/>
  <c r="F76" i="2"/>
  <c r="D80" i="2"/>
  <c r="F78" i="2"/>
  <c r="D82" i="2"/>
  <c r="F96" i="2"/>
  <c r="D100" i="2"/>
  <c r="F95" i="2"/>
  <c r="D99" i="2"/>
  <c r="F40" i="2"/>
  <c r="D44" i="2"/>
  <c r="F59" i="2"/>
  <c r="D63"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<sst xmlns="http://schemas.openxmlformats.org/spreadsheetml/2006/main" count="12147" uniqueCount="1527">
  <si>
    <t>GMTK2</t>
  </si>
  <si>
    <t>RCGX12</t>
  </si>
  <si>
    <t>w_size_1</t>
  </si>
  <si>
    <t>h_size_1</t>
  </si>
  <si>
    <t>w_size_5</t>
  </si>
  <si>
    <t>h_size_5</t>
  </si>
  <si>
    <t>w_size_9</t>
  </si>
  <si>
    <t>h_size_9</t>
  </si>
  <si>
    <t>o</t>
  </si>
  <si>
    <t>RNGN Ø19</t>
  </si>
  <si>
    <t>ITP_KLENS_2020_11_09</t>
  </si>
  <si>
    <t>NOK</t>
  </si>
  <si>
    <t>1_1_NOK_C_30s (rep)</t>
  </si>
  <si>
    <t>1_1_NOK_C_30s</t>
  </si>
  <si>
    <t>1_1_NOK_C_6s</t>
  </si>
  <si>
    <t>1_1_NOK_C_B</t>
  </si>
  <si>
    <t>1_1_NOK_C_B_(rep)</t>
  </si>
  <si>
    <t>NC</t>
  </si>
  <si>
    <t>1_1_NOK_NC</t>
  </si>
  <si>
    <t>OK</t>
  </si>
  <si>
    <t>1_2_OK_C_6s</t>
  </si>
  <si>
    <t>1_2_OK_NC</t>
  </si>
  <si>
    <t>1_3_OK_NC</t>
  </si>
  <si>
    <t>2_1_NOK_NC</t>
  </si>
  <si>
    <t>2_2_OK_NC</t>
  </si>
  <si>
    <t>2_3_OK_NC</t>
  </si>
  <si>
    <t>2_4_OK_NC</t>
  </si>
  <si>
    <t>3_1_NOK_NC</t>
  </si>
  <si>
    <t>3_2_NOK_NC</t>
  </si>
  <si>
    <t>4_1_NOK_NC</t>
  </si>
  <si>
    <t>4_2_NOK_NC</t>
  </si>
  <si>
    <t>5_1_NOK_NC</t>
  </si>
  <si>
    <t>5_2_OK_NC</t>
  </si>
  <si>
    <t>5_3_OK_NC</t>
  </si>
  <si>
    <t>5_4_OK_NC</t>
  </si>
  <si>
    <t>6_1_NOK_NC</t>
  </si>
  <si>
    <t>6_2_OK_NC</t>
  </si>
  <si>
    <t>6_3_OK_NC</t>
  </si>
  <si>
    <t>7_1_NOK_NC</t>
  </si>
  <si>
    <t>7_2_OK_NC</t>
  </si>
  <si>
    <t>7_3_OK_NC</t>
  </si>
  <si>
    <t>7_4_OK_NC</t>
  </si>
  <si>
    <t>8_1_NOK_NC</t>
  </si>
  <si>
    <t>8_2_OK_NC</t>
  </si>
  <si>
    <t>8_3_OK_NC</t>
  </si>
  <si>
    <t>8_4_OK_NC</t>
  </si>
  <si>
    <t>9_1_NOK_NC</t>
  </si>
  <si>
    <t>9_2_OK_NC</t>
  </si>
  <si>
    <t>9_3_OK_NC</t>
  </si>
  <si>
    <t>10_1_NOK_NC</t>
  </si>
  <si>
    <t>10_2_OK_NC</t>
  </si>
  <si>
    <t>10_3_OK_NC</t>
  </si>
  <si>
    <t>10_4_OK_NC</t>
  </si>
  <si>
    <t>11_1_NOK_NC</t>
  </si>
  <si>
    <t>11_2_OK_NC</t>
  </si>
  <si>
    <t>11_3_OK_NC</t>
  </si>
  <si>
    <t>12_1_NOK_NC</t>
  </si>
  <si>
    <t>13_1_NOK_NC</t>
  </si>
  <si>
    <t>13_2_NOK_NC</t>
  </si>
  <si>
    <t>14_1_NOK_NC</t>
  </si>
  <si>
    <t>15_1_NOK_NC</t>
  </si>
  <si>
    <t>16_1_NOK_NC</t>
  </si>
  <si>
    <t>17_1_NOK_NC</t>
  </si>
  <si>
    <t>18_1_NOK_NC</t>
  </si>
  <si>
    <t>19_1_NOK_NC</t>
  </si>
  <si>
    <t>20_1_NOK_NC</t>
  </si>
  <si>
    <t>21_1_NOK_NC</t>
  </si>
  <si>
    <t>22_1_NOK_NC</t>
  </si>
  <si>
    <t>23_1_NOK_NC</t>
  </si>
  <si>
    <t>23_2_NOK_NC</t>
  </si>
  <si>
    <t>24_1_NOK_NC</t>
  </si>
  <si>
    <t>25_1_NOK_NC</t>
  </si>
  <si>
    <t>26_1_NOK_NC</t>
  </si>
  <si>
    <t>27_1_NOK_NC</t>
  </si>
  <si>
    <t>28_1_NOK_NC</t>
  </si>
  <si>
    <t>29_1_NOK_NC</t>
  </si>
  <si>
    <t>29_2_NOK_NC</t>
  </si>
  <si>
    <t>30_1_NOK_NC</t>
  </si>
  <si>
    <t>30_2_NOK_NC</t>
  </si>
  <si>
    <t>31_1_NOK_NC</t>
  </si>
  <si>
    <t>32_1_NOK_NC</t>
  </si>
  <si>
    <t>32_2_NOK_NC</t>
  </si>
  <si>
    <t>33_1_NOK_NC</t>
  </si>
  <si>
    <t>34_1_NOK_NC</t>
  </si>
  <si>
    <t>35_1_NOK_NC</t>
  </si>
  <si>
    <t>36_1_NOK_NC</t>
  </si>
  <si>
    <t>36_2_NOK_NC</t>
  </si>
  <si>
    <t>37_1_NOK_NC</t>
  </si>
  <si>
    <t>38_1_NOK_NC</t>
  </si>
  <si>
    <t>39_1_NOK_NC</t>
  </si>
  <si>
    <t>40_1_NOK_NC</t>
  </si>
  <si>
    <t>40_2_NOK_NC</t>
  </si>
  <si>
    <t>41_1_NOK_NC</t>
  </si>
  <si>
    <t>42_1_NOK_NC</t>
  </si>
  <si>
    <t>43_1_NOK_NC</t>
  </si>
  <si>
    <t>43_2_NOK_NC</t>
  </si>
  <si>
    <t>44_1_NOK_NC</t>
  </si>
  <si>
    <t>44_2_NOK_NC</t>
  </si>
  <si>
    <t>45_1_NOK_NC</t>
  </si>
  <si>
    <t>46_1_NOK_NC</t>
  </si>
  <si>
    <t>46_2_NOK_NC</t>
  </si>
  <si>
    <t>47_1_NOK_NC</t>
  </si>
  <si>
    <t>47_2_NOK_NC</t>
  </si>
  <si>
    <t>48_1_NOK_NC</t>
  </si>
  <si>
    <t>49_1_NOK_NC</t>
  </si>
  <si>
    <t>50_1_NOK_NC</t>
  </si>
  <si>
    <t>50_2_NOK_NC</t>
  </si>
  <si>
    <t>51_1_NOK_NC</t>
  </si>
  <si>
    <t>52_1_NOK_NC</t>
  </si>
  <si>
    <t>52_2_NOK_NC</t>
  </si>
  <si>
    <t>53_1_NOK_NC</t>
  </si>
  <si>
    <t>54_1_NOK_NC</t>
  </si>
  <si>
    <t>54_2_NOK_NC</t>
  </si>
  <si>
    <t>55_1_NOK_NC</t>
  </si>
  <si>
    <t>55_2_NOK_NC</t>
  </si>
  <si>
    <t>56_1_NOK_NC</t>
  </si>
  <si>
    <t>56_2_NOK_NC</t>
  </si>
  <si>
    <t>57_1_NOK_NC</t>
  </si>
  <si>
    <t>58_1_NOK_NC</t>
  </si>
  <si>
    <t>59_1_NOK_NC</t>
  </si>
  <si>
    <t>GMTK2_15_06_2020_Pag04(GMTK2_4_6_1_1)_OK_NC</t>
  </si>
  <si>
    <t>GMTK2_15_06_2020_Pag04(GMTK2_4_6_1_2)_NOK_NC</t>
  </si>
  <si>
    <t>GMTK2_15_06_2020_Pag2(GMTK2_2_6_1_1)_OK_NC</t>
  </si>
  <si>
    <t>GMTK2_15_06_2020_Pag2(GMTK2_2_6_1_2)_OK_NC</t>
  </si>
  <si>
    <t>GMTK2_15_06_2020_Pag2(GMTK2_2_6_1_3)_OK_NC</t>
  </si>
  <si>
    <t>GMTK2_15_06_2020_Pag2(GMTK2_2_7_1_1)_OK_NC</t>
  </si>
  <si>
    <t>GMTK2_15_06_2020_Pag2(GMTK2_2_7_1_2)_NOK_NC</t>
  </si>
  <si>
    <t>GMTK2_22_06_2020_Pag12(GMTK2_12_6_1_1)_NOK_NC</t>
  </si>
  <si>
    <t>GMTK2_22_06_2020_Pag12(GMTK2_12_6_1_2)_OK_NC</t>
  </si>
  <si>
    <t>GMTK2_22_06_2020_Pag12(GMTK2_12_6_1_3)_OK_NC</t>
  </si>
  <si>
    <t>GMTK2_22_06_2020_Pag12(GMTK2_12_7_1_1)_NOK_NC</t>
  </si>
  <si>
    <t>GMTK2_22_06_2020_Pag12(GMTK2_12_7_1_2)_NOK_NC</t>
  </si>
  <si>
    <t>GMTK2_22_06_2020_Pag12(GMTK2_12_7_1_3)_NOK_NC</t>
  </si>
  <si>
    <t>GMTK2_22_06_2020_Pag13(GMTK2_13_1_1_2)_OK_NC</t>
  </si>
  <si>
    <t>GMTK2_22_06_2020_Pag13(GMTK2_13_1_1_3)_OK_NC</t>
  </si>
  <si>
    <t>GMTK2_22_06_2020_Pag15(GMTK2_15_5_1_1)_NOK_NC</t>
  </si>
  <si>
    <t>GMTK2_22_06_2020_Pag15(GMTK2_15_5_1_2)_NOK_NC</t>
  </si>
  <si>
    <t>GMTK2_22_06_2020_Pag15(GMTK2_15_5_1_3)_OK_NC</t>
  </si>
  <si>
    <t>GMTK2_22_06_2020_Pag16(GMTK2_16_4_1_1)_OK_NC</t>
  </si>
  <si>
    <t>GMTK2_22_06_2020_Pag16(GMTK2_16_4_1_2)_NOK_NC</t>
  </si>
  <si>
    <t>GMTK2_22_06_2020_Pag16(GMTK2_16_4_2_3)_OK_NC</t>
  </si>
  <si>
    <t>GMTK2_22_06_2020_Pag16(GMTK2_16_5_1_1)_OK_NC</t>
  </si>
  <si>
    <t>GMTK2_22_06_2020_Pag16(GMTK2_16_5_1_2)_OK_NC</t>
  </si>
  <si>
    <t>GMTK2_22_06_2020_Pag16(GMTK2_16_6_1_1)_OK_NC</t>
  </si>
  <si>
    <t>GMTK2_22_06_2020_Pag16(GMTK2_16_6_1_2)_NOK_NC</t>
  </si>
  <si>
    <t>GMTK2_22_06_2020_Pag17(GMTK2_17_1_1_1)_OK_NC</t>
  </si>
  <si>
    <t>GMTK2_22_06_2020_Pag17(GMTK2_17_1_1_2)_NOK_NC</t>
  </si>
  <si>
    <t>GMTK2_22_06_2020_Pag17(GMTK2_17_2_1_1)_OK_NC</t>
  </si>
  <si>
    <t>GMTK2_22_06_2020_Pag17(GMTK2_17_2_1_2)_OK_NC</t>
  </si>
  <si>
    <t>GMTK2_22_06_2020_Pag17(GMTK2_17_3_1_2)_NOK_NC</t>
  </si>
  <si>
    <t>GMTK2_22_06_2020_Pag17(GMTK2_17_3_1_3)_NOK_NC</t>
  </si>
  <si>
    <t>GMTK2_22_06_2020_Pag20(GMTK2_20_2_1_1)_OK_NC</t>
  </si>
  <si>
    <t>GMTK2_22_06_2020_Pag20(GMTK2_20_2_2_2)_OK_NC</t>
  </si>
  <si>
    <t>GMTK2_22_06_2020_Pag20(GMTK2_20_3_1_1)_OK_NC</t>
  </si>
  <si>
    <t>GMTK2_22_06_2020_Pag20(GMTK2_20_3_2_2)_OK_NC</t>
  </si>
  <si>
    <t>GMTK2_22_06_2020_Pag20(GMTK2_20_4_1_1)_OK_NC</t>
  </si>
  <si>
    <t>GMTK2_22_06_2020_Pag20(GMTK2_20_4_2_2)_NOK_NC</t>
  </si>
  <si>
    <t>GMTK2_22_06_2020_Pag20(GMTK2_20_5_1_2)_OK_NC</t>
  </si>
  <si>
    <t>GMTK2_22_06_2020_Pag20(GMTK2_20_5_1_3)_OK_NC</t>
  </si>
  <si>
    <t>GMTK2_22_06_2020_Pag20(GMTK2_20_6_1_1)_OK_NC</t>
  </si>
  <si>
    <t>GMTK2_15_06_2020_Pag1(GMTK2_1_1_1_1)_OK_NC</t>
  </si>
  <si>
    <t>GMTK2_15_06_2020_Pag1(GMTK2_1_1_1_2)_NOK_NC</t>
  </si>
  <si>
    <t>GMTK2_15_06_2020_Pag1(GMTK2_1_2_1_1)_OK_NC</t>
  </si>
  <si>
    <t>GMTK2_15_06_2020_Pag1(GMTK2_1_2_1_2)_NOK_NC</t>
  </si>
  <si>
    <t>GMTK2_15_06_2020_Pag1(GMTK2_1_3_1_1)_OK_NC</t>
  </si>
  <si>
    <t>GMTK2_15_06_2020_Pag1(GMTK2_1_3_1_2)_NOK_NC</t>
  </si>
  <si>
    <t>GMTK2_15_06_2020_Pag1(GMTK2_1_4_1_1)_OK_NC</t>
  </si>
  <si>
    <t>GMTK2_15_06_2020_Pag1(GMTK2_1_4_1_2)_OK_NC</t>
  </si>
  <si>
    <t>GMTK2_15_06_2020_Pag1(GMTK2_1_5_1_1)_OK_NC</t>
  </si>
  <si>
    <t>GMTK2_15_06_2020_Pag1(GMTK2_1_5_1_2)_NOK_NC</t>
  </si>
  <si>
    <t>GMTK2_15_06_2020_Pag1(GMTK2_1_6_1_1)_NOK_NC</t>
  </si>
  <si>
    <t>GMTK2_15_06_2020_Pag14(GMTK2_14_1_1_1)_OK_NC</t>
  </si>
  <si>
    <t>GMTK2_15_06_2020_Pag14(GMTK2_14_1_2_1)_NOK_NC</t>
  </si>
  <si>
    <t>GMTK2_15_06_2020_Pag14(GMTK2_14_2_1_1)_OK_NC</t>
  </si>
  <si>
    <t>GMTK2_15_06_2020_Pag14(GMTK2_14_2_1_2)_OK_NC</t>
  </si>
  <si>
    <t>GMTK2_15_06_2020_Pag14(GMTK2_14_3_1_1)_OK_NC</t>
  </si>
  <si>
    <t>GMTK2_15_06_2020_Pag14(GMTK2_14_3_1_2)_NOK_NC</t>
  </si>
  <si>
    <t>GMTK2_15_06_2020_Pag14(GMTK2_14_4_1_1)_OK_NC</t>
  </si>
  <si>
    <t>GMTK2_15_06_2020_Pag14(GMTK2_14_4_1_2)_OK_NC</t>
  </si>
  <si>
    <t>GMTK2_15_06_2020_Pag14(GMTK2_14_4_1_3)_NOK_NC</t>
  </si>
  <si>
    <t>GMTK2_15_06_2020_Pag14(GMTK2_14_4_1_4)_NOK_NC</t>
  </si>
  <si>
    <t>GMTK2_15_06_2020_Pag14(GMTK2_14_5_1_1)_OK_NC</t>
  </si>
  <si>
    <t>GMTK2_15_06_2020_Pag14(GMTK2_14_5_1_2)_OK_NC</t>
  </si>
  <si>
    <t>GMTK2_15_06_2020_Pag14(GMTK2_14_6_1_1)_NOK_NC</t>
  </si>
  <si>
    <t>GMTK2_15_06_2020_Pag3(GMTK2_3_1_1_1)_OK_NC</t>
  </si>
  <si>
    <t>GMTK2_15_06_2020_Pag3(GMTK2_3_1_1_2)_OK_NC</t>
  </si>
  <si>
    <t>GMTK2_15_06_2020_Pag3(GMTK2_3_2_1_1)_OK_NC</t>
  </si>
  <si>
    <t>GMTK2_15_06_2020_Pag3(GMTK2_3_2_1_2)_NOK_NC</t>
  </si>
  <si>
    <t>GMTK2_15_06_2020_Pag3(GMTK2_3_2_1_3)_OK_NC</t>
  </si>
  <si>
    <t>GMTK2_15_06_2020_Pag3(GMTK2_3_3_1_1)_OK_NC</t>
  </si>
  <si>
    <t>GMTK2_15_06_2020_Pag3(GMTK2_3_3_1_2)_OK_NC</t>
  </si>
  <si>
    <t>GMTK2_15_06_2020_Pag3(GMTK2_3_4_1_1)_OK_NC</t>
  </si>
  <si>
    <t>GMTK2_15_06_2020_Pag3(GMTK2_3_4_1_2)_NOK_NC</t>
  </si>
  <si>
    <t>GMTK2_15_06_2020_Pag3(GMTK2_3_4_1_3)_OK_NC</t>
  </si>
  <si>
    <t>GMTK2_15_06_2020_Pag3(GMTK2_3_5_1_1)_OK_NC</t>
  </si>
  <si>
    <t>GMTK2_15_06_2020_Pag3(GMTK2_3_5_1_2)_OK_NC</t>
  </si>
  <si>
    <t>GMTK2_15_06_2020_Pag3(GMTK2_3_6_1_1)_OK_NC</t>
  </si>
  <si>
    <t>GMTK2_15_06_2020_Pag3(GMTK2_3_6_1_2)_OK_NC</t>
  </si>
  <si>
    <t>GMTK2_15_06_2020_Pag5(GMTK2_5_1_1_1)_NOK_NC</t>
  </si>
  <si>
    <t>GMTK2_15_06_2020_Pag5(GMTK2_5_1_1_2)_OK_NC</t>
  </si>
  <si>
    <t>GMTK2_15_06_2020_Pag5(GMTK2_5_2_1_1)_NOK_NC</t>
  </si>
  <si>
    <t>GMTK2_15_06_2020_Pag5(GMTK2_5_2_1_2)_OK_NC</t>
  </si>
  <si>
    <t>GMTK2_15_06_2020_Pag5(GMTK2_5_2_1_3)_OK_NC</t>
  </si>
  <si>
    <t>GMTK2_15_06_2020_Pag5(GMTK2_5_3_1_1)_NOK_NC</t>
  </si>
  <si>
    <t>GMTK2_15_06_2020_Pag5(GMTK2_5_3_1_2)_OK_NC</t>
  </si>
  <si>
    <t>GMTK2_15_06_2020_Pag5(GMTK2_5_4_1_1)_OK_NC</t>
  </si>
  <si>
    <t>GMTK2_15_06_2020_Pag5(GMTK2_5_4_1_2)_NOK_NC</t>
  </si>
  <si>
    <t>GMTK2_15_06_2020_Pag8(GMTK2_8_1_1_1)_OK_NC</t>
  </si>
  <si>
    <t>GMTK2_15_06_2020_Pag8(GMTK2_8_1_1_2)_OK_NC</t>
  </si>
  <si>
    <t>GMTK2_15_06_2020_Pag8(GMTK2_8_2_1_1)_OK_NC</t>
  </si>
  <si>
    <t>GMTK2_15_06_2020_Pag8(GMTK2_8_2_1_2)_OK_NC</t>
  </si>
  <si>
    <t>GMTK2_15_06_2020_Pag8(GMTK2_8_3_1_1)_OK_NC</t>
  </si>
  <si>
    <t>GMTK2_15_06_2020_Pag8(GMTK2_8_3_1_2)_OK_NC</t>
  </si>
  <si>
    <t>GMTK2_15_06_2020_Pag8(GMTK2_8_4_1_1)_NOK_NC</t>
  </si>
  <si>
    <t>GMTK2_15_06_2020_Pag8(GMTK2_8_4_1_2)_OK_NC</t>
  </si>
  <si>
    <t>GMTK2_15_06_2020_Pag8(GMTK2_8_5_1_1)_OK_NC</t>
  </si>
  <si>
    <t>GMTK2_15_06_2020_Pag8(GMTK2_8_5_1_2)_OK_NC</t>
  </si>
  <si>
    <t>GMTK2_15_06_2020_Pag8(GMTK2_8_6_1_1)_OK_NC</t>
  </si>
  <si>
    <t>GMTK2_22_06_2020_Pag10(GMTK2_10_1_1_1)_OK_NC</t>
  </si>
  <si>
    <t>GMTK2_22_06_2020_Pag10(GMTK2_10_1_1_2)_NOK_NC</t>
  </si>
  <si>
    <t>GMTK2_22_06_2020_Pag10(GMTK2_10_2_1_1)_OK_NC</t>
  </si>
  <si>
    <t>GMTK2_22_06_2020_Pag10(GMTK2_10_3_1_1)_OK_NC</t>
  </si>
  <si>
    <t>GMTK2_22_06_2020_Pag10(GMTK2_10_4_1_1)_OK_NC</t>
  </si>
  <si>
    <t>GMTK2_22_06_2020_Pag10(GMTK2_10_4_2_2)_OK_NC</t>
  </si>
  <si>
    <t>GMTK2_22_06_2020_Pag10(GMTK2_10_4_2_3)_OK_NC</t>
  </si>
  <si>
    <t>GMTK2_22_06_2020_Pag10(GMTK2_10_5_1_1)_NOK_NC</t>
  </si>
  <si>
    <t>GMTK2_22_06_2020_Pag10(GMTK2_10_5_1_2)_OK_NC</t>
  </si>
  <si>
    <t>GMTK2_22_06_2020_Pag10(GMTK2_10_5_1_3)_OK_NC</t>
  </si>
  <si>
    <t>GMTK2_22_06_2020_Pag10(GMTK2_10_6_1_1)_NOK_NC</t>
  </si>
  <si>
    <t>GMTK2_22_06_2020_Pag10(GMTK2_10_6_1_2)_OK_NC</t>
  </si>
  <si>
    <t>GMTK2_22_06_2020_Pag10(GMTK2_10_7_1_1)_OK_NC</t>
  </si>
  <si>
    <t>GMTK2_22_06_2020_Pag10(GMTK2_10_7_1_2)_OK_NC</t>
  </si>
  <si>
    <t>GMTK2_22_06_2020_Pag11(GMTK2_11_1_1_1)_OK_NC</t>
  </si>
  <si>
    <t>GMTK2_22_06_2020_Pag11(GMTK2_11_1_1_2)_OK_NC</t>
  </si>
  <si>
    <t>GMTK2_22_06_2020_Pag11(GMTK2_11_1_2_3)_NOK_NC</t>
  </si>
  <si>
    <t>GMTK2_22_06_2020_Pag11(GMTK2_11_1_2_4)_OK_NC</t>
  </si>
  <si>
    <t>GMTK2_22_06_2020_Pag11(GMTK2_11_2_1_1)_OK_NC</t>
  </si>
  <si>
    <t>GMTK2_22_06_2020_Pag11(GMTK2_11_2_1_2)_OK_NC</t>
  </si>
  <si>
    <t>GMTK2_22_06_2020_Pag11(GMTK2_11_3_1_1)_NOK_NC</t>
  </si>
  <si>
    <t>GMTK2_22_06_2020_Pag11(GMTK2_11_3_1_2)_NOK_NC</t>
  </si>
  <si>
    <t>GMTK2_22_06_2020_Pag11(GMTK2_11_4_1_1)_OK_NC</t>
  </si>
  <si>
    <t>GMTK2_22_06_2020_Pag11(GMTK2_11_4_1_2)_NOK_NC</t>
  </si>
  <si>
    <t>GMTK2_22_06_2020_Pag11(GMTK2_11_5_1_1)_NOK_NC</t>
  </si>
  <si>
    <t>GMTK2_22_06_2020_Pag11(GMTK2_11_5_1_2)_OK_NC</t>
  </si>
  <si>
    <t>GMTK2_22_06_2020_Pag11(GMTK2_11_6_1_1)_NOK_NC</t>
  </si>
  <si>
    <t>GMTK4_15_06_2020_Pag3(GMTK4_3_1_1_1)_NOK_NC</t>
  </si>
  <si>
    <t>GMTK4_15_06_2020_Pag3(GMTK4_3_1_1_2)_OK_NC</t>
  </si>
  <si>
    <t>GMTK4_15_06_2020_Pag3(GMTK4_3_2_1_1)_OK_NC</t>
  </si>
  <si>
    <t>GMTK4_15_06_2020_Pag3(GMTK4_3_2_1_2)_OK_NC</t>
  </si>
  <si>
    <t>GMTK4_15_06_2020_Pag3(GMTK4_3_2_1_3)_OK_NC</t>
  </si>
  <si>
    <t>GMTK4_15_06_2020_Pag3(GMTK4_3_2_2_4)_OK_NC</t>
  </si>
  <si>
    <t>GMTK4_15_06_2020_Pag3(GMTK4_3_2_2_5)_OK_NC</t>
  </si>
  <si>
    <t>GMTK4_15_06_2020_Pag3(GMTK4_3_3_1_1)_OK_NC</t>
  </si>
  <si>
    <t>GMTK4_15_06_2020_Pag3(GMTK4_3_3_1_2)_OK_NC</t>
  </si>
  <si>
    <t>GMTK4_22_06_2020_Pag6(GMTK4_6_3_1_1)_OK_NC</t>
  </si>
  <si>
    <t>GMTK4_22_06_2020_Pag6(GMTK4_6_3_2_2)_OK_NC</t>
  </si>
  <si>
    <t>GMTK4_22_06_2020_Pag6(GMTK4_6_3_2_3)_OK_NC</t>
  </si>
  <si>
    <t>GMTK4_22_06_2020_Pag6(GMTK4_6_4_1_1)_OK_NC</t>
  </si>
  <si>
    <t>GMTK4_22_06_2020_Pag6(GMTK4_6_4_1_2)_OK_NC</t>
  </si>
  <si>
    <t>GMTK4_22_06_2020_Pag6(GMTK4_6_5_1_1)_OK_NC</t>
  </si>
  <si>
    <t>GMTK4_22_06_2020_Pag6(GMTK4_6_5_1_2)_OK_NC</t>
  </si>
  <si>
    <t>RNGN Ø12</t>
  </si>
  <si>
    <t>GMTK2_15_06_2020_Pag3(GMTK2_3_7_1_1)_OK_NC</t>
  </si>
  <si>
    <t>GMTK4_15_06_2020_Pag1(GMTK4_1_1_1_1)_OK_NC</t>
  </si>
  <si>
    <t>GMTK4_15_06_2020_Pag1(GMTK4_1_1_1_2)_OK_NC</t>
  </si>
  <si>
    <t>GMTK4_15_06_2020_Pag1(GMTK4_1_1_2_1)_OK_NC</t>
  </si>
  <si>
    <t>GMTK4_15_06_2020_Pag1(GMTK4_1_1_2_2)_OK_NC</t>
  </si>
  <si>
    <t>GMTK4_15_06_2020_Pag1(GMTK4_1_1_2_3)_OK_NC</t>
  </si>
  <si>
    <t>GMTK4_15_06_2020_Pag1(GMTK4_1_2_1_1)_OK_NC</t>
  </si>
  <si>
    <t>GMTK4_15_06_2020_Pag1(GMTK4_1_2_1_2)_OK_NC</t>
  </si>
  <si>
    <t>GMTK4_15_06_2020_Pag1(GMTK4_1_2_2_1)_OK_NC</t>
  </si>
  <si>
    <t>GMTK4_15_06_2020_Pag1(GMTK4_1_2_2_2)_OK_NC</t>
  </si>
  <si>
    <t>GMTK4_15_06_2020_Pag1(GMTK4_1_2_2_3)_OK_NC</t>
  </si>
  <si>
    <t>GMTK4_15_06_2020_Pag1(GMTK4_1_3_1_1)_OK_NC</t>
  </si>
  <si>
    <t>GMTK4_15_06_2020_Pag1(GMTK4_1_3_1_2)_OK_NC</t>
  </si>
  <si>
    <t>GMTK4_15_06_2020_Pag1(GMTK4_1_3_1_3)_OK_NC</t>
  </si>
  <si>
    <t>GMTK4_15_06_2020_Pag1(GMTK4_1_4_1_1)_OK_NC</t>
  </si>
  <si>
    <t>GMTK4_15_06_2020_Pag1(GMTK4_1_4_2_1)_OK_NC</t>
  </si>
  <si>
    <t>D</t>
  </si>
  <si>
    <t>GMTK4_15_06_2020_Pag1(GMTK4_1_4_2_2)_D_NC</t>
  </si>
  <si>
    <t>GMTK4_15_06_2020_Pag1(GMTK4_1_4_2_3)_OK_NC</t>
  </si>
  <si>
    <t>GMTK4_15_06_2020_Pag3(GMTK4_3_7_1_1)_OK_NC</t>
  </si>
  <si>
    <t>GMTK4_15_06_2020_Pag3(GMTK4_3_7_1_2)_D_NC</t>
  </si>
  <si>
    <t>GMTK4_22_06_2020_Pag4(GMTK4_4_1_1_1)_OK_NC</t>
  </si>
  <si>
    <t>GMTK4_22_06_2020_Pag4(GMTK4_4_1_1_2)_OK_NC</t>
  </si>
  <si>
    <t>GMTK4_22_06_2020_Pag4(GMTK4_4_2_1_1)_OK_NC</t>
  </si>
  <si>
    <t>GMTK4_22_06_2020_Pag4(GMTK4_4_2_1_2)_D_NC</t>
  </si>
  <si>
    <t>GMTK4_22_06_2020_Pag4(GMTK4_4_2_1_3)_OK_NC</t>
  </si>
  <si>
    <t>GMTK4_22_06_2020_Pag4(GMTK4_4_3_1_1)_OK_NC</t>
  </si>
  <si>
    <t>GMTK4_22_06_2020_Pag4(GMTK4_4_3_1_2)_OK_NC</t>
  </si>
  <si>
    <t>GMTK4_22_06_2020_Pag4(GMTK4_4_4_1_1)_OK_NC</t>
  </si>
  <si>
    <t>GMTK4_22_06_2020_Pag4(GMTK4_4_4_1_2)_OK_NC</t>
  </si>
  <si>
    <t>GMTK4_22_06_2020_Pag4(GMTK4_4_4_1_3)_OK_NC</t>
  </si>
  <si>
    <t>GMTK4_22_06_2020_Pag66(GMTK4_6_6_1_1)_NOK_NC</t>
  </si>
  <si>
    <t>GMTK4_22_06_2020_Pag66(GMTK4_6_6_1_2)_OK_NC</t>
  </si>
  <si>
    <t>GMTK4_22_06_2020_Pag66(GMTK4_6_6_1_3)_OK_NC</t>
  </si>
  <si>
    <t>GMTK4_22_06_2020_Pag5(GMTK4_5_1_1_1)_OK_NC</t>
  </si>
  <si>
    <t>GMTK4_22_06_2020_Pag5(GMTK4_5_1_1_2)_NOK_NC</t>
  </si>
  <si>
    <t>GMTK4_22_06_2020_Pag5(GMTK4_5_1_1_3)_D_NC</t>
  </si>
  <si>
    <t>GMTK4_22_06_2020_Pag5(GMTK4_5_2_1_1)_OK_NC</t>
  </si>
  <si>
    <t>GMTK4_22_06_2020_Pag5(GMTK4_5_2_1_2)_OK_NC</t>
  </si>
  <si>
    <t>GMTK4_22_06_2020_Pag5(GMTK4_5_2_1_3)_OK_NC</t>
  </si>
  <si>
    <t>GMTK4_22_06_2020_Pag5(GMTK4_5_3_1_1)_OK_NC</t>
  </si>
  <si>
    <t>GMTK4_22_06_2020_Pag5(GMTK4_5_3_1_2)_OK_NC</t>
  </si>
  <si>
    <t>GMTK4_22_06_2020_Pag5(GMTK4_5_3_1_3)_OK_NC</t>
  </si>
  <si>
    <t>GMTK4_22_06_2020_Pag5(GMTK4_5_4_1_1)_OK_NC</t>
  </si>
  <si>
    <t>GMTK4_22_06_2020_Pag5(GMTK4_5_4_1_2)_OK_NC</t>
  </si>
  <si>
    <t>GMTK4_22_06_2020_Pag5(GMTK4_5_4_1_3)_OK_NC</t>
  </si>
  <si>
    <t>GMTK4_22_06_2020_Pag5(GMTK4_5_5_1_1)_OK_NC</t>
  </si>
  <si>
    <t>GMTK4_22_06_2020_Pag5(GMTK4_5_5_1_2)_OK_NC</t>
  </si>
  <si>
    <t>GMTK4_22_06_2020_Pag5(GMTK4_5_5_1_3)_OK_NC</t>
  </si>
  <si>
    <t>GMTK4_22_06_2020_Pag5(GMTK4_5_6_1_1)_D_NC</t>
  </si>
  <si>
    <t>GMTK4_22_06_2020_Pag5(GMTK4_5_6_1_2)_OK_NC</t>
  </si>
  <si>
    <t>GMTK4_22_06_2020_Pag5(GMTK4_5_6_1_3)_OK_NC</t>
  </si>
  <si>
    <t>GMTK4_22_06_2020_Pag7(GMTK4_7_1_1_1)_OK_NC</t>
  </si>
  <si>
    <t>GMTK4_22_06_2020_Pag7(GMTK4_7_2_1_1)_OK_NC</t>
  </si>
  <si>
    <t>GMTK4_22_06_2020_Pag7(GMTK4_7_2_1_2)_OK_NC</t>
  </si>
  <si>
    <t>GMTK4_22_06_2020_Pag7(GMTK4_7_2_1_3)_OK_NC</t>
  </si>
  <si>
    <t>RCGX Ø12</t>
  </si>
  <si>
    <t>GMTK3_22_06_2020_Pag5(GMTK3_5_1_1_1)_OK_NC</t>
  </si>
  <si>
    <t>GMTK3_22_06_2020_Pag5(GMTK3_5_1_1_2)_OK_NC</t>
  </si>
  <si>
    <t>GMTK3_22_06_2020_Pag5(GMTK3_5_1_2_1)_OK_NC</t>
  </si>
  <si>
    <t>GMTK3_22_06_2020_Pag5(GMTK3_5_1_2_2)_OK_NC</t>
  </si>
  <si>
    <t>GMTK3_22_06_2020_Pag5(GMTK3_5_2_1_1)_OK_NC</t>
  </si>
  <si>
    <t>GMTK3_22_06_2020_Pag5(GMTK3_5_2_1_2)_OK_NC</t>
  </si>
  <si>
    <t>GMTK3_22_06_2020_Pag5(GMTK3_5_2_2_1)_NOK_NC</t>
  </si>
  <si>
    <t>GMTK3_22_06_2020_Pag5(GMTK3_5_2_2_2)_NOK_NC</t>
  </si>
  <si>
    <t>GMTK3_22_06_2020_Pag5(GMTK3_5_3_1_1)_OK_NC</t>
  </si>
  <si>
    <t>GMTK3_22_06_2020_Pag5(GMTK3_5_3_1_2)_OK_NC</t>
  </si>
  <si>
    <t>GMTK3_22_06_2020_Pag5(GMTK3_5_3_2_1)_OK_NC</t>
  </si>
  <si>
    <t>GMTK3_22_06_2020_Pag5(GMTK3_5_3_2_2)_OK_NC</t>
  </si>
  <si>
    <t>GMTK3_22_06_2020_Pag5(GMTK3_5_4_1_1)_OK_NC</t>
  </si>
  <si>
    <t>GMTK3_22_06_2020_Pag5(GMTK3_5_4_1_2)_NOK_NC</t>
  </si>
  <si>
    <t>GMTK3_22_06_2020_Pag5(GMTK3_5_5_1_1)_OK_NC</t>
  </si>
  <si>
    <t>GMTK3_22_06_2020_Pag5(GMTK3_5_5_2_1)_OK_NC</t>
  </si>
  <si>
    <t>GMTK3_22_06_2020_Pag5(GMTK3_5_5_2_2)_OK_NC</t>
  </si>
  <si>
    <t>GMTK3_22_06_2020_Pag5(GMTK3_5_5_3_1)_OK_NC</t>
  </si>
  <si>
    <t>CFAA</t>
  </si>
  <si>
    <t>04_10_2021</t>
  </si>
  <si>
    <t>GMTK1</t>
  </si>
  <si>
    <t>30_09_2021</t>
  </si>
  <si>
    <t>GMTK3</t>
  </si>
  <si>
    <t>V0001</t>
  </si>
  <si>
    <t>V0002</t>
  </si>
  <si>
    <t>V0003</t>
  </si>
  <si>
    <t>V0004</t>
  </si>
  <si>
    <t>V0005</t>
  </si>
  <si>
    <t>V0006</t>
  </si>
  <si>
    <t>V0007</t>
  </si>
  <si>
    <t>V0008</t>
  </si>
  <si>
    <t>V0009</t>
  </si>
  <si>
    <t>GMTK4 RNGN12 ALLE N10</t>
  </si>
  <si>
    <t>CNGA</t>
  </si>
  <si>
    <t>Desgaste</t>
  </si>
  <si>
    <t>No tiene sentido, rotura del filo</t>
  </si>
  <si>
    <t>CB</t>
  </si>
  <si>
    <t>22_06_2020</t>
  </si>
  <si>
    <t>GMTK2_22_06_2020_Pag15(GMTK2_15_4_1_1)_OK_CB</t>
  </si>
  <si>
    <t>GMTK4</t>
  </si>
  <si>
    <t>15_06_20</t>
  </si>
  <si>
    <t>13_10_2021</t>
  </si>
  <si>
    <t/>
  </si>
  <si>
    <t>15_06_2020</t>
  </si>
  <si>
    <t>CFAA_04_10_2021_Pag1(CFAA_1_1_1_1)_OK_NC</t>
  </si>
  <si>
    <t>CFAA_04_10_2021_Pag1(CFAA_1_1_1_2)_OK_NC</t>
  </si>
  <si>
    <t>CFAA_04_10_2021_Pag1(CFAA_1_2_1_1)_OK_NC</t>
  </si>
  <si>
    <t>CFAA_04_10_2021_Pag1(CFAA_1_2_1_2)_OK_NC</t>
  </si>
  <si>
    <t>CFAA_04_10_2021_Pag1(CFAA_1_3_1_1)_D_NC</t>
  </si>
  <si>
    <t>CFAA_04_10_2021_Pag1(CFAA_1_3_1_2)_D_NC</t>
  </si>
  <si>
    <t>CFAA_04_10_2021_Pag1(CFAA_1_3_1_3)_OK_NC</t>
  </si>
  <si>
    <t>CFAA_04_10_2021_Pag1(CFAA_1_4_1_1)_OK_NC</t>
  </si>
  <si>
    <t>CFAA_04_10_2021_Pag1(CFAA_1_4_1_2)_D_NC</t>
  </si>
  <si>
    <t>CFAA_04_10_2021_Pag1(CFAA_1_5_1_1)_OK_NC</t>
  </si>
  <si>
    <t>CFAA_04_10_2021_Pag1(CFAA_1_6_1_1)_NOK_NC</t>
  </si>
  <si>
    <t>CFAA_04_10_2021_Pag1(CFAA_1_6_1_2)_NOK_NC</t>
  </si>
  <si>
    <t>CFAA_04_10_2021_Pag1(CFAA_1_7_1_1)_OK_NC</t>
  </si>
  <si>
    <t>CFAA_04_10_2021_Pag1(CFAA_1_7_1_2)_OK_NC</t>
  </si>
  <si>
    <t>CFAA_04_10_2021_Pag1(CFAA_1_8_1_1)_NOK_NC</t>
  </si>
  <si>
    <t>CFAA_04_10_2021_Pag1(CFAA_1_9_1_1)_OK_NC</t>
  </si>
  <si>
    <t>CFAA_04_10_2021_Pag1(CFAA_1_10_1_1)_D_NC</t>
  </si>
  <si>
    <t>CFAA_04_10_2021_Pag1(CFAA_1_11_1_1)_OK_NC</t>
  </si>
  <si>
    <t>CFAA_04_10_2021_Pag1(CFAA_1_11_1_2)_OK_NC</t>
  </si>
  <si>
    <t>GMTK1_30_09_2021_Pag4(GMTK1_4_3_1_1)_OK_NC</t>
  </si>
  <si>
    <t>GMTK1_30_09_2021_Pag4(GMTK1_4_3_1_2)_OK_NC</t>
  </si>
  <si>
    <t>GMTK1_30_09_2021_Pag4(GMTK1_4_3_1_3)_OK_NC</t>
  </si>
  <si>
    <t>GMTK1_30_09_2021_Pag4(GMTK1_4_3_1_4)_OK_NC</t>
  </si>
  <si>
    <t>GMTK1_30_09_2021_Pag4(GMTK1_4_4_1_1)_OK_NC</t>
  </si>
  <si>
    <t>GMTK1_30_09_2021_Pag4(GMTK1_4_4_1_2)_OK_NC</t>
  </si>
  <si>
    <t>GMTK1_30_09_2021_Pag4(GMTK1_4_4_1_3)_OK_NC</t>
  </si>
  <si>
    <t>GMTK1_30_09_2021_Pag4(GMTK1_4_4_1_4)_OK_NC</t>
  </si>
  <si>
    <t>GMTK1_30_09_2021_Pag4(GMTK1_4_5_1_1)_OK_NC</t>
  </si>
  <si>
    <t>GMTK1_30_09_2021_Pag4(GMTK1_4_5_1_2)_OK_NC</t>
  </si>
  <si>
    <t>GMTK1_30_09_2021_Pag4(GMTK1_4_5_1_3)_OK_NC</t>
  </si>
  <si>
    <t>GMTK1_30_09_2021_Pag4(GMTK1_4_5_1_4)_OK_NC</t>
  </si>
  <si>
    <t>GMTK1_30_09_2021_Pag4(GMTK1_4_6_1_1)_OK_NC</t>
  </si>
  <si>
    <t>GMTK1_30_09_2021_Pag4(GMTK1_4_6_1_2)_OK_NC</t>
  </si>
  <si>
    <t>GMTK1_30_09_2021_Pag4(GMTK1_4_6_1_3)_OK_NC</t>
  </si>
  <si>
    <t>GMTK1_30_09_2021_Pag4(GMTK1_4_6_1_4)_NOK_NC</t>
  </si>
  <si>
    <t>GMTK1_30_09_2021_Pag4(GMTK1_4_7_1_1)_OK_NC</t>
  </si>
  <si>
    <t>GMTK1_30_09_2021_Pag4(GMTK1_4_7_1_2)_D_NC</t>
  </si>
  <si>
    <t>GMTK1_30_09_2021_Pag4(GMTK1_4_7_1_3)_OK_NC</t>
  </si>
  <si>
    <t>GMTK1_30_09_2021_Pag4(GMTK1_4_7_1_4)_OK_NC</t>
  </si>
  <si>
    <t>GMTK1_30_09_2021_Pag5(GMTK1_5_1_1_1)_NOK_NC</t>
  </si>
  <si>
    <t>GMTK1_30_09_2021_Pag5(GMTK1_5_1_1_2)_OK_NC</t>
  </si>
  <si>
    <t>GMTK1_30_09_2021_Pag5(GMTK1_5_1_1_3)_OK_NC</t>
  </si>
  <si>
    <t>GMTK1_30_09_2021_Pag5(GMTK1_5_1_1_4)_OK_NC</t>
  </si>
  <si>
    <t>GMTK1_30_09_2021_Pag5(GMTK1_5_2_1_1)_NOK_NC</t>
  </si>
  <si>
    <t>GMTK1_30_09_2021_Pag5(GMTK1_5_2_1_2)_OK_NC</t>
  </si>
  <si>
    <t>GMTK1_30_09_2021_Pag5(GMTK1_5_2_1_3)_D_NC</t>
  </si>
  <si>
    <t>GMTK1_30_09_2021_Pag5(GMTK1_5_2_1_4)_D_NC</t>
  </si>
  <si>
    <t>GMTK1_30_09_2021_Pag5(GMTK1_5_3_1_1)_D_NC</t>
  </si>
  <si>
    <t>GMTK1_30_09_2021_Pag5(GMTK1_5_3_1_2)_OK_NC</t>
  </si>
  <si>
    <t>GMTK1_30_09_2021_Pag5(GMTK1_5_3_1_3)_OK_NC</t>
  </si>
  <si>
    <t>GMTK1_30_09_2021_Pag5(GMTK1_5_3_1_4)_OK_NC</t>
  </si>
  <si>
    <t>GMTK1_30_09_2021_Pag5(GMTK1_5_4_1_1)_OK_NC</t>
  </si>
  <si>
    <t>GMTK1_30_09_2021_Pag5(GMTK1_5_4_1_2)_OK_NC</t>
  </si>
  <si>
    <t>GMTK1_30_09_2021_Pag5(GMTK1_5_4_1_3)_OK_NC</t>
  </si>
  <si>
    <t>GMTK1_30_09_2021_Pag5(GMTK1_5_4_1_4)_D_NC</t>
  </si>
  <si>
    <t>GMTK1_30_09_2021_Pag5(GMTK1_5_5_1_1)_OK_NC</t>
  </si>
  <si>
    <t>GMTK1_30_09_2021_Pag5(GMTK1_5_5_1_2)_OK_NC</t>
  </si>
  <si>
    <t>GMTK1_30_09_2021_Pag5(GMTK1_5_5_1_3)_OK_NC</t>
  </si>
  <si>
    <t>GMTK1_30_09_2021_Pag5(GMTK1_5_5_1_4)_OK_NC</t>
  </si>
  <si>
    <t>GMTK3_30_09_2021_Pag6(GMTK3_6_5_1_1)_OK_NC</t>
  </si>
  <si>
    <t>GMTK3_30_09_2021_Pag6(GMTK3_6_5_1_2)_OK_NC</t>
  </si>
  <si>
    <t>GMTK3_30_09_2021_Pag6(GMTK3_6_5_1_3)_OK_NC</t>
  </si>
  <si>
    <t>GMTK3_30_09_2021_Pag6(GMTK3_6_5_1_4)_OK_NC</t>
  </si>
  <si>
    <t>GMTK3_30_09_2021_Pag6(GMTK3_6_6_1_1)_NOK_NC</t>
  </si>
  <si>
    <t>GMTK3_30_09_2021_Pag6(GMTK3_6_6_1_2)_NOK_NC</t>
  </si>
  <si>
    <t>GMTK3_30_09_2021_Pag6(GMTK3_6_6_1_3)_NOK_NC</t>
  </si>
  <si>
    <t>GMTK3_30_09_2021_Pag6(GMTK3_6_7_1_1)_OK_NC</t>
  </si>
  <si>
    <t>GMTK3_30_09_2021_Pag6(GMTK3_6_7_1_2)_OK_NC</t>
  </si>
  <si>
    <t>GMTK3_30_09_2021_Pag6(GMTK3_6_7_1_3)_OK_NC</t>
  </si>
  <si>
    <t>GMTK3_30_09_2021_Pag6(GMTK3_6_7_1_4)_OK_NC</t>
  </si>
  <si>
    <t>GMTK2_30_09_2021_Pag1(GMTK2_1_2_1_1)_OK_NC</t>
  </si>
  <si>
    <t>GMTK2_30_09_2021_Pag1(GMTK2_1_2_1_2)_OK_NC</t>
  </si>
  <si>
    <t>GMTK2_30_09_2021_Pag1(GMTK2_1_2_1_3)_OK_NC</t>
  </si>
  <si>
    <t>GMTK2_30_09_2021_Pag1(GMTK2_1_2_1_4)_NOK_NC</t>
  </si>
  <si>
    <t>GMTK2_30_09_2021_Pag1(GMTK2_1_3_1_1)_OK_NC</t>
  </si>
  <si>
    <t>GMTK2_30_09_2021_Pag1(GMTK2_1_3_1_2)_OK_NC</t>
  </si>
  <si>
    <t>GMTK2_30_09_2021_Pag1(GMTK2_1_3_1_3)_OK_NC</t>
  </si>
  <si>
    <t>GMTK2_30_09_2021_Pag1(GMTK2_1_3_1_4)_D_NC</t>
  </si>
  <si>
    <t>GMTK2_30_09_2021_Pag1(GMTK2_1_4_1_1)_OK_NC</t>
  </si>
  <si>
    <t>GMTK2_30_09_2021_Pag1(GMTK2_1_5_1_1)_OK_NC</t>
  </si>
  <si>
    <t>GMTK2_30_09_2021_Pag1(GMTK2_1_6_1_1)_OK_NC</t>
  </si>
  <si>
    <t>GMTK2_30_09_2021_Pag4(GMTK2_4_2_1_1)_OK_NC</t>
  </si>
  <si>
    <t>GMTK2_30_09_2021_Pag4(GMTK2_4_3_1_1)_OK_NC</t>
  </si>
  <si>
    <t>GMTK2_30_09_2021_Pag4(GMTK2_4_3_1_2)_OK_NC</t>
  </si>
  <si>
    <t>GMTK2_30_09_2021_Pag4(GMTK2_4_4_1_1)_OK_NC</t>
  </si>
  <si>
    <t>GMTK2_30_09_2021_Pag4(GMTK2_4_4_1_2)_NOK_NC</t>
  </si>
  <si>
    <t>GMTK2_30_09_2021_Pag4(GMTK2_4_5_1_1)_D_NC</t>
  </si>
  <si>
    <t>GMTK2_30_09_2021_Pag4(GMTK2_4_5_1_2)_D_NC</t>
  </si>
  <si>
    <t>GMTK2_30_09_2021_Pag7(GMTK2_7_1_1_1)_OK_NC</t>
  </si>
  <si>
    <t>GMTK2_30_09_2021_Pag7(GMTK2_7_1_1_2)_D_NC</t>
  </si>
  <si>
    <t>GMTK2_30_09_2021_Pag7(GMTK2_7_1_1_3)_OK_NC</t>
  </si>
  <si>
    <t>GMTK2_30_09_2021_Pag7(GMTK2_7_2_1_1)_NOK_NC</t>
  </si>
  <si>
    <t>GMTK2_30_09_2021_Pag7(GMTK2_7_2_1_2)_OK_NC</t>
  </si>
  <si>
    <t>GMTK2_30_09_2021_Pag7(GMTK2_7_2_1_3)_OK_NC</t>
  </si>
  <si>
    <t>GMTK2_30_09_2021_Pag7(GMTK2_7_3_1_1)_NOK_NC</t>
  </si>
  <si>
    <t>GMTK2_30_09_2021_Pag7(GMTK2_7_3_1_2)_OK_NC</t>
  </si>
  <si>
    <t>GMTK2_30_09_2021_Pag7(GMTK2_7_3_1_3)_OK_NC</t>
  </si>
  <si>
    <t>GMTK2_30_09_2021_Pag7(GMTK2_7_4_1_1)_OK_NC</t>
  </si>
  <si>
    <t>GMTK2_30_09_2021_Pag7(GMTK2_7_4_1_2)_OK_NC</t>
  </si>
  <si>
    <t>GMTK2_30_09_2021_Pag7(GMTK2_7_4_1_3)_OK_NC</t>
  </si>
  <si>
    <t>CFAA_30_09_2021_Pag1(CFAA_1_V0001_1_1)_NOK_NC</t>
  </si>
  <si>
    <t>CFAA_30_09_2021_Pag1(CFAA_1_V0001_1_2)_OK_NC</t>
  </si>
  <si>
    <t>CFAA_30_09_2021_Pag1(CFAA_1_V0002_1_1)_D_NC</t>
  </si>
  <si>
    <t>CFAA_30_09_2021_Pag1(CFAA_1_V0003_1_1)_D_NC</t>
  </si>
  <si>
    <t>CFAA_30_09_2021_Pag1(CFAA_1_V0004_1_1)_OK_NC</t>
  </si>
  <si>
    <t>CFAA_30_09_2021_Pag1(CFAA_1_V0005_1_1)_OK_NC</t>
  </si>
  <si>
    <t>CFAA_30_09_2021_Pag1(CFAA_1_V0006_1_1)_D_NC</t>
  </si>
  <si>
    <t>CFAA_30_09_2021_Pag1(CFAA_1_V0007_1_1)_OK_NC</t>
  </si>
  <si>
    <t>CFAA_30_09_2021_Pag1(CFAA_1_V0008_1_1)_D_NC</t>
  </si>
  <si>
    <t>CFAA_30_09_2021_Pag1(CFAA_1_V0009_1_1)_D_NC</t>
  </si>
  <si>
    <t>GMTK4 RNGN12 ALLE N10_04_10_2021_Pag1(GMTK4 RNGN12 ALLE N10_1_1_1_1)_NOK_NC</t>
  </si>
  <si>
    <t>GMTK4 RNGN12 ALLE N10_04_10_2021_Pag1(GMTK4 RNGN12 ALLE N10_1_1_1_2)_OK_NC</t>
  </si>
  <si>
    <t>GMTK4 RNGN12 ALLE N10_04_10_2021_Pag1(GMTK4 RNGN12 ALLE N10_1_2_1_1)_NOK_NC</t>
  </si>
  <si>
    <t>GMTK4 RNGN12 ALLE N10_04_10_2021_Pag1(GMTK4 RNGN12 ALLE N10_1_2_1_2)_NOK_NC</t>
  </si>
  <si>
    <t>GMTK4 RNGN12 ALLE N10_04_10_2021_Pag1(GMTK4 RNGN12 ALLE N10_1_3_1_1)_NOK_NC</t>
  </si>
  <si>
    <t>GMTK4 RNGN12 ALLE N10_04_10_2021_Pag1(GMTK4 RNGN12 ALLE N10_1_3_1_2)_OK_NC</t>
  </si>
  <si>
    <t>GMTK4 RNGN12 ALLE N10_04_10_2021_Pag1(GMTK4 RNGN12 ALLE N10_1_4_1_1)_NOK_NC</t>
  </si>
  <si>
    <t>GMTK4 RNGN12 ALLE N10_04_10_2021_Pag1(GMTK4 RNGN12 ALLE N10_1_4_1_2)_OK_NC</t>
  </si>
  <si>
    <t>GMTK4 RNGN12 ALLE N10_04_10_2021_Pag1(GMTK4 RNGN12 ALLE N10_1_5_1_1)_NOK_NC</t>
  </si>
  <si>
    <t>GMTK4 RNGN12 ALLE N10_04_10_2021_Pag1(GMTK4 RNGN12 ALLE N10_1_5_1_2)_NOK_NC</t>
  </si>
  <si>
    <t>GMTK4 RNGN12 ALLE N10_04_10_2021_Pag1(GMTK4 RNGN12 ALLE N10_1_6_1_1)_NOK_NC</t>
  </si>
  <si>
    <t>GMTK4 RNGN12 ALLE N10_04_10_2021_Pag1(GMTK4 RNGN12 ALLE N10_1_6_1_2)_D_NC</t>
  </si>
  <si>
    <t>GMTK4 RNGN12 ALLE N10_04_10_2021_Pag2(GMTK4 RNGN12 ALLE N10_2_7_1_1)_NOK_NC</t>
  </si>
  <si>
    <t>GMTK4 RNGN12 ALLE N10_04_10_2021_Pag2(GMTK4 RNGN12 ALLE N10_2_7_1_2)_NOK_NC</t>
  </si>
  <si>
    <t>GMTK4 RNGN12 ALLE N10_04_10_2021_Pag2(GMTK4 RNGN12 ALLE N10_2_8_1_1)_NOK_NC</t>
  </si>
  <si>
    <t>GMTK4 RNGN12 ALLE N10_04_10_2021_Pag2(GMTK4 RNGN12 ALLE N10_2_8_1_2)_OK_NC</t>
  </si>
  <si>
    <t>GMTK4 RNGN12 ALLE N10_04_10_2021_Pag2(GMTK4 RNGN12 ALLE N10_2_9_1_1)_NOK_NC</t>
  </si>
  <si>
    <t>GMTK4 RNGN12 ALLE N10_04_10_2021_Pag2(GMTK4 RNGN12 ALLE N10_2_9_1_2)_OK_NC</t>
  </si>
  <si>
    <t>GMTK4 RNGN12 ALLE N10_04_10_2021_Pag2(GMTK4 RNGN12 ALLE N10_2_10_1_1)_NOK_NC</t>
  </si>
  <si>
    <t>GMTK4 RNGN12 ALLE N10_04_10_2021_Pag2(GMTK4 RNGN12 ALLE N10_2_10_1_2)_D_NC</t>
  </si>
  <si>
    <t>GMTK4 RNGN12 ALLE N10_04_10_2021_Pag2(GMTK4 RNGN12 ALLE N10_2_11_1_1)_NOK_NC</t>
  </si>
  <si>
    <t>GMTK4 RNGN12 ALLE N10_04_10_2021_Pag2(GMTK4 RNGN12 ALLE N10_2_11_1_2)_NOK_NC</t>
  </si>
  <si>
    <t>GMTK4 RNGN12 ALLE N10_04_10_2021_Pag2(GMTK4 RNGN12 ALLE N10_2_12_1_1)_NOK_NC</t>
  </si>
  <si>
    <t>GMTK4 RNGN12 ALLE N10_04_10_2021_Pag2(GMTK4 RNGN12 ALLE N10_2_12_1_2)_OK_NC</t>
  </si>
  <si>
    <t>GMTK4 RNGN12 ALLE N10_04_10_2021_Pag3(GMTK4 RNGN12 ALLE N10_3_13_1_1)_NOK_NC</t>
  </si>
  <si>
    <t>GMTK4 RNGN12 ALLE N10_04_10_2021_Pag3(GMTK4 RNGN12 ALLE N10_3_13_1_2)_OK_NC</t>
  </si>
  <si>
    <t>GMTK4 RNGN12 ALLE N10_04_10_2021_Pag3(GMTK4 RNGN12 ALLE N10_3_14_1_1)_NOK_NC</t>
  </si>
  <si>
    <t>GMTK4 RNGN12 ALLE N10_04_10_2021_Pag3(GMTK4 RNGN12 ALLE N10_3_14_1_2)_OK_NC</t>
  </si>
  <si>
    <t>GMTK4 RNGN12 ALLE N10_04_10_2021_Pag3(GMTK4 RNGN12 ALLE N10_3_15_1_1)_NOK_NC</t>
  </si>
  <si>
    <t>GMTK4 RNGN12 ALLE N10_04_10_2021_Pag3(GMTK4 RNGN12 ALLE N10_3_15_1_2)_OK_NC</t>
  </si>
  <si>
    <t>GMTK4 RNGN12 ALLE N10_04_10_2021_Pag3(GMTK4 RNGN12 ALLE N10_3_16_1_1)_NOK_NC</t>
  </si>
  <si>
    <t>GMTK4 RNGN12 ALLE N10_04_10_2021_Pag3(GMTK4 RNGN12 ALLE N10_3_16_1_2)_OK_NC</t>
  </si>
  <si>
    <t>GMTK4 RNGN12 ALLE N10_04_10_2021_Pag3(GMTK4 RNGN12 ALLE N10_3_17_1_1)_NOK_NC</t>
  </si>
  <si>
    <t>GMTK4 RNGN12 ALLE N10_04_10_2021_Pag3(GMTK4 RNGN12 ALLE N10_3_17_1_2)_D_NC</t>
  </si>
  <si>
    <t>GMTK4 RNGN12 ALLE N10_04_10_2021_Pag3(GMTK4 RNGN12 ALLE N10_3_18_1_1)_D_NC</t>
  </si>
  <si>
    <t>GMTK4 RNGN12 ALLE N10_04_10_2021_Pag3(GMTK4 RNGN12 ALLE N10_3_18_1_2)_OK_NC</t>
  </si>
  <si>
    <t>GMTK4 RNGN12 ALLE N10_04_10_2021_Pag4(GMTK4 RNGN12 ALLE N10_4_19_1_1)_NOK_NC</t>
  </si>
  <si>
    <t>GMTK4 RNGN12 ALLE N10_04_10_2021_Pag4(GMTK4 RNGN12 ALLE N10_4_19_1_2)_OK_NC</t>
  </si>
  <si>
    <t>GMTK4 RNGN12 ALLE N10_04_10_2021_Pag4(GMTK4 RNGN12 ALLE N10_4_20_1_1)_NOK_NC</t>
  </si>
  <si>
    <t>GMTK4 RNGN12 ALLE N10_04_10_2021_Pag4(GMTK4 RNGN12 ALLE N10_4_20_1_2)_NOK_NC</t>
  </si>
  <si>
    <t>GMTK4 RNGN12 ALLE N10_04_10_2021_Pag4(GMTK4 RNGN12 ALLE N10_4_21_1_1)_NOK_NC</t>
  </si>
  <si>
    <t>GMTK4 RNGN12 ALLE N10_04_10_2021_Pag4(GMTK4 RNGN12 ALLE N10_4_21_1_2)_NOK_NC</t>
  </si>
  <si>
    <t>GMTK4 RNGN12 ALLE N10_04_10_2021_Pag4(GMTK4 RNGN12 ALLE N10_4_22_1_1)_NOK_NC</t>
  </si>
  <si>
    <t>GMTK4 RNGN12 ALLE N10_04_10_2021_Pag4(GMTK4 RNGN12 ALLE N10_4_22_1_2)_OK_NC</t>
  </si>
  <si>
    <t>GMTK4 RNGN12 ALLE N10_04_10_2021_Pag4(GMTK4 RNGN12 ALLE N10_4_23_1_1)_NOK_NC</t>
  </si>
  <si>
    <t>GMTK4 RNGN12 ALLE N10_04_10_2021_Pag4(GMTK4 RNGN12 ALLE N10_4_23_1_2)_OK_NC</t>
  </si>
  <si>
    <t>GMTK4 RNGN12 ALLE N10_04_10_2021_Pag4(GMTK4 RNGN12 ALLE N10_4_24_1_1)_NOK_NC</t>
  </si>
  <si>
    <t>GMTK4 RNGN12 ALLE N10_04_10_2021_Pag4(GMTK4 RNGN12 ALLE N10_4_24_1_2)_OK_NC</t>
  </si>
  <si>
    <t>GMTK4 RNGN12 ALLE N10_04_10_2021_Pag5(GMTK4 RNGN12 ALLE N10_5_25_1_1)_NOK_NC</t>
  </si>
  <si>
    <t>GMTK4 RNGN12 ALLE N10_04_10_2021_Pag5(GMTK4 RNGN12 ALLE N10_5_25_1_2)_D_NC</t>
  </si>
  <si>
    <t>GMTK4 RNGN12 ALLE N10_04_10_2021_Pag5(GMTK4 RNGN12 ALLE N10_5_26_1_1)_NOK_NC</t>
  </si>
  <si>
    <t>GMTK4 RNGN12 ALLE N10_04_10_2021_Pag5(GMTK4 RNGN12 ALLE N10_5_26_1_2)_OK_NC</t>
  </si>
  <si>
    <t>GMTK4 RNGN12 ALLE N10_04_10_2021_Pag5(GMTK4 RNGN12 ALLE N10_5_27_1_1)_NOK_NC</t>
  </si>
  <si>
    <t>GMTK4 RNGN12 ALLE N10_04_10_2021_Pag5(GMTK4 RNGN12 ALLE N10_5_27_1_2)_NOK_NC</t>
  </si>
  <si>
    <t>GMTK4 RNGN12 ALLE N10_04_10_2021_Pag5(GMTK4 RNGN12 ALLE N10_5_28_1_1)_NOK_NC</t>
  </si>
  <si>
    <t>GMTK4 RNGN12 ALLE N10_04_10_2021_Pag5(GMTK4 RNGN12 ALLE N10_5_28_1_2)_OK_NC</t>
  </si>
  <si>
    <t>GMTK4 RNGN12 ALLE N10_04_10_2021_Pag5(GMTK4 RNGN12 ALLE N10_5_29_1_1)_NOK_NC</t>
  </si>
  <si>
    <t>GMTK4 RNGN12 ALLE N10_04_10_2021_Pag5(GMTK4 RNGN12 ALLE N10_5_29_1_2)_OK_NC</t>
  </si>
  <si>
    <t>GMTK4 RNGN12 ALLE N10_04_10_2021_Pag5(GMTK4 RNGN12 ALLE N10_5_30_1_1)_NOK_NC</t>
  </si>
  <si>
    <t>GMTK4 RNGN12 ALLE N10_04_10_2021_Pag5(GMTK4 RNGN12 ALLE N10_5_30_1_2)_NOK_NC</t>
  </si>
  <si>
    <t>GMTK3_30_09_2021_Pag1(GMTK3_1_5_1_1)_NOK_NC</t>
  </si>
  <si>
    <t>GMTK3_30_09_2021_Pag1(GMTK3_1_5_1_2)_OK_NC</t>
  </si>
  <si>
    <t>GMTK3_30_09_2021_Pag1(GMTK3_1_6_1_1)_OK_NC</t>
  </si>
  <si>
    <t>GMTK3_30_09_2021_Pag1(GMTK3_1_6_1_2)_OK_NC</t>
  </si>
  <si>
    <t>GMTK3_30_09_2021_Pag1(GMTK3_1_6_1_3)_OK_NC</t>
  </si>
  <si>
    <t>GMTK3_30_09_2021_Pag1(GMTK3_1_6_1_4)_OK_NC</t>
  </si>
  <si>
    <t>GMTK3_30_09_2021_Pag1(GMTK3_1_7_1_1)_OK_NC</t>
  </si>
  <si>
    <t>GMTK3_30_09_2021_Pag1(GMTK3_1_7_1_2)_OK_NC</t>
  </si>
  <si>
    <t>GMTK3_30_09_2021_Pag1(GMTK3_1_7_1_3)_OK_NC</t>
  </si>
  <si>
    <t>GMTK3_30_09_2021_Pag1(GMTK3_1_7_1_4)_OK_NC</t>
  </si>
  <si>
    <t>GMTK3_30_09_2021_Pag3(GMTK3_3_4_1_1)_OK_NC</t>
  </si>
  <si>
    <t>GMTK3_30_09_2021_Pag3(GMTK3_3_4_1_2)_OK_NC</t>
  </si>
  <si>
    <t>GMTK3_30_09_2021_Pag3(GMTK3_3_4_1_3)_OK_NC</t>
  </si>
  <si>
    <t>GMTK3_30_09_2021_Pag3(GMTK3_3_4_1_4)_OK_NC</t>
  </si>
  <si>
    <t>GMTK3_30_09_2021_Pag3(GMTK3_3_5_1_1)_OK_NC</t>
  </si>
  <si>
    <t>GMTK3_30_09_2021_Pag3(GMTK3_3_5_1_2)_OK_NC</t>
  </si>
  <si>
    <t>GMTK3_30_09_2021_Pag3(GMTK3_3_5_1_3)_OK_NC</t>
  </si>
  <si>
    <t>GMTK3_30_09_2021_Pag3(GMTK3_3_5_1_4)_OK_NC</t>
  </si>
  <si>
    <t>GMTK3_30_09_2021_Pag3(GMTK3_3_6_1_1)_OK_NC</t>
  </si>
  <si>
    <t>GMTK3_30_09_2021_Pag3(GMTK3_3_6_1_2)_OK_NC</t>
  </si>
  <si>
    <t>GMTK3_30_09_2021_Pag3(GMTK3_3_6_1_3)_OK_NC</t>
  </si>
  <si>
    <t>GMTK3_30_09_2021_Pag3(GMTK3_3_6_1_4)_OK_NC</t>
  </si>
  <si>
    <t>GMTK3_30_09_2021_Pag3(GMTK3_3_7_1_1)_OK_NC</t>
  </si>
  <si>
    <t>GMTK3_30_09_2021_Pag3(GMTK3_3_7_1_2)_OK_NC</t>
  </si>
  <si>
    <t>GMTK3_30_09_2021_Pag3(GMTK3_3_7_1_3)_OK_NC</t>
  </si>
  <si>
    <t>GMTK3_30_09_2021_Pag3(GMTK3_3_7_1_4)_OK_NC</t>
  </si>
  <si>
    <t>GMTK3_30_09_2021_Pag4(GMTK3_4_1_1_1)_OK_NC</t>
  </si>
  <si>
    <t>GMTK3_30_09_2021_Pag4(GMTK3_4_1_1_2)_OK_NC</t>
  </si>
  <si>
    <t>GMTK3_30_09_2021_Pag4(GMTK3_4_1_1_3)_OK_NC</t>
  </si>
  <si>
    <t>GMTK3_30_09_2021_Pag4(GMTK3_4_1_1_4)_OK_NC</t>
  </si>
  <si>
    <t>GMTK3_30_09_2021_Pag4(GMTK3_4_2_1_1)_OK_NC</t>
  </si>
  <si>
    <t>GMTK3_30_09_2021_Pag4(GMTK3_4_2_1_2)_OK_NC</t>
  </si>
  <si>
    <t>GMTK3_30_09_2021_Pag4(GMTK3_4_2_1_3)_OK_NC</t>
  </si>
  <si>
    <t>GMTK3_30_09_2021_Pag4(GMTK3_4_2_1_4)_OK_NC</t>
  </si>
  <si>
    <t>GMTK3_30_09_2021_Pag7(GMTK3_7_1_1_1)_OK_NC</t>
  </si>
  <si>
    <t>GMTK3_30_09_2021_Pag7(GMTK3_7_1_1_2)_OK_NC</t>
  </si>
  <si>
    <t>GMTK3_30_09_2021_Pag7(GMTK3_7_1_1_3)_OK_NC</t>
  </si>
  <si>
    <t>GMTK3_30_09_2021_Pag7(GMTK3_7_1_1_4)_OK_NC</t>
  </si>
  <si>
    <t>GMTK3_30_09_2021_Pag7(GMTK3_7_2_1_1)_OK_NC</t>
  </si>
  <si>
    <t>GMTK3_30_09_2021_Pag7(GMTK3_7_2_1_2)_OK_NC</t>
  </si>
  <si>
    <t>GMTK3_30_09_2021_Pag7(GMTK3_7_2_1_3)_D_NC</t>
  </si>
  <si>
    <t>GMTK3_30_09_2021_Pag7(GMTK3_7_2_1_4)_OK_NC</t>
  </si>
  <si>
    <t>GMTK3_30_09_2021_Pag7(GMTK3_7_3_1_1)_OK_NC</t>
  </si>
  <si>
    <t>GMTK3_30_09_2021_Pag7(GMTK3_7_3_1_2)_OK_NC</t>
  </si>
  <si>
    <t>GMTK3_30_09_2021_Pag7(GMTK3_7_3_1_3)_OK_NC</t>
  </si>
  <si>
    <t>GMTK3_30_09_2021_Pag7(GMTK3_7_3_1_4)_OK_NC</t>
  </si>
  <si>
    <t>GMTK3_30_09_2021_Pag7(GMTK3_7_4_1_1)_OK_NC</t>
  </si>
  <si>
    <t>GMTK3_30_09_2021_Pag7(GMTK3_7_4_1_2)_OK_NC</t>
  </si>
  <si>
    <t>GMTK3_30_09_2021_Pag7(GMTK3_7_4_1_3)_OK_NC</t>
  </si>
  <si>
    <t>GMTK3_30_09_2021_Pag7(GMTK3_7_4_1_4)_OK_NC</t>
  </si>
  <si>
    <t>GMTK3_30_09_2021_Pag7(GMTK3_7_5_1_1)_OK_NC</t>
  </si>
  <si>
    <t>GMTK3_30_09_2021_Pag7(GMTK3_7_5_1_2)_OK_NC</t>
  </si>
  <si>
    <t>GMTK3_30_09_2021_Pag7(GMTK3_7_5_1_3)_OK_NC</t>
  </si>
  <si>
    <t>GMTK3_30_09_2021_Pag7(GMTK3_7_5_1_4)_OK_NC</t>
  </si>
  <si>
    <t>GMTK3_30_09_2021_Pag7(GMTK3_7_6_1_1)_OK_NC</t>
  </si>
  <si>
    <t>GMTK3_30_09_2021_Pag7(GMTK3_7_6_1_2)_OK_NC</t>
  </si>
  <si>
    <t>GMTK3_30_09_2021_Pag7(GMTK3_7_6_1_3)_OK_NC</t>
  </si>
  <si>
    <t>GMTK3_30_09_2021_Pag7(GMTK3_7_6_1_4)_OK_NC</t>
  </si>
  <si>
    <t>GMTK3_30_09_2021_Pag7(GMTK3_7_7_1_1)_OK_NC</t>
  </si>
  <si>
    <t>GMTK3_30_09_2021_Pag7(GMTK3_7_7_1_2)_NOK_NC</t>
  </si>
  <si>
    <t>GMTK3_30_09_2021_Pag7(GMTK3_7_7_1_3)_OK_NC</t>
  </si>
  <si>
    <t>GMTK3_30_09_2021_Pag7(GMTK3_7_7_1_4)_OK_NC</t>
  </si>
  <si>
    <t>GMTK3_30_09_2021_Pag8(GMTK3_8_1_1_1)_D_NC</t>
  </si>
  <si>
    <t>GMTK3_30_09_2021_Pag8(GMTK3_8_1_1_2)_OK_NC</t>
  </si>
  <si>
    <t>GMTK3_30_09_2021_Pag8(GMTK3_8_1_1_3)_OK_NC</t>
  </si>
  <si>
    <t>GMTK3_30_09_2021_Pag8(GMTK3_8_1_1_4)_OK_NC</t>
  </si>
  <si>
    <t>GMTK3_30_09_2021_Pag8(GMTK3_8_2_1_1)_NOK_NC</t>
  </si>
  <si>
    <t>GMTK3_30_09_2021_Pag8(GMTK3_8_2_1_2)_NOK_NC</t>
  </si>
  <si>
    <t>GMTK3_30_09_2021_Pag8(GMTK3_8_2_1_3)_OK_NC</t>
  </si>
  <si>
    <t>GMTK3_30_09_2021_Pag8(GMTK3_8_2_1_4)_OK_NC</t>
  </si>
  <si>
    <t>GMTK3_30_09_2021_Pag9(GMTK3_9_5_1_1)_OK_NC</t>
  </si>
  <si>
    <t>GMTK3_30_09_2021_Pag9(GMTK3_9_5_1_2)_OK_NC</t>
  </si>
  <si>
    <t>GMTK3_30_09_2021_Pag9(GMTK3_9_5_1_3)_OK_NC</t>
  </si>
  <si>
    <t>GMTK3_30_09_2021_Pag9(GMTK3_9_5_1_4)_OK_NC</t>
  </si>
  <si>
    <t>GMTK3_30_09_2021_Pag9(GMTK3_9_6_1_1)_OK_NC</t>
  </si>
  <si>
    <t>GMTK3_30_09_2021_Pag9(GMTK3_9_6_1_2)_OK_NC</t>
  </si>
  <si>
    <t>GMTK3_30_09_2021_Pag9(GMTK3_9_6_1_3)_OK_NC</t>
  </si>
  <si>
    <t>GMTK3_30_09_2021_Pag9(GMTK3_9_6_1_4)_OK_NC</t>
  </si>
  <si>
    <t>GMTK3_30_09_2021_Pag10(GMTK3_10_3_1_1)_OK_NC</t>
  </si>
  <si>
    <t>GMTK3_30_09_2021_Pag10(GMTK3_10_3_1_2)_OK_NC</t>
  </si>
  <si>
    <t>GMTK3_30_09_2021_Pag10(GMTK3_10_3_1_3)_NOK_NC</t>
  </si>
  <si>
    <t>GMTK3_30_09_2021_Pag10(GMTK3_10_4_1_1)_OK_NC</t>
  </si>
  <si>
    <t>GMTK3_30_09_2021_Pag10(GMTK3_10_4_1_2)_OK_NC</t>
  </si>
  <si>
    <t>GMTK3_30_09_2021_Pag10(GMTK3_10_4_1_3)_OK_NC</t>
  </si>
  <si>
    <t>GMTK3_30_09_2021_Pag10(GMTK3_10_4_1_4)_NOK_NC</t>
  </si>
  <si>
    <t>GMTK3_30_09_2021_Pag10(GMTK3_10_5_1_1)_OK_NC</t>
  </si>
  <si>
    <t>GMTK3_30_09_2021_Pag10(GMTK3_10_5_1_2)_OK_NC</t>
  </si>
  <si>
    <t>GMTK3_30_09_2021_Pag10(GMTK3_10_5_1_3)_D_NC</t>
  </si>
  <si>
    <t>GMTK3_30_09_2021_Pag10(GMTK3_10_5_1_4)_OK_NC</t>
  </si>
  <si>
    <t>GMTK3_30_09_2021_Pag10(GMTK3_10_6_1_1)_OK_NC</t>
  </si>
  <si>
    <t>GMTK3_30_09_2021_Pag10(GMTK3_10_6_1_2)_OK_NC</t>
  </si>
  <si>
    <t>GMTK3_30_09_2021_Pag10(GMTK3_10_6_1_3)_OK_NC</t>
  </si>
  <si>
    <t>GMTK3_30_09_2021_Pag10(GMTK3_10_6_1_4)_OK_NC</t>
  </si>
  <si>
    <t>GMTK2_30_09_2021_Pag3(GMTK2_3_5_1_1)_OK_NC</t>
  </si>
  <si>
    <t>GMTK2_30_09_2021_Pag3(GMTK2_3_6_1_1)_OK_NC</t>
  </si>
  <si>
    <t>GMTK2_30_09_2021_Pag3(GMTK2_3_7_1_1)_OK_NC</t>
  </si>
  <si>
    <t>GMTK2_30_09_2021_Pag4(GMTK2_4_1_1_1)_OK_NC</t>
  </si>
  <si>
    <t>GMTK1_30_09_2021_Pag5(GMTK1_5_6_1_1)_OK_NC</t>
  </si>
  <si>
    <t>GMTK1_30_09_2021_Pag5(GMTK1_5_6_1_2)_OK_NC</t>
  </si>
  <si>
    <t>GMTK1_30_09_2021_Pag5(GMTK1_5_6_1_3)_OK_NC</t>
  </si>
  <si>
    <t>GMTK1_30_09_2021_Pag5(GMTK1_5_6_1_4)_OK_NC</t>
  </si>
  <si>
    <t>GMTK1_30_09_2021_Pag5(GMTK1_5_7_1_1)_D_NC</t>
  </si>
  <si>
    <t>GMTK1_30_09_2021_Pag5(GMTK1_5_7_1_2)_OK_NC</t>
  </si>
  <si>
    <t>GMTK1_30_09_2021_Pag5(GMTK1_5_7_1_3)_D_NC</t>
  </si>
  <si>
    <t>GMTK1_30_09_2021_Pag6(GMTK1_6_1_1_1)_OK_NC</t>
  </si>
  <si>
    <t>GMTK1_30_09_2021_Pag6(GMTK1_6_1_1_2)_OK_NC</t>
  </si>
  <si>
    <t>GMTK1_30_09_2021_Pag6(GMTK1_6_1_1_3)_D_NC</t>
  </si>
  <si>
    <t>GMTK1_30_09_2021_Pag6(GMTK1_6_1_1_4)_OK_NC</t>
  </si>
  <si>
    <t>GMTK1_30_09_2021_Pag6(GMTK1_6_2_1_1)_OK_NC</t>
  </si>
  <si>
    <t>GMTK1_30_09_2021_Pag6(GMTK1_6_2_1_2)_OK_NC</t>
  </si>
  <si>
    <t>GMTK1_30_09_2021_Pag6(GMTK1_6_2_1_3)_OK_NC</t>
  </si>
  <si>
    <t>GMTK1_30_09_2021_Pag6(GMTK1_6_2_1_4)_OK_NC</t>
  </si>
  <si>
    <t>GMTK1_30_09_2021_Pag6(GMTK1_6_3_1_1)_OK_NC</t>
  </si>
  <si>
    <t>GMTK1_30_09_2021_Pag6(GMTK1_6_3_1_2)_OK_NC</t>
  </si>
  <si>
    <t>GMTK1_30_09_2021_Pag6(GMTK1_6_3_1_3)_OK_NC</t>
  </si>
  <si>
    <t>GMTK1_30_09_2021_Pag6(GMTK1_6_3_1_4)_OK_NC</t>
  </si>
  <si>
    <t>GMTK1_30_09_2021_Pag6(GMTK1_6_4_1_1)_OK_NC</t>
  </si>
  <si>
    <t>GMTK1_30_09_2021_Pag6(GMTK1_6_4_1_2)_OK_NC</t>
  </si>
  <si>
    <t>GMTK1_30_09_2021_Pag6(GMTK1_6_4_1_3)_OK_NC</t>
  </si>
  <si>
    <t>GMTK1_30_09_2021_Pag6(GMTK1_6_4_1_4)_OK_NC</t>
  </si>
  <si>
    <t>GMTK1_30_09_2021_Pag6(GMTK1_6_5_1_1)_OK_NC</t>
  </si>
  <si>
    <t>GMTK1_30_09_2021_Pag6(GMTK1_6_5_1_2)_OK_NC</t>
  </si>
  <si>
    <t>GMTK1_30_09_2021_Pag6(GMTK1_6_5_1_3)_OK_NC</t>
  </si>
  <si>
    <t>GMTK1_30_09_2021_Pag6(GMTK1_6_5_1_4)_OK_NC</t>
  </si>
  <si>
    <t>GMTK1_30_09_2021_Pag6(GMTK1_6_6_1_1)_OK_NC</t>
  </si>
  <si>
    <t>GMTK1_30_09_2021_Pag6(GMTK1_6_6_1_2)_OK_NC</t>
  </si>
  <si>
    <t>GMTK1_30_09_2021_Pag6(GMTK1_6_6_1_3)_OK_NC</t>
  </si>
  <si>
    <t>GMTK1_30_09_2021_Pag6(GMTK1_6_6_1_4)_OK_NC</t>
  </si>
  <si>
    <t>GMTK1_30_09_2021_Pag14(GMTK1_14_6_1_1)_OK_NC</t>
  </si>
  <si>
    <t>GMTK1_30_09_2021_Pag14(GMTK1_14_6_1_2)_OK_NC</t>
  </si>
  <si>
    <t>GMTK1_30_09_2021_Pag14(GMTK1_14_6_1_3)_OK_NC</t>
  </si>
  <si>
    <t>GMTK1_30_09_2021_Pag14(GMTK1_14_6_1_4)_OK_NC</t>
  </si>
  <si>
    <t>GMTK1_30_09_2021_Pag14(GMTK1_14_7_1_1)_OK_NC</t>
  </si>
  <si>
    <t>GMTK1_30_09_2021_Pag14(GMTK1_14_7_1_2)_OK_NC</t>
  </si>
  <si>
    <t>GMTK1_30_09_2021_Pag14(GMTK1_14_7_1_3)_OK_NC</t>
  </si>
  <si>
    <t>GMTK1_30_09_2021_Pag14(GMTK1_14_7_1_4)_OK_NC</t>
  </si>
  <si>
    <t>GMTK1_30_09_2021_Pag15(GMTK1_15_1_1_1)_OK_NC</t>
  </si>
  <si>
    <t>GMTK1_30_09_2021_Pag15(GMTK1_15_1_1_2)_OK_NC</t>
  </si>
  <si>
    <t>GMTK1_30_09_2021_Pag15(GMTK1_15_1_1_3)_OK_NC</t>
  </si>
  <si>
    <t>GMTK1_30_09_2021_Pag15(GMTK1_15_1_1_4)_OK_NC</t>
  </si>
  <si>
    <t>GMTK1_30_09_2021_Pag15(GMTK1_15_2_1_1)_OK_NC</t>
  </si>
  <si>
    <t>GMTK1_30_09_2021_Pag15(GMTK1_15_2_1_2)_OK_NC</t>
  </si>
  <si>
    <t>GMTK1_30_09_2021_Pag15(GMTK1_15_2_1_3)_OK_NC</t>
  </si>
  <si>
    <t>GMTK1_30_09_2021_Pag15(GMTK1_15_2_1_4)_OK_NC</t>
  </si>
  <si>
    <t>GMTK1_30_09_2021_Pag15(GMTK1_15_3_1_1)_OK_NC</t>
  </si>
  <si>
    <t>GMTK1_30_09_2021_Pag15(GMTK1_15_3_1_2)_OK_NC</t>
  </si>
  <si>
    <t>GMTK1_30_09_2021_Pag15(GMTK1_15_3_1_3)_OK_NC</t>
  </si>
  <si>
    <t>GMTK1_30_09_2021_Pag15(GMTK1_15_3_1_4)_OK_NC</t>
  </si>
  <si>
    <t>GMTK1_30_09_2021_Pag15(GMTK1_15_4_1_1)_OK_NC</t>
  </si>
  <si>
    <t>GMTK1_30_09_2021_Pag15(GMTK1_15_4_1_2)_OK_NC</t>
  </si>
  <si>
    <t>GMTK1_30_09_2021_Pag15(GMTK1_15_4_1_3)_OK_NC</t>
  </si>
  <si>
    <t>GMTK1_30_09_2021_Pag15(GMTK1_15_4_1_4)_OK_NC</t>
  </si>
  <si>
    <t>GMTK1_30_09_2021_Pag15(GMTK1_15_5_1_1)_OK_NC</t>
  </si>
  <si>
    <t>GMTK1_30_09_2021_Pag15(GMTK1_15_5_1_2)_NOK_NC</t>
  </si>
  <si>
    <t>GMTK1_30_09_2021_Pag15(GMTK1_15_5_1_3)_NOK_NC</t>
  </si>
  <si>
    <t>GMTK1_30_09_2021_Pag15(GMTK1_15_5_1_4)_OK_NC</t>
  </si>
  <si>
    <t>GMTK1_30_09_2021_Pag18(GMTK1_18_4_1_1)_OK_NC</t>
  </si>
  <si>
    <t>GMTK1_30_09_2021_Pag18(GMTK1_18_5_1_1)_OK_NC</t>
  </si>
  <si>
    <t>GMTK1_30_09_2021_Pag18(GMTK1_18_5_1_2)_OK_NC</t>
  </si>
  <si>
    <t>GMTK1_30_09_2021_Pag18(GMTK1_18_7_1_1)_OK_NC</t>
  </si>
  <si>
    <t>GMTK1_30_09_2021_Pag18(GMTK1_18_7_1_2)_OK_NC</t>
  </si>
  <si>
    <t>GMTK1_30_09_2021_Pag18(GMTK1_18_7_1_3)_OK_NC</t>
  </si>
  <si>
    <t>GMTK1_30_09_2021_Pag18(GMTK1_18_7_1_4)_OK_NC</t>
  </si>
  <si>
    <t>GMTK1_30_09_2021_Pag19(GMTK1_19_1_1_1)_OK_NC</t>
  </si>
  <si>
    <t>GMTK1_30_09_2021_Pag19(GMTK1_19_1_1_2)_OK_NC</t>
  </si>
  <si>
    <t>GMTK1_30_09_2021_Pag19(GMTK1_19_1_1_3)_OK_NC</t>
  </si>
  <si>
    <t>GMTK1_30_09_2021_Pag19(GMTK1_19_1_1_4)_OK_NC</t>
  </si>
  <si>
    <t>GMTK1_30_09_2021_Pag19(GMTK1_19_2_1_1)_OK_NC</t>
  </si>
  <si>
    <t>GMTK1_30_09_2021_Pag19(GMTK1_19_2_1_2)_OK_NC</t>
  </si>
  <si>
    <t>GMTK1_30_09_2021_Pag19(GMTK1_19_3_1_1)_OK_NC</t>
  </si>
  <si>
    <t>GMTK1_30_09_2021_Pag19(GMTK1_19_3_1_2)_OK_NC</t>
  </si>
  <si>
    <t>GMTK1_30_09_2021_Pag19(GMTK1_19_3_1_3)_OK_NC</t>
  </si>
  <si>
    <t>GMTK1_30_09_2021_Pag19(GMTK1_19_4_1_1)_OK_NC</t>
  </si>
  <si>
    <t>GMTK1_30_09_2021_Pag19(GMTK1_19_4_1_2)_OK_NC</t>
  </si>
  <si>
    <t>GMTK1_30_09_2021_Pag19(GMTK1_19_4_1_3)_OK_NC</t>
  </si>
  <si>
    <t>GMTK1_30_09_2021_Pag19(GMTK1_19_4_1_4)_OK_NC</t>
  </si>
  <si>
    <t>GMTK1_30_09_2021_Pag7(GMTK1_7_4_1_1)_OK_NC</t>
  </si>
  <si>
    <t>GMTK1_30_09_2021_Pag7(GMTK1_7_4_1_2)_OK_NC</t>
  </si>
  <si>
    <t>GMTK1_30_09_2021_Pag7(GMTK1_7_4_1_3)_OK_NC</t>
  </si>
  <si>
    <t>GMTK1_30_09_2021_Pag7(GMTK1_7_4_1_4)_OK_NC</t>
  </si>
  <si>
    <t>GMTK1_30_09_2021_Pag7(GMTK1_7_5_1_1)_OK_NC</t>
  </si>
  <si>
    <t>GMTK1_30_09_2021_Pag7(GMTK1_7_5_1_2)_OK_NC</t>
  </si>
  <si>
    <t>GMTK1_30_09_2021_Pag7(GMTK1_7_5_1_3)_OK_NC</t>
  </si>
  <si>
    <t>GMTK1_30_09_2021_Pag7(GMTK1_7_5_1_4)_OK_NC</t>
  </si>
  <si>
    <t>GMTK2_30_09_2021_Pag1(GMTK2_1_7_1_1)_OK_CB</t>
  </si>
  <si>
    <t>GMTK2_30_09_2021_Pag2(GMTK2_2_1_1_1)_OK_CB</t>
  </si>
  <si>
    <t>GMTK2_30_09_2021_Pag2(GMTK2_2_2_1_1)_OK_CB</t>
  </si>
  <si>
    <t>GMTK2_30_09_2021_Pag2(GMTK2_2_2_1_2)_OK_CB</t>
  </si>
  <si>
    <t>GMTK2_30_09_2021_Pag2(GMTK2_2_3_1_1)_OK_CB</t>
  </si>
  <si>
    <t>GMTK2_30_09_2021_Pag2(GMTK2_2_3_1_2)_NOK_CB</t>
  </si>
  <si>
    <t>GMTK2_30_09_2021_Pag2(GMTK2_2_4_1_1)_D_CB</t>
  </si>
  <si>
    <t>GMTK2_30_09_2021_Pag2(GMTK2_2_4_1_2)_OK_CB</t>
  </si>
  <si>
    <t>GMTK2_30_09_2021_Pag2(GMTK2_2_5_1_1)_OK_CB</t>
  </si>
  <si>
    <t>GMTK2_30_09_2021_Pag2(GMTK2_2_5_1_2)_OK_CB</t>
  </si>
  <si>
    <t>GMTK2_30_09_2021_Pag2(GMTK2_2_6_1_1)_OK_CB</t>
  </si>
  <si>
    <t>GMTK2_30_09_2021_Pag2(GMTK2_2_6_1_2)_OK_CB</t>
  </si>
  <si>
    <t>GMTK2_30_09_2021_Pag2(GMTK2_2_7_1_1)_OK_CB</t>
  </si>
  <si>
    <t>GMTK2_30_09_2021_Pag4(GMTK2_4_6_1_1)_OK_CB</t>
  </si>
  <si>
    <t>GMTK2_30_09_2021_Pag4(GMTK2_4_6_1_2)_OK_CB</t>
  </si>
  <si>
    <t>GMTK2_30_09_2021_Pag4(GMTK2_4_7_1_1)_D_CB</t>
  </si>
  <si>
    <t>GMTK2_30_09_2021_Pag4(GMTK2_4_7_1_2)_OK_CB</t>
  </si>
  <si>
    <t>GMTK2_30_09_2021_Pag5(GMTK2_5_1_1_1)_OK_CB</t>
  </si>
  <si>
    <t>GMTK2_30_09_2021_Pag5(GMTK2_5_1_1_2)_OK_CB</t>
  </si>
  <si>
    <t>GMTK2_30_09_2021_Pag5(GMTK2_5_2_1_1)_OK_CB</t>
  </si>
  <si>
    <t>GMTK2_30_09_2021_Pag5(GMTK2_5_2_1_2)_NOK_CB</t>
  </si>
  <si>
    <t>GMTK2_30_09_2021_Pag7(GMTK2_7_5_1_1)_NOK_CB</t>
  </si>
  <si>
    <t>GMTK2_30_09_2021_Pag7(GMTK2_7_5_1_2)_OK_CB</t>
  </si>
  <si>
    <t>GMTK2_30_09_2021_Pag7(GMTK2_7_6_1_1)_NOK_CB</t>
  </si>
  <si>
    <t>GMTK2_30_09_2021_Pag7(GMTK2_7_6_1_2)_OK_CB</t>
  </si>
  <si>
    <t>GMTK3_30_09_2021_Pag1(GMTK3_1_1_1_1)_OK_CB</t>
  </si>
  <si>
    <t>GMTK3_30_09_2021_Pag1(GMTK3_1_1_1_2)_OK_CB</t>
  </si>
  <si>
    <t>GMTK3_30_09_2021_Pag1(GMTK3_1_2_1_1)_OK_CB</t>
  </si>
  <si>
    <t>GMTK3_30_09_2021_Pag1(GMTK3_1_2_1_2)_OK_CB</t>
  </si>
  <si>
    <t>GMTK3_30_09_2021_Pag1(GMTK3_1_3_1_1)_OK_CB</t>
  </si>
  <si>
    <t>GMTK3_30_09_2021_Pag1(GMTK3_1_3_1_2)_NOK_CB</t>
  </si>
  <si>
    <t>GMTK3_30_09_2021_Pag1(GMTK3_1_4_1_1)_OK_CB</t>
  </si>
  <si>
    <t>GMTK3_30_09_2021_Pag1(GMTK3_1_4_1_2)_OK_CB</t>
  </si>
  <si>
    <t>GMTK3_30_09_2021_Pag2(GMTK3_2_1_1_1)_OK_CB</t>
  </si>
  <si>
    <t>GMTK3_30_09_2021_Pag2(GMTK3_2_1_1_2)_OK_CB</t>
  </si>
  <si>
    <t>GMTK3_30_09_2021_Pag2(GMTK3_2_2_1_1)_OK_CB</t>
  </si>
  <si>
    <t>GMTK3_30_09_2021_Pag2(GMTK3_2_2_1_2)_OK_CB</t>
  </si>
  <si>
    <t>GMTK3_30_09_2021_Pag2(GMTK3_2_3_1_1)_OK_CB</t>
  </si>
  <si>
    <t>GMTK3_30_09_2021_Pag2(GMTK3_2_3_1_2)_OK_CB</t>
  </si>
  <si>
    <t>GMTK3_30_09_2021_Pag2(GMTK3_2_4_1_1)_OK_CB</t>
  </si>
  <si>
    <t>GMTK3_30_09_2021_Pag2(GMTK3_2_4_1_2)_NOK_CB</t>
  </si>
  <si>
    <t>GMTK3_30_09_2021_Pag2(GMTK3_2_5_1_1)_NOK_CB</t>
  </si>
  <si>
    <t>GMTK3_30_09_2021_Pag2(GMTK3_2_6_1_1)_OK_CB</t>
  </si>
  <si>
    <t>GMTK3_30_09_2021_Pag2(GMTK3_2_6_1_2)_OK_CB</t>
  </si>
  <si>
    <t>GMTK3_30_09_2021_Pag2(GMTK3_2_7_1_1)_OK_CB</t>
  </si>
  <si>
    <t>GMTK3_30_09_2021_Pag2(GMTK3_2_7_1_2)_OK_CB</t>
  </si>
  <si>
    <t>GMTK3_30_09_2021_Pag3(GMTK3_3_1_1_1)_OK_CB</t>
  </si>
  <si>
    <t>GMTK3_30_09_2021_Pag3(GMTK3_3_1_1_2)_OK_CB</t>
  </si>
  <si>
    <t>GMTK3_30_09_2021_Pag3(GMTK3_3_2_1_1)_OK_CB</t>
  </si>
  <si>
    <t>GMTK3_30_09_2021_Pag3(GMTK3_3_2_1_2)_OK_CB</t>
  </si>
  <si>
    <t>GMTK3_30_09_2021_Pag3(GMTK3_3_3_1_1)_NOK_CB</t>
  </si>
  <si>
    <t>GMTK3_30_09_2021_Pag3(GMTK3_3_3_1_2)_OK_CB</t>
  </si>
  <si>
    <t>GMTK3_30_09_2021_Pag4(GMTK3_4_3_1_1)_NOK_CB</t>
  </si>
  <si>
    <t>GMTK3_30_09_2021_Pag4(GMTK3_4_3_1_2)_OK_CB</t>
  </si>
  <si>
    <t>GMTK3_30_09_2021_Pag4(GMTK3_4_4_1_1)_OK_CB</t>
  </si>
  <si>
    <t>GMTK3_30_09_2021_Pag4(GMTK3_4_4_1_2)_OK_CB</t>
  </si>
  <si>
    <t>GMTK3_30_09_2021_Pag4(GMTK3_4_5_1_1)_OK_CB</t>
  </si>
  <si>
    <t>GMTK3_30_09_2021_Pag4(GMTK3_4_5_1_2)_OK_CB</t>
  </si>
  <si>
    <t>GMTK3_30_09_2021_Pag4(GMTK3_4_6_1_1)_OK_CB</t>
  </si>
  <si>
    <t>GMTK3_30_09_2021_Pag4(GMTK3_4_6_1_2)_D_CB</t>
  </si>
  <si>
    <t>GMTK3_30_09_2021_Pag4(GMTK3_4_7_1_1)_OK_CB</t>
  </si>
  <si>
    <t>GMTK3_30_09_2021_Pag4(GMTK3_4_7_1_2)_OK_CB</t>
  </si>
  <si>
    <t>GMTK3_30_09_2021_Pag5(GMTK3_5_1_1_1)_OK_CB</t>
  </si>
  <si>
    <t>GMTK3_30_09_2021_Pag5(GMTK3_5_1_1_2)_OK_CB</t>
  </si>
  <si>
    <t>GMTK3_30_09_2021_Pag5(GMTK3_5_2_1_1)_OK_CB</t>
  </si>
  <si>
    <t>GMTK3_30_09_2021_Pag5(GMTK3_5_2_1_2)_OK_CB</t>
  </si>
  <si>
    <t>GMTK3_30_09_2021_Pag5(GMTK3_5_3_1_1)_OK_CB</t>
  </si>
  <si>
    <t>GMTK3_30_09_2021_Pag5(GMTK3_5_3_1_2)_OK_CB</t>
  </si>
  <si>
    <t>GMTK3_30_09_2021_Pag5(GMTK3_5_4_1_1)_OK_CB</t>
  </si>
  <si>
    <t>GMTK3_30_09_2021_Pag5(GMTK3_5_4_1_2)_OK_CB</t>
  </si>
  <si>
    <t>GMTK3_30_09_2021_Pag5(GMTK3_5_5_1_1)_OK_CB</t>
  </si>
  <si>
    <t>GMTK3_30_09_2021_Pag5(GMTK3_5_5_1_2)_OK_CB</t>
  </si>
  <si>
    <t>GMTK3_30_09_2021_Pag5(GMTK3_5_6_1_1)_OK_CB</t>
  </si>
  <si>
    <t>GMTK3_30_09_2021_Pag5(GMTK3_5_6_1_2)_OK_CB</t>
  </si>
  <si>
    <t>GMTK3_30_09_2021_Pag5(GMTK3_5_7_1_1)_OK_CB</t>
  </si>
  <si>
    <t>GMTK3_30_09_2021_Pag5(GMTK3_5_7_1_2)_OK_CB</t>
  </si>
  <si>
    <t>GMTK3_30_09_2021_Pag6(GMTK3_6_1_1_1)_OK_CB</t>
  </si>
  <si>
    <t>GMTK3_30_09_2021_Pag6(GMTK3_6_1_1_2)_OK_CB</t>
  </si>
  <si>
    <t>GMTK3_30_09_2021_Pag6(GMTK3_6_2_1_1)_OK_CB</t>
  </si>
  <si>
    <t>GMTK3_30_09_2021_Pag6(GMTK3_6_2_1_2)_D_CB</t>
  </si>
  <si>
    <t>GMTK3_30_09_2021_Pag6(GMTK3_6_3_1_1)_OK_CB</t>
  </si>
  <si>
    <t>GMTK3_30_09_2021_Pag6(GMTK3_6_3_1_2)_OK_CB</t>
  </si>
  <si>
    <t>GMTK3_30_09_2021_Pag6(GMTK3_6_4_1_1)_OK_CB</t>
  </si>
  <si>
    <t>GMTK3_30_09_2021_Pag6(GMTK3_6_4_1_2)_OK_CB</t>
  </si>
  <si>
    <t>GMTK3_30_09_2021_Pag8(GMTK3_8_3_1_1)_OK_CB</t>
  </si>
  <si>
    <t>GMTK3_30_09_2021_Pag8(GMTK3_8_3_1_2)_OK_CB</t>
  </si>
  <si>
    <t>GMTK3_30_09_2021_Pag8(GMTK3_8_4_1_1)_OK_CB</t>
  </si>
  <si>
    <t>GMTK3_30_09_2021_Pag8(GMTK3_8_4_1_2)_OK_CB</t>
  </si>
  <si>
    <t>GMTK3_30_09_2021_Pag8(GMTK3_8_5_1_1)_D_CB</t>
  </si>
  <si>
    <t>GMTK3_30_09_2021_Pag8(GMTK3_8_5_1_2)_OK_CB</t>
  </si>
  <si>
    <t>GMTK3_30_09_2021_Pag8(GMTK3_8_6_1_1)_OK_CB</t>
  </si>
  <si>
    <t>GMTK3_30_09_2021_Pag8(GMTK3_8_6_1_2)_OK_CB</t>
  </si>
  <si>
    <t>GMTK3_30_09_2021_Pag8(GMTK3_8_7_1_1)_NOK_CB</t>
  </si>
  <si>
    <t>GMTK3_30_09_2021_Pag8(GMTK3_8_7_1_2)_OK_CB</t>
  </si>
  <si>
    <t>GMTK3_30_09_2021_Pag9(GMTK3_9_1_1_1)_OK_CB</t>
  </si>
  <si>
    <t>GMTK3_30_09_2021_Pag9(GMTK3_9_1_1_2)_OK_CB</t>
  </si>
  <si>
    <t>GMTK3_30_09_2021_Pag9(GMTK3_9_2_1_1)_D_CB</t>
  </si>
  <si>
    <t>GMTK3_30_09_2021_Pag9(GMTK3_9_2_1_2)_OK_CB</t>
  </si>
  <si>
    <t>GMTK3_30_09_2021_Pag9(GMTK3_9_3_1_1)_OK_CB</t>
  </si>
  <si>
    <t>GMTK3_30_09_2021_Pag9(GMTK3_9_3_1_2)_OK_CB</t>
  </si>
  <si>
    <t>GMTK3_30_09_2021_Pag9(GMTK3_9_4_1_1)_OK_CB</t>
  </si>
  <si>
    <t>GMTK3_30_09_2021_Pag9(GMTK3_9_4_1_2)_OK_CB</t>
  </si>
  <si>
    <t>GMTK3_30_09_2021_Pag9(GMTK3_9_7_1_1)_OK_CB</t>
  </si>
  <si>
    <t>GMTK3_30_09_2021_Pag9(GMTK3_9_7_1_2)_OK_CB</t>
  </si>
  <si>
    <t>GMTK3_30_09_2021_Pag10(GMTK3_10_1_1_1)_OK_CB</t>
  </si>
  <si>
    <t>GMTK3_30_09_2021_Pag10(GMTK3_10_1_1_2)_OK_CB</t>
  </si>
  <si>
    <t>GMTK3_30_09_2021_Pag10(GMTK3_10_2_1_1)_OK_CB</t>
  </si>
  <si>
    <t>GMTK3_30_09_2021_Pag10(GMTK3_10_2_1_2)_OK_CB</t>
  </si>
  <si>
    <t>GMTK3_30_09_2021_Pag10(GMTK3_10_7_1_1)_NOK_CB</t>
  </si>
  <si>
    <t>GMTK3_30_09_2021_Pag11(GMTK3_11_1_1_1)_D_CB</t>
  </si>
  <si>
    <t>GMTK3_30_09_2021_Pag11(GMTK3_11_1_1_2)_OK_CB</t>
  </si>
  <si>
    <t>GMTK3_30_09_2021_Pag11(GMTK3_11_2_1_1)_OK_CB</t>
  </si>
  <si>
    <t>GMTK3_30_09_2021_Pag11(GMTK3_11_2_1_2)_OK_CB</t>
  </si>
  <si>
    <t>GMTK3_30_09_2021_Pag11(GMTK3_11_3_1_1)_OK_CB</t>
  </si>
  <si>
    <t>GMTK3_30_09_2021_Pag11(GMTK3_11_3_1_2)_OK_CB</t>
  </si>
  <si>
    <t>GMTK3_30_09_2021_Pag11(GMTK3_11_4_1_1)_OK_CB</t>
  </si>
  <si>
    <t>GMTK3_30_09_2021_Pag11(GMTK3_11_4_1_2)_OK_CB</t>
  </si>
  <si>
    <t>GMTK3_30_09_2021_Pag11(GMTK3_11_5_1_1)_OK_CB</t>
  </si>
  <si>
    <t>GMTK3_30_09_2021_Pag11(GMTK3_11_5_1_2)_OK_CB</t>
  </si>
  <si>
    <t>GMTK1_30_09_2021_Pag1(GMTK1_1_1_1_1)_OK_CB</t>
  </si>
  <si>
    <t>GMTK1_30_09_2021_Pag1(GMTK1_1_1_1_2)_OK_CB</t>
  </si>
  <si>
    <t>GMTK1_30_09_2021_Pag1(GMTK1_1_2_1_1)_OK_CB</t>
  </si>
  <si>
    <t>GMTK1_30_09_2021_Pag1(GMTK1_1_2_1_2)_NOK_CB</t>
  </si>
  <si>
    <t>GMTK1_30_09_2021_Pag1(GMTK1_1_3_1_1)_OK_CB</t>
  </si>
  <si>
    <t>GMTK1_30_09_2021_Pag1(GMTK1_1_3_1_2)_OK_CB</t>
  </si>
  <si>
    <t>GMTK1_30_09_2021_Pag1(GMTK1_1_4_1_1)_OK_CB</t>
  </si>
  <si>
    <t>GMTK1_30_09_2021_Pag1(GMTK1_1_4_1_2)_OK_CB</t>
  </si>
  <si>
    <t>GMTK1_30_09_2021_Pag1(GMTK1_1_5_1_1)_OK_CB</t>
  </si>
  <si>
    <t>GMTK1_30_09_2021_Pag1(GMTK1_1_5_1_2)_OK_CB</t>
  </si>
  <si>
    <t>GMTK1_30_09_2021_Pag1(GMTK1_1_6_1_1)_OK_CB</t>
  </si>
  <si>
    <t>GMTK1_30_09_2021_Pag1(GMTK1_1_6_1_2)_NOK_CB</t>
  </si>
  <si>
    <t>GMTK1_30_09_2021_Pag1(GMTK1_1_7_1_1)_OK_CB</t>
  </si>
  <si>
    <t>GMTK1_30_09_2021_Pag1(GMTK1_1_7_1_2)_OK_CB</t>
  </si>
  <si>
    <t>GMTK1_30_09_2021_Pag2(GMTK1_2_1_1_1)_OK_CB</t>
  </si>
  <si>
    <t>GMTK1_30_09_2021_Pag2(GMTK1_2_1_1_2)_OK_CB</t>
  </si>
  <si>
    <t>GMTK1_30_09_2021_Pag2(GMTK1_2_2_1_1)_OK_CB</t>
  </si>
  <si>
    <t>GMTK1_30_09_2021_Pag2(GMTK1_2_2_1_2)_OK_CB</t>
  </si>
  <si>
    <t>GMTK1_30_09_2021_Pag2(GMTK1_2_3_1_1)_OK_CB</t>
  </si>
  <si>
    <t>GMTK1_30_09_2021_Pag2(GMTK1_2_3_1_2)_OK_CB</t>
  </si>
  <si>
    <t>GMTK1_30_09_2021_Pag2(GMTK1_2_4_1_1)_OK_CB</t>
  </si>
  <si>
    <t>GMTK1_30_09_2021_Pag2(GMTK1_2_4_1_2)_OK_CB</t>
  </si>
  <si>
    <t>GMTK1_30_09_2021_Pag2(GMTK1_2_5_1_1)_OK_CB</t>
  </si>
  <si>
    <t>GMTK1_30_09_2021_Pag2(GMTK1_2_5_1_2)_OK_CB</t>
  </si>
  <si>
    <t>GMTK1_30_09_2021_Pag2(GMTK1_2_6_1_1)_OK_CB</t>
  </si>
  <si>
    <t>GMTK1_30_09_2021_Pag2(GMTK1_2_6_1_2)_OK_CB</t>
  </si>
  <si>
    <t>GMTK1_30_09_2021_Pag2(GMTK1_2_7_1_1)_OK_CB</t>
  </si>
  <si>
    <t>GMTK1_30_09_2021_Pag2(GMTK1_2_7_1_2)_OK_CB</t>
  </si>
  <si>
    <t>GMTK1_30_09_2021_Pag3(GMTK1_3_1_1_1)_OK_NC</t>
  </si>
  <si>
    <t>GMTK1_30_09_2021_Pag3(GMTK1_3_1_1_2)_OK_NC</t>
  </si>
  <si>
    <t>GMTK1_30_09_2021_Pag3(GMTK1_3_2_1_1)_OK_NC</t>
  </si>
  <si>
    <t>GMTK1_30_09_2021_Pag3(GMTK1_3_2_1_2)_OK_NC</t>
  </si>
  <si>
    <t>GMTK1_30_09_2021_Pag3(GMTK1_3_3_1_1)_OK_NC</t>
  </si>
  <si>
    <t>GMTK1_30_09_2021_Pag3(GMTK1_3_3_1_2)_OK_NC</t>
  </si>
  <si>
    <t>GMTK1_30_09_2021_Pag3(GMTK1_3_4_1_1)_D_NC</t>
  </si>
  <si>
    <t>GMTK1_30_09_2021_Pag3(GMTK1_3_5_1_1)_OK_NC</t>
  </si>
  <si>
    <t>GMTK1_30_09_2021_Pag3(GMTK1_3_5_1_2)_D_NC</t>
  </si>
  <si>
    <t>GMTK1_30_09_2021_Pag3(GMTK1_3_6_1_1)_OK_NC</t>
  </si>
  <si>
    <t>GMTK1_30_09_2021_Pag3(GMTK1_3_6_1_2)_OK_NC</t>
  </si>
  <si>
    <t>GMTK1_30_09_2021_Pag3(GMTK1_3_7_1_1)_OK_NC</t>
  </si>
  <si>
    <t>GMTK1_30_09_2021_Pag3(GMTK1_3_7_1_2)_OK_NC</t>
  </si>
  <si>
    <t>GMTK1_30_09_2021_Pag4(GMTK1_4_1_1_1)_OK_NC</t>
  </si>
  <si>
    <t>GMTK1_30_09_2021_Pag4(GMTK1_4_1_1_2)_OK_NC</t>
  </si>
  <si>
    <t>GMTK1_30_09_2021_Pag4(GMTK1_4_2_1_1)_OK_NC</t>
  </si>
  <si>
    <t>GMTK1_30_09_2021_Pag4(GMTK1_4_2_1_2)_OK_NC</t>
  </si>
  <si>
    <t>GMTK1_30_09_2021_Pag6(GMTK1_6_7_1_1)_OK_NC</t>
  </si>
  <si>
    <t>GMTK1_30_09_2021_Pag6(GMTK1_6_7_1_2)_OK_NC</t>
  </si>
  <si>
    <t>GMTK1_30_09_2021_Pag7(GMTK1_7_1_1_1)_D_NC</t>
  </si>
  <si>
    <t>GMTK1_30_09_2021_Pag7(GMTK1_7_1_1_2)_OK_NC</t>
  </si>
  <si>
    <t>GMTK1_30_09_2021_Pag7(GMTK1_7_2_1_1)_OK_NC</t>
  </si>
  <si>
    <t>GMTK1_30_09_2021_Pag7(GMTK1_7_2_1_2)_NOK_NC</t>
  </si>
  <si>
    <t>GMTK1_30_09_2021_Pag7(GMTK1_7_3_1_1)_OK_NC</t>
  </si>
  <si>
    <t>GMTK1_30_09_2021_Pag7(GMTK1_7_3_1_2)_OK_NC</t>
  </si>
  <si>
    <t>GMTK1_30_09_2021_Pag7(GMTK1_7_6_1_1)_OK_NC</t>
  </si>
  <si>
    <t>GMTK1_30_09_2021_Pag7(GMTK1_7_6_1_2)_OK_NC</t>
  </si>
  <si>
    <t>GMTK1_30_09_2021_Pag7(GMTK1_7_7_1_1)_OK_NC</t>
  </si>
  <si>
    <t>GMTK1_30_09_2021_Pag7(GMTK1_7_7_1_2)_OK_NC</t>
  </si>
  <si>
    <t>GMTK1_30_09_2021_Pag8(GMTK1_8_1_1_1)_OK_NC</t>
  </si>
  <si>
    <t>GMTK1_30_09_2021_Pag8(GMTK1_8_1_1_2)_OK_NC</t>
  </si>
  <si>
    <t>GMTK1_30_09_2021_Pag8(GMTK1_8_2_1_1)_NOK_NC</t>
  </si>
  <si>
    <t>GMTK1_30_09_2021_Pag8(GMTK1_8_2_1_2)_OK_NC</t>
  </si>
  <si>
    <t>GMTK1_30_09_2021_Pag8(GMTK1_8_3_1_1)_OK_NC</t>
  </si>
  <si>
    <t>GMTK1_30_09_2021_Pag8(GMTK1_8_3_1_2)_OK_NC</t>
  </si>
  <si>
    <t>GMTK1_30_09_2021_Pag8(GMTK1_8_4_1_1)_OK_NC</t>
  </si>
  <si>
    <t>GMTK1_30_09_2021_Pag8(GMTK1_8_4_1_2)_OK_NC</t>
  </si>
  <si>
    <t>GMTK1_30_09_2021_Pag8(GMTK1_8_5_1_1)_OK_NC</t>
  </si>
  <si>
    <t>GMTK1_30_09_2021_Pag8(GMTK1_8_5_1_2)_OK_NC</t>
  </si>
  <si>
    <t>GMTK1_30_09_2021_Pag8(GMTK1_8_6_1_1)_OK_NC</t>
  </si>
  <si>
    <t>GMTK1_30_09_2021_Pag8(GMTK1_8_6_1_2)_OK_NC</t>
  </si>
  <si>
    <t>GMTK1_30_09_2021_Pag8(GMTK1_8_7_1_1)_OK_NC</t>
  </si>
  <si>
    <t>GMTK1_30_09_2021_Pag8(GMTK1_8_7_1_2)_OK_NC</t>
  </si>
  <si>
    <t>GMTK1_30_09_2021_Pag9(GMTK1_9_1_1_1)_D_NC</t>
  </si>
  <si>
    <t>GMTK1_30_09_2021_Pag9(GMTK1_9_1_1_2)_OK_NC</t>
  </si>
  <si>
    <t>GMTK1_30_09_2021_Pag9(GMTK1_9_2_1_1)_OK_NC</t>
  </si>
  <si>
    <t>GMTK1_30_09_2021_Pag9(GMTK1_9_2_1_2)_OK_NC</t>
  </si>
  <si>
    <t>GMTK1_30_09_2021_Pag9(GMTK1_9_3_1_1)_D_NC</t>
  </si>
  <si>
    <t>GMTK1_30_09_2021_Pag9(GMTK1_9_3_1_2)_OK_NC</t>
  </si>
  <si>
    <t>GMTK1_30_09_2021_Pag9(GMTK1_9_4_1_1)_OK_NC</t>
  </si>
  <si>
    <t>GMTK1_30_09_2021_Pag9(GMTK1_9_4_1_2)_OK_NC</t>
  </si>
  <si>
    <t>GMTK1_30_09_2021_Pag9(GMTK1_9_5_1_1)_OK_NC</t>
  </si>
  <si>
    <t>GMTK1_30_09_2021_Pag9(GMTK1_9_5_1_2)_OK_NC</t>
  </si>
  <si>
    <t>GMTK1_30_09_2021_Pag9(GMTK1_9_6_1_1)_OK_NC</t>
  </si>
  <si>
    <t>GMTK1_30_09_2021_Pag9(GMTK1_9_6_1_2)_OK_NC</t>
  </si>
  <si>
    <t>GMTK1_30_09_2021_Pag9(GMTK1_9_7_1_1)_OK_NC</t>
  </si>
  <si>
    <t>GMTK1_30_09_2021_Pag9(GMTK1_9_7_1_2)_OK_NC</t>
  </si>
  <si>
    <t>GMTK1_30_09_2021_Pag10(GMTK1_10_1_1_1)_OK_NC</t>
  </si>
  <si>
    <t>GMTK1_30_09_2021_Pag10(GMTK1_10_1_1_2)_OK_NC</t>
  </si>
  <si>
    <t>GMTK1_30_09_2021_Pag10(GMTK1_10_2_1_1)_OK_NC</t>
  </si>
  <si>
    <t>GMTK1_30_09_2021_Pag10(GMTK1_10_2_1_2)_D_NC</t>
  </si>
  <si>
    <t>GMTK1_30_09_2021_Pag10(GMTK1_10_3_1_1)_OK_NC</t>
  </si>
  <si>
    <t>GMTK1_30_09_2021_Pag10(GMTK1_10_3_1_2)_OK_NC</t>
  </si>
  <si>
    <t>GMTK1_30_09_2021_Pag10(GMTK1_10_4_1_1)_OK_NC</t>
  </si>
  <si>
    <t>GMTK1_30_09_2021_Pag10(GMTK1_10_4_1_2)_OK_NC</t>
  </si>
  <si>
    <t>GMTK1_30_09_2021_Pag10(GMTK1_10_5_1_1)_OK_NC</t>
  </si>
  <si>
    <t>GMTK1_30_09_2021_Pag10(GMTK1_10_5_1_2)_OK_NC</t>
  </si>
  <si>
    <t>GMTK1_30_09_2021_Pag10(GMTK1_10_6_1_1)_OK_NC</t>
  </si>
  <si>
    <t>GMTK1_30_09_2021_Pag10(GMTK1_10_6_1_2)_OK_NC</t>
  </si>
  <si>
    <t>GMTK1_30_09_2021_Pag10(GMTK1_10_7_1_1)_OK_NC</t>
  </si>
  <si>
    <t>GMTK1_30_09_2021_Pag10(GMTK1_10_7_1_2)_OK_NC</t>
  </si>
  <si>
    <t>GMTK1_30_09_2021_Pag11(GMTK1_11_1_1_1)_OK_NC</t>
  </si>
  <si>
    <t>GMTK1_30_09_2021_Pag11(GMTK1_11_1_1_2)_D_NC</t>
  </si>
  <si>
    <t>GMTK1_30_09_2021_Pag11(GMTK1_11_2_1_1)_OK_NC</t>
  </si>
  <si>
    <t>GMTK1_30_09_2021_Pag11(GMTK1_11_2_1_2)_OK_NC</t>
  </si>
  <si>
    <t>GMTK1_30_09_2021_Pag11(GMTK1_11_3_1_1)_OK_NC</t>
  </si>
  <si>
    <t>GMTK1_30_09_2021_Pag11(GMTK1_11_3_1_2)_OK_NC</t>
  </si>
  <si>
    <t>GMTK1_30_09_2021_Pag11(GMTK1_11_4_1_1)_OK_NC</t>
  </si>
  <si>
    <t>GMTK1_30_09_2021_Pag11(GMTK1_11_4_1_2)_OK_NC</t>
  </si>
  <si>
    <t>GMTK1_30_09_2021_Pag11(GMTK1_11_5_1_1)_OK_NC</t>
  </si>
  <si>
    <t>GMTK1_30_09_2021_Pag11(GMTK1_11_5_1_2)_OK_NC</t>
  </si>
  <si>
    <t>GMTK1_30_09_2021_Pag11(GMTK1_11_6_1_1)_OK_NC</t>
  </si>
  <si>
    <t>GMTK1_30_09_2021_Pag11(GMTK1_11_6_1_2)_OK_NC</t>
  </si>
  <si>
    <t>GMTK1_30_09_2021_Pag11(GMTK1_11_7_1_1)_OK_NC</t>
  </si>
  <si>
    <t>GMTK1_30_09_2021_Pag11(GMTK1_11_7_1_2)_OK_NC</t>
  </si>
  <si>
    <t>GMTK1_30_09_2021_Pag12(GMTK1_12_1_1_1)_OK_NC</t>
  </si>
  <si>
    <t>GMTK1_30_09_2021_Pag12(GMTK1_12_1_1_2)_OK_NC</t>
  </si>
  <si>
    <t>GMTK1_30_09_2021_Pag12(GMTK1_12_2_1_1)_OK_NC</t>
  </si>
  <si>
    <t>GMTK1_30_09_2021_Pag12(GMTK1_12_2_1_2)_OK_NC</t>
  </si>
  <si>
    <t>GMTK1_30_09_2021_Pag12(GMTK1_12_3_1_1)_OK_NC</t>
  </si>
  <si>
    <t>GMTK1_30_09_2021_Pag12(GMTK1_12_3_1_2)_OK_NC</t>
  </si>
  <si>
    <t>GMTK1_30_09_2021_Pag12(GMTK1_12_4_1_1)_OK_NC</t>
  </si>
  <si>
    <t>GMTK1_30_09_2021_Pag12(GMTK1_12_4_1_2)_OK_NC</t>
  </si>
  <si>
    <t>GMTK1_30_09_2021_Pag12(GMTK1_12_5_1_1)_OK_NC</t>
  </si>
  <si>
    <t>GMTK1_30_09_2021_Pag12(GMTK1_12_5_1_2)_OK_NC</t>
  </si>
  <si>
    <t>GMTK1_30_09_2021_Pag12(GMTK1_12_6_1_1)_NOK_NC</t>
  </si>
  <si>
    <t>GMTK1_30_09_2021_Pag12(GMTK1_12_6_1_2)_NOK_NC</t>
  </si>
  <si>
    <t>GMTK1_30_09_2021_Pag12(GMTK1_12_7_1_1)_NOK_NC</t>
  </si>
  <si>
    <t>GMTK1_30_09_2021_Pag12(GMTK1_12_7_1_2)_OK_NC</t>
  </si>
  <si>
    <t>GMTK1_30_09_2021_Pag13(GMTK1_13_1_1_1)_NOK_NC</t>
  </si>
  <si>
    <t>GMTK1_30_09_2021_Pag13(GMTK1_13_1_1_2)_NOK_NC</t>
  </si>
  <si>
    <t>GMTK1_30_09_2021_Pag13(GMTK1_13_2_1_1)_NOK_NC</t>
  </si>
  <si>
    <t>GMTK1_30_09_2021_Pag13(GMTK1_13_2_1_2)_OK_NC</t>
  </si>
  <si>
    <t>GMTK1_30_09_2021_Pag13(GMTK1_13_3_1_1)_OK_NC</t>
  </si>
  <si>
    <t>GMTK1_30_09_2021_Pag13(GMTK1_13_3_1_2)_OK_NC</t>
  </si>
  <si>
    <t>GMTK1_30_09_2021_Pag13(GMTK1_13_4_1_1)_D_NC</t>
  </si>
  <si>
    <t>GMTK1_30_09_2021_Pag13(GMTK1_13_4_1_2)_OK_NC</t>
  </si>
  <si>
    <t>GMTK1_30_09_2021_Pag13(GMTK1_13_5_1_1)_OK_NC</t>
  </si>
  <si>
    <t>GMTK1_30_09_2021_Pag13(GMTK1_13_5_1_2)_OK_NC</t>
  </si>
  <si>
    <t>GMTK1_30_09_2021_Pag13(GMTK1_13_6_1_1)_OK_NC</t>
  </si>
  <si>
    <t>GMTK1_30_09_2021_Pag13(GMTK1_13_6_1_2)_OK_NC</t>
  </si>
  <si>
    <t>GMTK1_30_09_2021_Pag13(GMTK1_13_7_1_1)_OK_NC</t>
  </si>
  <si>
    <t>GMTK1_30_09_2021_Pag13(GMTK1_13_7_1_2)_OK_NC</t>
  </si>
  <si>
    <t>GMTK1_30_09_2021_Pag14(GMTK1_14_1_1_1)_OK_NC</t>
  </si>
  <si>
    <t>GMTK1_30_09_2021_Pag14(GMTK1_14_1_1_2)_OK_NC</t>
  </si>
  <si>
    <t>GMTK1_30_09_2021_Pag14(GMTK1_14_2_1_1)_OK_NC</t>
  </si>
  <si>
    <t>GMTK1_30_09_2021_Pag14(GMTK1_14_2_1_2)_OK_NC</t>
  </si>
  <si>
    <t>GMTK1_30_09_2021_Pag14(GMTK1_14_3_1_1)_OK_NC</t>
  </si>
  <si>
    <t>GMTK1_30_09_2021_Pag14(GMTK1_14_3_1_2)_OK_NC</t>
  </si>
  <si>
    <t>GMTK1_30_09_2021_Pag14(GMTK1_14_4_1_1)_OK_NC</t>
  </si>
  <si>
    <t>GMTK1_30_09_2021_Pag14(GMTK1_14_4_1_2)_OK_NC</t>
  </si>
  <si>
    <t>GMTK1_30_09_2021_Pag14(GMTK1_14_5_1_1)_D_NC</t>
  </si>
  <si>
    <t>GMTK1_30_09_2021_Pag14(GMTK1_14_5_1_2)_OK_NC</t>
  </si>
  <si>
    <t>GMTK1_30_09_2021_Pag16(GMTK1_16_1_1_1)_OK_NC</t>
  </si>
  <si>
    <t>GMTK1_30_09_2021_Pag16(GMTK1_16_1_1_2)_OK_NC</t>
  </si>
  <si>
    <t>GMTK1_30_09_2021_Pag16(GMTK1_16_2_1_1)_OK_NC</t>
  </si>
  <si>
    <t>GMTK1_30_09_2021_Pag16(GMTK1_16_3_1_1)_OK_NC</t>
  </si>
  <si>
    <t>GMTK1_30_09_2021_Pag16(GMTK1_16_4_1_1)_OK_NC</t>
  </si>
  <si>
    <t>GMTK1_30_09_2021_Pag16(GMTK1_16_4_1_2)_OK_NC</t>
  </si>
  <si>
    <t>GMTK1_30_09_2021_Pag16(GMTK1_16_5_1_1)_OK_NC</t>
  </si>
  <si>
    <t>GMTK1_30_09_2021_Pag16(GMTK1_16_6_1_1)_NOK_NC</t>
  </si>
  <si>
    <t>GMTK1_30_09_2021_Pag16(GMTK1_16_7_1_1)_OK_NC</t>
  </si>
  <si>
    <t>GMTK1_30_09_2021_Pag17(GMTK1_17_1_1_1)_NOK_NC</t>
  </si>
  <si>
    <t>GMTK1_30_09_2021_Pag17(GMTK1_17_2_1_1)_OK_NC</t>
  </si>
  <si>
    <t>GMTK1_30_09_2021_Pag17(GMTK1_17_2_1_2)_OK_NC</t>
  </si>
  <si>
    <t>GMTK1_30_09_2021_Pag17(GMTK1_17_3_1_1)_OK_NC</t>
  </si>
  <si>
    <t>GMTK1_30_09_2021_Pag17(GMTK1_17_4_1_1)_OK_NC</t>
  </si>
  <si>
    <t>GMTK1_30_09_2021_Pag17(GMTK1_17_5_1_1)_NOK_NC</t>
  </si>
  <si>
    <t>GMTK1_30_09_2021_Pag17(GMTK1_17_6_1_1)_OK_NC</t>
  </si>
  <si>
    <t>GMTK1_30_09_2021_Pag17(GMTK1_17_7_1_1)_OK_NC</t>
  </si>
  <si>
    <t>GMTK1_30_09_2021_Pag18(GMTK1_18_1_1_1)_OK_NC</t>
  </si>
  <si>
    <t>GMTK1_30_09_2021_Pag18(GMTK1_18_2_1_1)_OK_NC</t>
  </si>
  <si>
    <t>GMTK1_30_09_2021_Pag18(GMTK1_18_3_1_1)_OK_NC</t>
  </si>
  <si>
    <t>GMTK1_30_09_2021_Pag18(GMTK1_18_6_1_1)_OK_NC</t>
  </si>
  <si>
    <t>GMTK1_30_09_2021_Pag19(GMTK1_19_5_1_1)_OK_NC</t>
  </si>
  <si>
    <t>GMTK1_30_09_2021_Pag19(GMTK1_19_5_1_2)_OK_NC</t>
  </si>
  <si>
    <t>GMTK1_30_09_2021_Pag19(GMTK1_19_6_1_1)_OK_NC</t>
  </si>
  <si>
    <t>GMTK1_30_09_2021_Pag19(GMTK1_19_6_1_2)_OK_NC</t>
  </si>
  <si>
    <t>GMTK1_30_09_2021_Pag19(GMTK1_19_7_1_1)_OK_NC</t>
  </si>
  <si>
    <t>GMTK1_30_09_2021_Pag19(GMTK1_19_7_1_2)_OK_NC</t>
  </si>
  <si>
    <t>GMTK1_30_09_2021_Pag20(GMTK1_20_1_1_1)_OK_NC</t>
  </si>
  <si>
    <t>GMTK1_30_09_2021_Pag20(GMTK1_20_1_1_2)_OK_NC</t>
  </si>
  <si>
    <t>GMTK1_30_09_2021_Pag20(GMTK1_20_2_1_1)_OK_NC</t>
  </si>
  <si>
    <t>GMTK1_30_09_2021_Pag20(GMTK1_20_2_1_2)_OK_NC</t>
  </si>
  <si>
    <t>GMTK1_30_09_2021_Pag20(GMTK1_20_3_1_1)_OK_NC</t>
  </si>
  <si>
    <t>GMTK1_30_09_2021_Pag20(GMTK1_20_3_1_2)_OK_NC</t>
  </si>
  <si>
    <t>GMTK1_30_09_2021_Pag20(GMTK1_20_4_1_1)_OK_NC</t>
  </si>
  <si>
    <t>GMTK1_30_09_2021_Pag20(GMTK1_20_4_1_2)_OK_NC</t>
  </si>
  <si>
    <t>GMTK1_30_09_2021_Pag20(GMTK1_20_5_1_1)_OK_NC</t>
  </si>
  <si>
    <t>GMTK1_30_09_2021_Pag20(GMTK1_20_5_1_2)_OK_NC</t>
  </si>
  <si>
    <t>GMTK1_30_09_2021_Pag20(GMTK1_20_6_1_1)_OK_NC</t>
  </si>
  <si>
    <t>GMTK1_30_09_2021_Pag20(GMTK1_20_6_1_2)_OK_NC</t>
  </si>
  <si>
    <t>GMTK1_30_09_2021_Pag20(GMTK1_20_7_1_1)_OK_NC</t>
  </si>
  <si>
    <t>GMTK1_30_09_2021_Pag20(GMTK1_20_7_1_2)_D_NC</t>
  </si>
  <si>
    <t>GMTK1_30_09_2021_Pag21(GMTK1_21_1_1_1)_OK_NC</t>
  </si>
  <si>
    <t>GMTK1_30_09_2021_Pag21(GMTK1_21_1_1_2)_OK_NC</t>
  </si>
  <si>
    <t>GMTK1_30_09_2021_Pag21(GMTK1_21_2_1_1)_OK_NC</t>
  </si>
  <si>
    <t>GMTK1_30_09_2021_Pag21(GMTK1_21_2_1_2)_NOK_NC</t>
  </si>
  <si>
    <t>GMTK1_30_09_2021_Pag21(GMTK1_21_3_1_1)_OK_NC</t>
  </si>
  <si>
    <t>GMTK1_30_09_2021_Pag21(GMTK1_21_3_1_2)_OK_NC</t>
  </si>
  <si>
    <t>GMTK1_30_09_2021_Pag21(GMTK1_21_4_1_1)_OK_NC</t>
  </si>
  <si>
    <t>GMTK1_30_09_2021_Pag21(GMTK1_21_4_1_2)_OK_NC</t>
  </si>
  <si>
    <t>GMTK1_30_09_2021_Pag21(GMTK1_21_5_1_1)_OK_NC</t>
  </si>
  <si>
    <t>GMTK1_30_09_2021_Pag21(GMTK1_21_5_1_2)_OK_NC</t>
  </si>
  <si>
    <t>GMTK1_30_09_2021_Pag21(GMTK1_21_6_1_1)_NOK_NC</t>
  </si>
  <si>
    <t>GMTK1_30_09_2021_Pag21(GMTK1_21_6_1_2)_OK_NC</t>
  </si>
  <si>
    <t>GMTK1_30_09_2021_Pag21(GMTK1_21_7_1_1)_D_NC</t>
  </si>
  <si>
    <t>GMTK1_30_09_2021_Pag21(GMTK1_21_7_1_2)_OK_NC</t>
  </si>
  <si>
    <t>GMTK1_22_06_2020_Pag8(GMTK1_8_1_1_1)_OK_CB</t>
  </si>
  <si>
    <t>GMTK1_22_06_2020_Pag8(GMTK1_8_1_1_2)_OK_CB</t>
  </si>
  <si>
    <t>GMTK1_22_06_2020_Pag8(GMTK1_8_2_1_1)_OK_CB</t>
  </si>
  <si>
    <t>GMTK1_22_06_2020_Pag8(GMTK1_8_2_1_2)_D_CB</t>
  </si>
  <si>
    <t>GMTK1_22_06_2020_Pag8(GMTK1_8_3_1_1)_OK_CB</t>
  </si>
  <si>
    <t>GMTK1_22_06_2020_Pag8(GMTK1_8_3_1_2)_OK_CB</t>
  </si>
  <si>
    <t>GMTK1_22_06_2020_Pag8(GMTK1_8_4_1_1)_OK_CB</t>
  </si>
  <si>
    <t>GMTK1_22_06_2020_Pag8(GMTK1_8_4_1_2)_OK_CB</t>
  </si>
  <si>
    <t>GMTK1_22_06_2020_Pag8(GMTK1_8_5_1_1)_OK_CB</t>
  </si>
  <si>
    <t>GMTK1_22_06_2020_Pag8(GMTK1_8_5_1_2)_OK_CB</t>
  </si>
  <si>
    <t>GMTK1_22_06_2020_Pag8(GMTK1_8_6_1_1)_OK_CB</t>
  </si>
  <si>
    <t>GMTK1_22_06_2020_Pag8(GMTK1_8_6_1_2)_OK_CB</t>
  </si>
  <si>
    <t>GMTK1_22_06_2020_Pag9(GMTK1_9_1_1_1)_OK_CB</t>
  </si>
  <si>
    <t>GMTK1_22_06_2020_Pag9(GMTK1_9_1_1_2)_OK_CB</t>
  </si>
  <si>
    <t>GMTK1_22_06_2020_Pag9(GMTK1_9_2_1_1)_OK_CB</t>
  </si>
  <si>
    <t>GMTK1_22_06_2020_Pag9(GMTK1_9_2_1_2)_OK_CB</t>
  </si>
  <si>
    <t>GMTK1_22_06_2020_Pag9(GMTK1_9_3_1_1)_OK_CB</t>
  </si>
  <si>
    <t>GMTK1_22_06_2020_Pag9(GMTK1_9_3_1_2)_OK_CB</t>
  </si>
  <si>
    <t>GMTK2_22_06_2020_Pag12(GMTK2_12_1_1_1)_OK_CB</t>
  </si>
  <si>
    <t>GMTK2_22_06_2020_Pag12(GMTK2_12_1_1_2)_OK_CB</t>
  </si>
  <si>
    <t>GMTK2_22_06_2020_Pag12(GMTK2_12_2_1_1)_OK_CB</t>
  </si>
  <si>
    <t>GMTK2_22_06_2020_Pag12(GMTK2_12_2_1_2)_OK_CB</t>
  </si>
  <si>
    <t>GMTK2_22_06_2020_Pag12(GMTK2_12_3_1_1)_OK_CB</t>
  </si>
  <si>
    <t>GMTK2_22_06_2020_Pag12(GMTK2_12_3_1_2)_NOK_CB</t>
  </si>
  <si>
    <t>GMTK2_22_06_2020_Pag12(GMTK2_12_3_2_3)_OK_CB</t>
  </si>
  <si>
    <t>GMTK2_22_06_2020_Pag12(GMTK2_12_4_1_1)_OK_CB</t>
  </si>
  <si>
    <t>GMTK2_22_06_2020_Pag12(GMTK2_12_4_1_2)_OK_CB</t>
  </si>
  <si>
    <t>GMTK2_22_06_2020_Pag12(GMTK2_12_5_1_1)_OK_CB</t>
  </si>
  <si>
    <t>GMTK2_22_06_2020_Pag13(GMTK2_13_2_1_1)_OK_CB</t>
  </si>
  <si>
    <t>GMTK2_22_06_2020_Pag13(GMTK2_13_2_1_2)_OK_CB</t>
  </si>
  <si>
    <t>GMTK2_22_06_2020_Pag13(GMTK2_13_2_2_3)_OK_CB</t>
  </si>
  <si>
    <t>GMTK2_22_06_2020_Pag13(GMTK2_13_3_1_1)_OK_CB</t>
  </si>
  <si>
    <t>GMTK2_22_06_2020_Pag13(GMTK2_13_3_1_2)_D_CB</t>
  </si>
  <si>
    <t>GMTK2_22_06_2020_Pag13(GMTK2_13_3_2_3)_OK_CB</t>
  </si>
  <si>
    <t>GMTK2_22_06_2020_Pag13(GMTK2_13_3_2_4)_OK_CB</t>
  </si>
  <si>
    <t>GMTK2_22_06_2020_Pag13(GMTK2_13_4_1_1)_OK_CB</t>
  </si>
  <si>
    <t>GMTK2_22_06_2020_Pag13(GMTK2_13_4_1_2)_OK_CB</t>
  </si>
  <si>
    <t>GMTK2_22_06_2020_Pag13(GMTK2_13_4_2_3)_OK_CB</t>
  </si>
  <si>
    <t>GMTK2_22_06_2020_Pag13(GMTK2_13_5_1_1)_OK_CB</t>
  </si>
  <si>
    <t>GMTK2_22_06_2020_Pag13(GMTK2_13_5_1_2)_OK_CB</t>
  </si>
  <si>
    <t>GMTK2_22_06_2020_Pag13(GMTK2_13_6_1_1)_OK_CB</t>
  </si>
  <si>
    <t>GMTK2_22_06_2020_Pag13(GMTK2_13_6_1_2)_OK_CB</t>
  </si>
  <si>
    <t>GMTK2_22_06_2020_Pag13(GMTK2_13_7_1_1)_OK_CB</t>
  </si>
  <si>
    <t>GMTK2_22_06_2020_Pag13(GMTK2_13_7_2_2)_OK_CB</t>
  </si>
  <si>
    <t>GMTK2_22_06_2020_Pag14(GMTK2_14_7_1_1)_OK_CB</t>
  </si>
  <si>
    <t>GMTK2_22_06_2020_Pag14(GMTK2_14_7_1_2)_OK_CB</t>
  </si>
  <si>
    <t>GMTK2_22_06_2020_Pag15(GMTK2_15_1_1_1)_OK_CB</t>
  </si>
  <si>
    <t>GMTK2_22_06_2020_Pag15(GMTK2_15_1_2_2)_OK_CB</t>
  </si>
  <si>
    <t>GMTK2_22_06_2020_Pag15(GMTK2_15_2_1_1)_OK_CB</t>
  </si>
  <si>
    <t>GMTK2_22_06_2020_Pag15(GMTK2_15_2_1_2)_OK_CB</t>
  </si>
  <si>
    <t>GMTK2_22_06_2020_Pag15(GMTK2_15_2_2_3)_OK_CB</t>
  </si>
  <si>
    <t>GMTK2_22_06_2020_Pag15(GMTK2_15_3_1_1)_OK_CB</t>
  </si>
  <si>
    <t>GMTK2_22_06_2020_Pag15(GMTK2_15_3_1_2)_OK_CB</t>
  </si>
  <si>
    <t>GMTK2_22_06_2020_Pag15(GMTK2_15_3_2_3)_OK_CB</t>
  </si>
  <si>
    <t>GMTK2_22_06_2020_Pag15(GMTK2_15_6_1_1)_OK_CB</t>
  </si>
  <si>
    <t>GMTK2_22_06_2020_Pag15(GMTK2_15_6_1_2)_OK_CB</t>
  </si>
  <si>
    <t>GMTK2_22_06_2020_Pag15(GMTK2_15_7_1_1)_OK_CB</t>
  </si>
  <si>
    <t>GMTK2_22_06_2020_Pag15(GMTK2_15_7_1_2)_OK_CB</t>
  </si>
  <si>
    <t>GMTK2_22_06_2020_Pag16(GMTK2_16_1_1_1)_OK_CB</t>
  </si>
  <si>
    <t>GMTK2_22_06_2020_Pag16(GMTK2_16_1_1_2)_OK_CB</t>
  </si>
  <si>
    <t>GMTK2_22_06_2020_Pag16(GMTK2_16_2_1_1)_OK_CB</t>
  </si>
  <si>
    <t>GMTK2_22_06_2020_Pag16(GMTK2_16_2_1_2)_D_CB</t>
  </si>
  <si>
    <t>GMTK2_22_06_2020_Pag16(GMTK2_16_3_1_1)_OK_CB</t>
  </si>
  <si>
    <t>GMTK2_22_06_2020_Pag16(GMTK2_16_3_1_2)_NOK_CB</t>
  </si>
  <si>
    <t>GMTK2_22_06_2020_Pag17(GMTK2_17_4_1_1)_OK_CB</t>
  </si>
  <si>
    <t>GMTK2_22_06_2020_Pag17(GMTK2_17_4_1_2)_OK_CB</t>
  </si>
  <si>
    <t>GMTK2_22_06_2020_Pag17(GMTK2_17_5_1_1)_OK_CB</t>
  </si>
  <si>
    <t>GMTK2_22_06_2020_Pag17(GMTK2_17_5_1_2)_OK_CB</t>
  </si>
  <si>
    <t>GMTK2_22_06_2020_Pag17(GMTK2_17_6_1_1)_OK_CB</t>
  </si>
  <si>
    <t>GMTK2_22_06_2020_Pag17(GMTK2_17_6_1_2)_OK_CB</t>
  </si>
  <si>
    <t>GMTK2_22_06_2020_Pag17(GMTK2_17_7_1_1)_OK_CB</t>
  </si>
  <si>
    <t>GMTK2_22_06_2020_Pag17(GMTK2_17_7_1_2)_D_CB</t>
  </si>
  <si>
    <t>GMTK2_22_06_2020_Pag18(GMTK2_18_1_1_1)_OK_CB</t>
  </si>
  <si>
    <t>GMTK2_22_06_2020_Pag18(GMTK2_18_1_1_2)_OK_CB</t>
  </si>
  <si>
    <t>GMTK2_22_06_2020_Pag18(GMTK2_18_2_1_1)_OK_CB</t>
  </si>
  <si>
    <t>GMTK2_22_06_2020_Pag18(GMTK2_18_2_1_2)_OK_CB</t>
  </si>
  <si>
    <t>GMTK2_22_06_2020_Pag18(GMTK2_18_3_1_1)_OK_CB</t>
  </si>
  <si>
    <t>GMTK2_22_06_2020_Pag18(GMTK2_18_3_1_2)_OK_CB</t>
  </si>
  <si>
    <t>GMTK2_22_06_2020_Pag18(GMTK2_18_4_1_1)_OK_CB</t>
  </si>
  <si>
    <t>GMTK2_22_06_2020_Pag18(GMTK2_18_4_1_2)_OK_CB</t>
  </si>
  <si>
    <t>GMTK2_22_06_2020_Pag18(GMTK2_18_5_1_1)_OK_CB</t>
  </si>
  <si>
    <t>GMTK2_22_06_2020_Pag18(GMTK2_18_5_1_2)_OK_CB</t>
  </si>
  <si>
    <t>GMTK2_22_06_2020_Pag19(GMTK2_19_1_1_1)_OK_CB</t>
  </si>
  <si>
    <t>GMTK2_22_06_2020_Pag19(GMTK2_19_1_1_2)_D_CB</t>
  </si>
  <si>
    <t>GMTK2_22_06_2020_Pag19(GMTK2_19_2_1_1)_OK_CB</t>
  </si>
  <si>
    <t>GMTK2_22_06_2020_Pag19(GMTK2_19_2_1_2)_OK_CB</t>
  </si>
  <si>
    <t>GMTK2_22_06_2020_Pag19(GMTK2_19_3_1_1)_OK_CB</t>
  </si>
  <si>
    <t>GMTK2_22_06_2020_Pag19(GMTK2_19_3_1_2)_NOK_CB</t>
  </si>
  <si>
    <t>GMTK2_22_06_2020_Pag19(GMTK2_19_4_1_1)_OK_CB</t>
  </si>
  <si>
    <t>GMTK2_22_06_2020_Pag19(GMTK2_19_4_1_2)_OK_CB</t>
  </si>
  <si>
    <t>GMTK2_22_06_2020_Pag20(GMTK2_20_1_1_1)_OK_CB</t>
  </si>
  <si>
    <t>GMTK2_22_06_2020_Pag20(GMTK2_20_7_1_1)_D_CB</t>
  </si>
  <si>
    <t>GMTK3_22_06_2020_Pag5(GMTK3_5_1_1_1)_OK_CB</t>
  </si>
  <si>
    <t>GMTK3_22_06_2020_Pag5(GMTK3_5_1_1_2)_OK_CB</t>
  </si>
  <si>
    <t>GMTK3_22_06_2020_Pag5(GMTK3_5_1_2_3)_D_CB</t>
  </si>
  <si>
    <t>GMTK3_22_06_2020_Pag5(GMTK3_5_1_2_4)_OK_CB</t>
  </si>
  <si>
    <t>GMTK3_22_06_2020_Pag5(GMTK3_5_2_1_1)_OK_CB</t>
  </si>
  <si>
    <t>GMTK3_22_06_2020_Pag5(GMTK3_5_2_1_2)_OK_CB</t>
  </si>
  <si>
    <t>GMTK3_22_06_2020_Pag5(GMTK3_5_2_2_3)_NOK_CB</t>
  </si>
  <si>
    <t>GMTK3_22_06_2020_Pag5(GMTK3_5_2_2_4)_D_CB</t>
  </si>
  <si>
    <t>GMTK3_22_06_2020_Pag5(GMTK3_5_3_1_1)_OK_CB</t>
  </si>
  <si>
    <t>GMTK3_22_06_2020_Pag5(GMTK3_5_3_1_2)_OK_CB</t>
  </si>
  <si>
    <t>GMTK3_22_06_2020_Pag5(GMTK3_5_3_2_3)_OK_CB</t>
  </si>
  <si>
    <t>GMTK3_22_06_2020_Pag5(GMTK3_5_3_2_4)_OK_CB</t>
  </si>
  <si>
    <t>GMTK3_22_06_2020_Pag5(GMTK3_5_4_1_1)_OK_CB</t>
  </si>
  <si>
    <t>GMTK3_22_06_2020_Pag5(GMTK3_5_4_1_2)_NOK_CB</t>
  </si>
  <si>
    <t>GMTK3_22_06_2020_Pag5(GMTK3_5_5_1_1)_OK_CB</t>
  </si>
  <si>
    <t>GMTK3_22_06_2020_Pag5(GMTK3_5_5_2_2)_OK_CB</t>
  </si>
  <si>
    <t>GMTK3_22_06_2020_Pag5(GMTK3_5_5_2_3)_OK_CB</t>
  </si>
  <si>
    <t>GMTK3_22_06_2020_Pag5(GMTK3_5_5_3_4)_OK_CB</t>
  </si>
  <si>
    <t>GMTK3_22_06_2020_Pag5(GMTK3_5_6_1_1)_OK_CB</t>
  </si>
  <si>
    <t>GMTK3_22_06_2020_Pag5(GMTK3_5_6_1_2)_OK_CB</t>
  </si>
  <si>
    <t>GMTK3_22_06_2020_Pag5(GMTK3_5_6_2_3)_D_CB</t>
  </si>
  <si>
    <t>GMTK3_22_06_2020_Pag5(GMTK3_5_6_2_4)_OK_CB</t>
  </si>
  <si>
    <t>GMTK3_22_06_2020_Pag5(GMTK3_5_7_1_1)_OK_CB</t>
  </si>
  <si>
    <t>GMTK3_22_06_2020_Pag5(GMTK3_5_7_1_2)_OK_CB</t>
  </si>
  <si>
    <t>GMTK3_22_06_2020_Pag7(GMTK3_7_1_1_1)_OK_CB</t>
  </si>
  <si>
    <t>GMTK3_22_06_2020_Pag7(GMTK3_7_1_1_2)_OK_CB</t>
  </si>
  <si>
    <t>GMTK3_22_06_2020_Pag7(GMTK3_7_1_2_3)_OK_CB</t>
  </si>
  <si>
    <t>GMTK3_22_06_2020_Pag7(GMTK3_7_1_2_4)_OK_CB</t>
  </si>
  <si>
    <t>GMTK3_22_06_2020_Pag7(GMTK3_7_2_1_1)_OK_CB</t>
  </si>
  <si>
    <t>GMTK3_22_06_2020_Pag7(GMTK3_7_2_1_2)_NOK_CB</t>
  </si>
  <si>
    <t>GMTK3_22_06_2020_Pag7(GMTK3_7_2_2_3)_OK_CB</t>
  </si>
  <si>
    <t>GMTK3_22_06_2020_Pag7(GMTK3_7_2_2_4)_OK_CB</t>
  </si>
  <si>
    <t>GMTK3_22_06_2020_Pag7(GMTK3_7_3_1_1)_D_CB</t>
  </si>
  <si>
    <t>GMTK3_22_06_2020_Pag7(GMTK3_7_3_1_2)_D_CB</t>
  </si>
  <si>
    <t>GMTK3_22_06_2020_Pag7(GMTK3_7_3_2_3)_OK_CB</t>
  </si>
  <si>
    <t>GMTK3_22_06_2020_Pag7(GMTK3_7_3_2_4)_OK_CB</t>
  </si>
  <si>
    <t>GMTK3_22_06_2020_Pag7(GMTK3_7_4_1_1)_OK_CB</t>
  </si>
  <si>
    <t>GMTK3_22_06_2020_Pag7(GMTK3_7_5_1_1)_OK_CB</t>
  </si>
  <si>
    <t>GMTK3_22_06_2020_Pag7(GMTK3_7_5_1_2)_D_CB</t>
  </si>
  <si>
    <t>GMTK3_22_06_2020_Pag7(GMTK3_7_5_2_3)_OK_CB</t>
  </si>
  <si>
    <t>GMTK3_22_06_2020_Pag7(GMTK3_7_5_2_4)_OK_CB</t>
  </si>
  <si>
    <t>GMTK3_22_06_2020_Pag7(GMTK3_7_6_1_1)_OK_CB</t>
  </si>
  <si>
    <t>GMTK3_22_06_2020_Pag7(GMTK3_7_6_1_2)_OK_CB</t>
  </si>
  <si>
    <t>GMTK3_22_06_2020_Pag6(GMTK3_6_1_1_1)_NOK_CB</t>
  </si>
  <si>
    <t>GMTK3_22_06_2020_Pag6(GMTK3_6_1_1_2)_NOK_CB</t>
  </si>
  <si>
    <t>GMTK3_22_06_2020_Pag6(GMTK3_6_2_1_1)_OK_CB</t>
  </si>
  <si>
    <t>GMTK3_22_06_2020_Pag6(GMTK3_6_2_1_2)_OK_CB</t>
  </si>
  <si>
    <t>GMTK3_22_06_2020_Pag6(GMTK3_6_3_1_1)_OK_CB</t>
  </si>
  <si>
    <t>GMTK3_22_06_2020_Pag6(GMTK3_6_3_2_2)_OK_CB</t>
  </si>
  <si>
    <t>GMTK3_22_06_2020_Pag6(GMTK3_6_3_2_3)_OK_CB</t>
  </si>
  <si>
    <t>GMTK3_22_06_2020_Pag6(GMTK3_6_4_1_1)_D_CB</t>
  </si>
  <si>
    <t>GMTK3_22_06_2020_Pag6(GMTK3_6_4_2_2)_OK_CB</t>
  </si>
  <si>
    <t>GMTK3_22_06_2020_Pag6(GMTK3_6_4_2_3)_OK_CB</t>
  </si>
  <si>
    <t>GMTK3_22_06_2020_Pag6(GMTK3_6_5_1_1)_NOK_CB</t>
  </si>
  <si>
    <t>GMTK3_22_06_2020_Pag6(GMTK3_6_5_1_2)_OK_CB</t>
  </si>
  <si>
    <t>GMTK3_22_06_2020_Pag6(GMTK3_6_5_2_3)_OK_CB</t>
  </si>
  <si>
    <t>GMTK3_22_06_2020_Pag6(GMTK3_6_5_2_4)_OK_CB</t>
  </si>
  <si>
    <t>GMTK3_22_06_2020_Pag6(GMTK3_6_6_1_1)_OK_CB</t>
  </si>
  <si>
    <t>GMTK3_22_06_2020_Pag6(GMTK3_6_6_1_2)_OK_CB</t>
  </si>
  <si>
    <t>GMTK3_22_06_2020_Pag6(GMTK3_6_6_2_3)_OK_CB</t>
  </si>
  <si>
    <t>GMTK3_22_06_2020_Pag6(GMTK3_6_6_2_4)_D_CB</t>
  </si>
  <si>
    <t>GMTK3_22_06_2020_Pag6(GMTK3_6_7_1_1)_OK_CB</t>
  </si>
  <si>
    <t>GMTK3_22_06_2020_Pag6(GMTK3_6_7_2_2)_OK_CB</t>
  </si>
  <si>
    <t>GMTK3_22_06_2020_Pag6(GMTK3_6_7_2_3)_D_CB</t>
  </si>
  <si>
    <t>GMTK4_22_06_2020_Pag4(GMTK4_4_5_1_1)_OK_CB</t>
  </si>
  <si>
    <t>GMTK4_22_06_2020_Pag4(GMTK4_4_5_1_2)_OK_CB</t>
  </si>
  <si>
    <t>GMTK4_22_06_2020_Pag4(GMTK4_4_6_1_1)_OK_CB</t>
  </si>
  <si>
    <t>GMTK4_22_06_2020_Pag4(GMTK4_4_6_1_2)_OK_CB</t>
  </si>
  <si>
    <t>GMTK4_22_06_2020_Pag6(GMTK4_6_1_1_1)_OK_CB</t>
  </si>
  <si>
    <t>GMTK4_22_06_2020_Pag6(GMTK4_6_1_1_2)_OK_CB</t>
  </si>
  <si>
    <t>GMTK4_22_06_2020_Pag6(GMTK4_6_2_1_1)_OK_CB</t>
  </si>
  <si>
    <t>GMTK4_22_06_2020_Pag6(GMTK4_6_2_1_2)_OK_CB</t>
  </si>
  <si>
    <t>GMTK3_15_06_20_Pag1(GMTK3_1_1_1_1)_OK_CB</t>
  </si>
  <si>
    <t>GMTK3_15_06_20_Pag1(GMTK3_1_1_1_2)_OK_CB</t>
  </si>
  <si>
    <t>GMTK3_15_06_20_Pag1(GMTK3_1_1_2_3)_OK_CB</t>
  </si>
  <si>
    <t>GMTK3_15_06_20_Pag1(GMTK3_1_1_2_4)_NOK_CB</t>
  </si>
  <si>
    <t>GMTK3_15_06_20_Pag1(GMTK3_1_2_1_1)_OK_CB</t>
  </si>
  <si>
    <t>GMTK3_15_06_20_Pag1(GMTK3_1_2_1_2)_OK_CB</t>
  </si>
  <si>
    <t>GMTK3_15_06_20_Pag1(GMTK3_1_2_2_3)_OK_CB</t>
  </si>
  <si>
    <t>GMTK3_15_06_20_Pag1(GMTK3_1_2_2_4)_OK_CB</t>
  </si>
  <si>
    <t>GMTK3_15_06_20_Pag1(GMTK3_1_3_1_1)_OK_CB</t>
  </si>
  <si>
    <t>GMTK3_15_06_20_Pag1(GMTK3_1_3_1_2)_OK_CB</t>
  </si>
  <si>
    <t>GMTK3_15_06_20_Pag1(GMTK3_1_3_2_3)_OK_CB</t>
  </si>
  <si>
    <t>GMTK3_15_06_20_Pag1(GMTK3_1_4_1_1)_OK_CB</t>
  </si>
  <si>
    <t>GMTK3_15_06_20_Pag1(GMTK3_1_4_1_2)_OK_CB</t>
  </si>
  <si>
    <t>GMTK3_15_06_20_Pag1(GMTK3_1_4_2_3)_OK_CB</t>
  </si>
  <si>
    <t>GMTK3_15_06_20_Pag1(GMTK3_1_5_1_1)_OK_CB</t>
  </si>
  <si>
    <t>GMTK3_15_06_20_Pag1(GMTK3_1_5_2_2)_OK_CB</t>
  </si>
  <si>
    <t>GMTK3_15_06_20_Pag1(GMTK3_1_5_2_3)_OK_CB</t>
  </si>
  <si>
    <t>GMTK3_15_06_20_Pag1(GMTK3_1_6_1_1)_OK_CB</t>
  </si>
  <si>
    <t>GMTK3_15_06_20_Pag1(GMTK3_1_6_1_2)_OK_CB</t>
  </si>
  <si>
    <t>GMTK3_15_06_20_Pag1(GMTK3_1_6_2_3)_OK_CB</t>
  </si>
  <si>
    <t>GMTK3_15_06_20_Pag1(GMTK3_1_6_2_4)_D_CB</t>
  </si>
  <si>
    <t>GMTK3_15_06_20_Pag2(GMTK3_2_1_1_1)_OK_CB</t>
  </si>
  <si>
    <t>GMTK3_15_06_20_Pag2(GMTK3_2_1_1_2)_NOK_CB</t>
  </si>
  <si>
    <t>GMTK3_15_06_20_Pag2(GMTK3_2_2_1_1)_OK_CB</t>
  </si>
  <si>
    <t>GMTK3_15_06_20_Pag2(GMTK3_2_2_1_2)_NOK_CB</t>
  </si>
  <si>
    <t>GMTK3_15_06_20_Pag2(GMTK3_2_3_1_1)_OK_CB</t>
  </si>
  <si>
    <t>GMTK3_15_06_20_Pag2(GMTK3_2_3_1_2)_D_CB</t>
  </si>
  <si>
    <t>GMTK3_15_06_20_Pag2(GMTK3_2_4_1_1)_OK_CB</t>
  </si>
  <si>
    <t>GMTK3_15_06_20_Pag2(GMTK3_2_4_1_2)_D_CB</t>
  </si>
  <si>
    <t>GMTK3_15_06_20_Pag2(GMTK3_2_5_1_1)_OK_CB</t>
  </si>
  <si>
    <t>GMTK3_15_06_20_Pag2(GMTK3_2_5_1_2)_OK_CB</t>
  </si>
  <si>
    <t>GMTK3_15_06_20_Pag2(GMTK3_2_6_1_1)_OK_CB</t>
  </si>
  <si>
    <t>GMTK3_15_06_20_Pag2(GMTK3_2_6_1_2)_OK_CB</t>
  </si>
  <si>
    <t>GMTK3_15_06_20_Pag2(GMTK3_2_6_2_3)_D_CB</t>
  </si>
  <si>
    <t>GMTK3_15_06_20_Pag2(GMTK3_2_7_1_1)_OK_CB</t>
  </si>
  <si>
    <t>GMTK3_15_06_20_Pag2(GMTK3_2_7_1_2)_OK_CB</t>
  </si>
  <si>
    <t>GMTK3_15_06_20_Pag2(GMTK3_2_7_2_3)_OK_CB</t>
  </si>
  <si>
    <t>GMTK3_15_06_20_Pag3(GMTK3_3_1_1_1)_OK_CB</t>
  </si>
  <si>
    <t>GMTK3_15_06_20_Pag3(GMTK3_3_1_1_2)_OK_CB</t>
  </si>
  <si>
    <t>GMTK3_15_06_20_Pag3(GMTK3_3_1_2_3)_OK_CB</t>
  </si>
  <si>
    <t>GMTK3_15_06_20_Pag3(GMTK3_3_2_1_1)_OK_CB</t>
  </si>
  <si>
    <t>GMTK3_15_06_20_Pag3(GMTK3_3_2_1_2)_OK_CB</t>
  </si>
  <si>
    <t>GMTK3_15_06_20_Pag3(GMTK3_3_2_2_3)_OK_CB</t>
  </si>
  <si>
    <t>GMTK3_15_06_20_Pag3(GMTK3_3_2_2_4)_NOK_CB</t>
  </si>
  <si>
    <t>GMTK3_15_06_20_Pag3(GMTK3_3_3_1_1)_OK_CB</t>
  </si>
  <si>
    <t>GMTK3_15_06_20_Pag3(GMTK3_3_3_1_2)_OK_CB</t>
  </si>
  <si>
    <t>GMTK3_15_06_20_Pag3(GMTK3_3_4_1_1)_OK_CB</t>
  </si>
  <si>
    <t>GMTK3_15_06_20_Pag3(GMTK3_3_4_1_2)_OK_CB</t>
  </si>
  <si>
    <t>GMTK3_15_06_20_Pag3(GMTK3_3_5_1_1)_D_CB</t>
  </si>
  <si>
    <t>GMTK3_15_06_20_Pag3(GMTK3_3_5_1_2)_OK_CB</t>
  </si>
  <si>
    <t>GMTK3_15_06_20_Pag3(GMTK3_3_6_1_1)_OK_CB</t>
  </si>
  <si>
    <t>GMTK3_15_06_20_Pag3(GMTK3_3_6_1_2)_NOK_CB</t>
  </si>
  <si>
    <t>GMTK3_15_06_20_Pag3(GMTK3_3_7_1_1)_NOK_CB</t>
  </si>
  <si>
    <t>GMTK3_15_06_20_Pag3(GMTK3_3_7_1_2)_OK_CB</t>
  </si>
  <si>
    <t>GMTK3_15_06_20_Pag4(GMTK3_4_1_1_1)_OK_CB</t>
  </si>
  <si>
    <t>GMTK3_15_06_20_Pag4(GMTK3_4_1_1_2)_NOK_CB</t>
  </si>
  <si>
    <t>GMTK3_15_06_20_Pag4(GMTK3_4_2_1_1)_OK_CB</t>
  </si>
  <si>
    <t>GMTK3_15_06_20_Pag4(GMTK3_4_2_1_2)_OK_CB</t>
  </si>
  <si>
    <t>GMTK3_15_06_20_Pag4(GMTK3_4_3_1_1)_NOK_CB</t>
  </si>
  <si>
    <t>GMTK3_15_06_20_Pag4(GMTK3_4_3_1_2)_OK_CB</t>
  </si>
  <si>
    <t>GMTK3_15_06_20_Pag4(GMTK3_4_4_1_1)_OK_CB</t>
  </si>
  <si>
    <t>GMTK3_15_06_20_Pag4(GMTK3_4_4_1_2)_OK_CB</t>
  </si>
  <si>
    <t>GMTK3_15_06_20_Pag4(GMTK3_4_5_1_1)_OK_CB</t>
  </si>
  <si>
    <t>GMTK3_15_06_20_Pag4(GMTK3_4_5_1_2)_OK_CB</t>
  </si>
  <si>
    <t>GMTK1_15_06_20_Pag1(GMTK1_1_1_1_1)_OK_CB</t>
  </si>
  <si>
    <t>GMTK1_15_06_20_Pag1(GMTK1_1_1_1_2)_OK_CB</t>
  </si>
  <si>
    <t>GMTK1_15_06_20_Pag1(GMTK1_1_2_1_1)_OK_CB</t>
  </si>
  <si>
    <t>GMTK1_15_06_20_Pag1(GMTK1_1_2_1_2)_OK_CB</t>
  </si>
  <si>
    <t>GMTK1_15_06_20_Pag1(GMTK1_1_3_1_1)_OK_CB</t>
  </si>
  <si>
    <t>GMTK1_15_06_20_Pag1(GMTK1_1_3_1_2)_OK_CB</t>
  </si>
  <si>
    <t>GMTK1_15_06_20_Pag1(GMTK1_1_4_1_1)_OK_CB</t>
  </si>
  <si>
    <t>GMTK1_15_06_20_Pag1(GMTK1_1_4_1_2)_OK_CB</t>
  </si>
  <si>
    <t>GMTK1_15_06_20_Pag1(GMTK1_1_5_1_1)_OK_CB</t>
  </si>
  <si>
    <t>GMTK1_15_06_20_Pag1(GMTK1_1_5_1_2)_OK_CB</t>
  </si>
  <si>
    <t>GMTK1_15_06_20_Pag1(GMTK1_1_6_1_1)_OK_CB</t>
  </si>
  <si>
    <t>GMTK1_15_06_20_Pag1(GMTK1_1_6_1_2)_OK_CB</t>
  </si>
  <si>
    <t>GMTK1_15_06_20_Pag2(GMTK1_2_1_1_1)_OK_CB</t>
  </si>
  <si>
    <t>GMTK1_15_06_20_Pag2(GMTK1_2_1_1_2)_OK_CB</t>
  </si>
  <si>
    <t>GMTK1_15_06_20_Pag2(GMTK1_2_2_1_1)_OK_CB</t>
  </si>
  <si>
    <t>GMTK1_15_06_20_Pag2(GMTK1_2_2_1_2)_OK_CB</t>
  </si>
  <si>
    <t>GMTK1_15_06_20_Pag2(GMTK1_2_3_1_1)_OK_CB</t>
  </si>
  <si>
    <t>GMTK1_15_06_20_Pag2(GMTK1_2_3_1_2)_OK_CB</t>
  </si>
  <si>
    <t>GMTK1_15_06_20_Pag2(GMTK1_2_4_1_1)_NOK_CB</t>
  </si>
  <si>
    <t>GMTK1_15_06_20_Pag2(GMTK1_2_4_1_2)_OK_CB</t>
  </si>
  <si>
    <t>GMTK1_15_06_20_Pag2(GMTK1_2_5_1_1)_OK_CB</t>
  </si>
  <si>
    <t>GMTK1_15_06_20_Pag2(GMTK1_2_5_1_2)_OK_CB</t>
  </si>
  <si>
    <t>GMTK1_15_06_20_Pag2(GMTK1_2_6_1_1)_OK_CB</t>
  </si>
  <si>
    <t>GMTK1_15_06_20_Pag2(GMTK1_2_6_1_2)_D_CB</t>
  </si>
  <si>
    <t>GMTK1_15_06_20_Pag3(GMTK1_3_1_1_1)_D_CB</t>
  </si>
  <si>
    <t>GMTK1_15_06_20_Pag3(GMTK1_3_1_1_2)_OK_CB</t>
  </si>
  <si>
    <t>GMTK1_15_06_20_Pag3(GMTK1_3_2_1_1)_OK_CB</t>
  </si>
  <si>
    <t>GMTK1_15_06_20_Pag3(GMTK1_3_2_1_2)_OK_CB</t>
  </si>
  <si>
    <t>GMTK1_15_06_20_Pag3(GMTK1_3_3_1_1)_NOK_CB</t>
  </si>
  <si>
    <t>GMTK1_15_06_20_Pag3(GMTK1_3_3_1_2)_OK_CB</t>
  </si>
  <si>
    <t>GMTK1_15_06_20_Pag3(GMTK1_3_4_1_1)_OK_CB</t>
  </si>
  <si>
    <t>GMTK1_15_06_20_Pag3(GMTK1_3_4_1_2)_OK_CB</t>
  </si>
  <si>
    <t>GMTK1_15_06_20_Pag3(GMTK1_3_5_1_1)_OK_CB</t>
  </si>
  <si>
    <t>GMTK1_15_06_20_Pag3(GMTK1_3_5_1_2)_OK_CB</t>
  </si>
  <si>
    <t>GMTK1_15_06_20_Pag3(GMTK1_3_6_1_1)_OK_CB</t>
  </si>
  <si>
    <t>GMTK1_15_06_20_Pag3(GMTK1_3_6_1_2)_OK_CB</t>
  </si>
  <si>
    <t>GMTK1_15_06_20_Pag4(GMTK1_4_1_1_1)_OK_CB</t>
  </si>
  <si>
    <t>GMTK1_15_06_20_Pag4(GMTK1_4_1_1_2)_OK_CB</t>
  </si>
  <si>
    <t>GMTK1_15_06_20_Pag4(GMTK1_4_2_1_1)_OK_CB</t>
  </si>
  <si>
    <t>GMTK1_15_06_20_Pag4(GMTK1_4_2_1_2)_OK_CB</t>
  </si>
  <si>
    <t>GMTK1_15_06_20_Pag4(GMTK1_4_3_1_1)_OK_CB</t>
  </si>
  <si>
    <t>GMTK1_15_06_20_Pag4(GMTK1_4_3_1_2)_OK_CB</t>
  </si>
  <si>
    <t>GMTK1_15_06_20_Pag4(GMTK1_4_4_1_1)_OK_CB</t>
  </si>
  <si>
    <t>GMTK1_15_06_20_Pag4(GMTK1_4_4_1_2)_OK_CB</t>
  </si>
  <si>
    <t>GMTK1_15_06_20_Pag4(GMTK1_4_5_1_1)_OK_CB</t>
  </si>
  <si>
    <t>GMTK1_15_06_20_Pag4(GMTK1_4_5_1_2)_OK_CB</t>
  </si>
  <si>
    <t>GMTK1_15_06_20_Pag4(GMTK1_4_6_1_1)_NOK_CB</t>
  </si>
  <si>
    <t>GMTK1_15_06_20_Pag4(GMTK1_4_6_1_2)_OK_CB</t>
  </si>
  <si>
    <t>GMTK1_15_06_20_Pag5(GMTK1_5_1_1_1)_NOK_CB</t>
  </si>
  <si>
    <t>GMTK1_15_06_20_Pag5(GMTK1_5_1_1_2)_OK_CB</t>
  </si>
  <si>
    <t>GMTK1_15_06_20_Pag5(GMTK1_5_2_1_1)_NOK_CB</t>
  </si>
  <si>
    <t>GMTK1_15_06_20_Pag5(GMTK1_5_2_1_2)_OK_CB</t>
  </si>
  <si>
    <t>GMTK1_15_06_20_Pag5(GMTK1_5_3_1_1)_D_CB</t>
  </si>
  <si>
    <t>GMTK1_15_06_20_Pag5(GMTK1_5_3_1_2)_OK_CB</t>
  </si>
  <si>
    <t>GMTK1_15_06_20_Pag5(GMTK1_5_4_1_1)_OK_CB</t>
  </si>
  <si>
    <t>GMTK1_15_06_20_Pag5(GMTK1_5_4_1_2)_OK_CB</t>
  </si>
  <si>
    <t>GMTK1_15_06_20_Pag5(GMTK1_5_5_1_1)_OK_CB</t>
  </si>
  <si>
    <t>GMTK1_15_06_20_Pag5(GMTK1_5_5_1_2)_OK_CB</t>
  </si>
  <si>
    <t>GMTK1_15_06_20_Pag5(GMTK1_5_6_1_1)_OK_CB</t>
  </si>
  <si>
    <t>GMTK1_15_06_20_Pag5(GMTK1_5_6_1_2)_OK_CB</t>
  </si>
  <si>
    <t>GMTK1_15_06_20_Pag6(GMTK1_6_1_1_1)_OK_CB</t>
  </si>
  <si>
    <t>GMTK1_15_06_20_Pag6(GMTK1_6_1_1_2)_OK_CB</t>
  </si>
  <si>
    <t>GMTK1_15_06_20_Pag6(GMTK1_6_2_1_1)_OK_CB</t>
  </si>
  <si>
    <t>GMTK1_15_06_20_Pag6(GMTK1_6_2_1_2)_OK_CB</t>
  </si>
  <si>
    <t>GMTK1_15_06_20_Pag6(GMTK1_6_3_1_1)_OK_CB</t>
  </si>
  <si>
    <t>GMTK1_15_06_20_Pag6(GMTK1_6_3_1_2)_OK_CB</t>
  </si>
  <si>
    <t>GMTK1_15_06_20_Pag6(GMTK1_6_4_1_1)_OK_CB</t>
  </si>
  <si>
    <t>GMTK1_15_06_20_Pag6(GMTK1_6_4_1_2)_OK_CB</t>
  </si>
  <si>
    <t>GMTK1_15_06_20_Pag6(GMTK1_6_5_1_1)_OK_CB</t>
  </si>
  <si>
    <t>GMTK1_15_06_20_Pag6(GMTK1_6_5_1_2)_OK_CB</t>
  </si>
  <si>
    <t>GMTK1_15_06_20_Pag6(GMTK1_6_6_1_1)_OK_CB</t>
  </si>
  <si>
    <t>GMTK1_15_06_20_Pag6(GMTK1_6_6_1_2)_OK_CB</t>
  </si>
  <si>
    <t>GMTK1_15_06_20_Pag7(GMTK1_7_1_1_1)_OK_CB</t>
  </si>
  <si>
    <t>GMTK1_15_06_20_Pag7(GMTK1_7_1_1_2)_OK_CB</t>
  </si>
  <si>
    <t>GMTK1_15_06_20_Pag7(GMTK1_7_2_1_1)_OK_CB</t>
  </si>
  <si>
    <t>GMTK1_15_06_20_Pag7(GMTK1_7_2_1_2)_OK_CB</t>
  </si>
  <si>
    <t>GMTK2_15_06_20_Pag2(GMTK2_2_1_1_1)_OK_CB</t>
  </si>
  <si>
    <t>GMTK2_15_06_20_Pag2(GMTK2_2_1_1_2)_OK_CB</t>
  </si>
  <si>
    <t>GMTK2_15_06_20_Pag2(GMTK2_2_2_1_1)_OK_CB</t>
  </si>
  <si>
    <t>GMTK2_15_06_20_Pag2(GMTK2_2_2_1_2)_OK_CB</t>
  </si>
  <si>
    <t>GMTK2_15_06_20_Pag2(GMTK2_2_2_2_3)_OK_CB</t>
  </si>
  <si>
    <t>GMTK2_15_06_20_Pag2(GMTK2_2_2_2_4)_OK_CB</t>
  </si>
  <si>
    <t>GMTK2_15_06_20_Pag2(GMTK2_2_3_1_1)_OK_CB</t>
  </si>
  <si>
    <t>GMTK2_15_06_20_Pag2(GMTK2_2_3_1_2)_OK_CB</t>
  </si>
  <si>
    <t>GMTK2_15_06_20_Pag2(GMTK2_2_3_2_3)_OK_CB</t>
  </si>
  <si>
    <t>GMTK2_15_06_20_Pag2(GMTK2_2_3_2_4)_OK_CB</t>
  </si>
  <si>
    <t>GMTK2_15_06_20_Pag2(GMTK2_2_4_1_1)_OK_CB</t>
  </si>
  <si>
    <t>GMTK2_15_06_20_Pag2(GMTK2_2_4_1_2)_OK_CB</t>
  </si>
  <si>
    <t>GMTK2_15_06_20_Pag2(GMTK2_2_4_2_3)_OK_CB</t>
  </si>
  <si>
    <t>GMTK2_15_06_20_Pag2(GMTK2_2_4_2_4)_OK_CB</t>
  </si>
  <si>
    <t>GMTK2_15_06_20_Pag2(GMTK2_2_5_1_1)_OK_CB</t>
  </si>
  <si>
    <t>GMTK2_15_06_20_Pag4(GMTK2_4_1_1_1)_OK_CB</t>
  </si>
  <si>
    <t>GMTK2_15_06_20_Pag4(GMTK2_4_1_1_2)_NOK_CB</t>
  </si>
  <si>
    <t>GMTK2_15_06_20_Pag4(GMTK2_4_2_1_1)_OK_CB</t>
  </si>
  <si>
    <t>GMTK2_15_06_20_Pag4(GMTK2_4_2_2_2)_NOK_CB</t>
  </si>
  <si>
    <t>GMTK2_15_06_20_Pag4(GMTK2_4_3_1_1)_D_CB</t>
  </si>
  <si>
    <t>GMTK2_15_06_20_Pag4(GMTK2_4_4_1_1)_OK_CB</t>
  </si>
  <si>
    <t>GMTK2_15_06_20_Pag4(GMTK2_4_5_1_1)_OK_CB</t>
  </si>
  <si>
    <t>GMTK2_15_06_20_Pag5(GMTK2_5_5_1_1)_OK_CB</t>
  </si>
  <si>
    <t>GMTK2_15_06_20_Pag5(GMTK2_5_5_1_2)_NOK_CB</t>
  </si>
  <si>
    <t>GMTK2_15_06_20_Pag5(GMTK2_5_6_1_1)_OK_CB</t>
  </si>
  <si>
    <t>GMTK2_15_06_20_Pag5(GMTK2_5_6_1_2)_OK_CB</t>
  </si>
  <si>
    <t>GMTK2_15_06_20_Pag6(GMTK2_6_1_1_1)_OK_CB</t>
  </si>
  <si>
    <t>GMTK2_15_06_20_Pag6(GMTK2_6_1_1_2)_OK_CB</t>
  </si>
  <si>
    <t>GMTK2_15_06_20_Pag6(GMTK2_6_2_1_1)_OK_CB</t>
  </si>
  <si>
    <t>GMTK2_15_06_20_Pag6(GMTK2_6_2_1_2)_OK_CB</t>
  </si>
  <si>
    <t>GMTK2_15_06_20_Pag6(GMTK2_6_3_1_1)_OK_CB</t>
  </si>
  <si>
    <t>GMTK2_15_06_20_Pag6(GMTK2_6_3_1_2)_OK_CB</t>
  </si>
  <si>
    <t>GMTK2_15_06_20_Pag6(GMTK2_6_4_1_1)_OK_CB</t>
  </si>
  <si>
    <t>GMTK2_15_06_20_Pag6(GMTK2_6_4_1_2)_D_CB</t>
  </si>
  <si>
    <t>GMTK2_15_06_20_Pag6(GMTK2_6_5_1_1)_OK_CB</t>
  </si>
  <si>
    <t>GMTK2_15_06_20_Pag6(GMTK2_6_5_1_2)_OK_CB</t>
  </si>
  <si>
    <t>GMTK2_15_06_20_Pag6(GMTK2_6_6_1_1)_OK_CB</t>
  </si>
  <si>
    <t>GMTK2_15_06_20_Pag6(GMTK2_6_6_1_2)_OK_CB</t>
  </si>
  <si>
    <t>GMTK2_15_06_20_Pag7(GMTK2_7_1_1_1)_OK_CB</t>
  </si>
  <si>
    <t>GMTK2_15_06_20_Pag7(GMTK2_7_1_1_2)_OK_CB</t>
  </si>
  <si>
    <t>GMTK2_15_06_20_Pag7(GMTK2_7_2_1_1)_OK_CB</t>
  </si>
  <si>
    <t>GMTK2_15_06_20_Pag7(GMTK2_7_2_1_2)_OK_CB</t>
  </si>
  <si>
    <t>GMTK2_15_06_20_Pag7(GMTK2_7_3_1_1)_OK_CB</t>
  </si>
  <si>
    <t>GMTK2_15_06_20_Pag7(GMTK2_7_3_1_2)_OK_CB</t>
  </si>
  <si>
    <t>GMTK2_15_06_20_Pag7(GMTK2_7_4_1_1)_OK_CB</t>
  </si>
  <si>
    <t>GMTK2_15_06_20_Pag7(GMTK2_7_4_1_2)_OK_CB</t>
  </si>
  <si>
    <t>GMTK2_15_06_20_Pag7(GMTK2_7_5_1_1)_OK_CB</t>
  </si>
  <si>
    <t>GMTK2_15_06_20_Pag7(GMTK2_7_5_1_2)_OK_CB</t>
  </si>
  <si>
    <t>GMTK2_15_06_20_Pag7(GMTK2_7_6_1_1)_OK_CB</t>
  </si>
  <si>
    <t>GMTK2_15_06_20_Pag7(GMTK2_7_6_1_2)_OK_CB</t>
  </si>
  <si>
    <t>GMTK2_15_06_20_Pag8(GMTK2_8_7_1_1)_OK_CB</t>
  </si>
  <si>
    <t>GMTK2_15_06_20_Pag8(GMTK2_8_7_1_2)_OK_CB</t>
  </si>
  <si>
    <t>GMTK2_15_06_20_Pag9(GMTK2_9_1_1_1)_OK_CB</t>
  </si>
  <si>
    <t>GMTK2_15_06_20_Pag9(GMTK2_9_1_1_2)_OK_CB</t>
  </si>
  <si>
    <t>GMTK2_15_06_20_Pag9(GMTK2_9_2_1_1)_OK_CB</t>
  </si>
  <si>
    <t>GMTK2_15_06_20_Pag9(GMTK2_9_2_1_2)_OK_CB</t>
  </si>
  <si>
    <t>GMTK2_15_06_20_Pag9(GMTK2_9_3_1_1)_OK_CB</t>
  </si>
  <si>
    <t>GMTK2_15_06_20_Pag9(GMTK2_9_3_1_2)_OK_CB</t>
  </si>
  <si>
    <t>GMTK4_15_06_20_Pag1(GMTK4_1_5_1_1)_OK_CB</t>
  </si>
  <si>
    <t>GMTK4_15_06_20_Pag1(GMTK4_1_6_1_1)_OK_CB</t>
  </si>
  <si>
    <t>GMTK4_15_06_20_Pag2(GMTK4_2_7_1_1)_OK_CB</t>
  </si>
  <si>
    <t>GMTK4_15_06_20_Pag2(GMTK4_2_7_1_2)_OK_CB</t>
  </si>
  <si>
    <t>GMTK4_15_06_20_Pag3(GMTK4_3_4_1_1)_OK_CB</t>
  </si>
  <si>
    <t>GMTK4_15_06_20_Pag3(GMTK4_3_5_1_1)_OK_CB</t>
  </si>
  <si>
    <t>GMTK4_15_06_20_Pag3(GMTK4_3_6_1_1)_OK_CB</t>
  </si>
  <si>
    <t>GMTK4_15_06_20_Pag3(GMTK4_3_6_1_2)_OK_CB</t>
  </si>
  <si>
    <t>CFAA_13_10_2021_Pag1(CFAA_1_1_1_1)_OK_CB</t>
  </si>
  <si>
    <t>CFAA_13_10_2021_Pag1(CFAA_1_1_1_2)_OK_CB</t>
  </si>
  <si>
    <t>CFAA_13_10_2021_Pag1(CFAA_1_2_1_1)_OK_CB</t>
  </si>
  <si>
    <t>CFAA_13_10_2021_Pag1(CFAA_1_2_1_2)_OK_CB</t>
  </si>
  <si>
    <t>CFAA_13_10_2021_Pag1(CFAA_1_3_1_1)_OK_CB</t>
  </si>
  <si>
    <t>CFAA_13_10_2021_Pag1(CFAA_1_3_1_2)_OK_CB</t>
  </si>
  <si>
    <t>CFAA_13_10_2021_Pag1(CFAA_1_4_1_1)_OK_CB</t>
  </si>
  <si>
    <t>CFAA_13_10_2021_Pag1(CFAA_1_4_1_2)_OK_CB</t>
  </si>
  <si>
    <t>CFAA_13_10_2021_Pag1(CFAA_1_5_1_1)_OK_CB</t>
  </si>
  <si>
    <t>CFAA_13_10_2021_Pag1(CFAA_1_5_1_2)_OK_CB</t>
  </si>
  <si>
    <t>CFAA_13_10_2021_Pag1(CFAA_1_6_1_1)_OK_CB</t>
  </si>
  <si>
    <t>CFAA_13_10_2021_Pag1(CFAA_1_6_1_2)_OK_CB</t>
  </si>
  <si>
    <t>CFAA_13_10_2021_Pag2(CFAA_2_1_1_1)_OK_CB</t>
  </si>
  <si>
    <t>CFAA_13_10_2021_Pag2(CFAA_2_1_1_2)_OK_CB</t>
  </si>
  <si>
    <t>CFAA_13_10_2021_Pag2(CFAA_2_2_1_1)_D_CB</t>
  </si>
  <si>
    <t>CFAA_13_10_2021_Pag2(CFAA_2_2_1_2)_OK_CB</t>
  </si>
  <si>
    <t>CFAA_13_10_2021_Pag2(CFAA_2_3_1_1)_OK_CB</t>
  </si>
  <si>
    <t>CFAA_13_10_2021_Pag2(CFAA_2_3_1_2)_OK_CB</t>
  </si>
  <si>
    <t>CFAA_13_10_2021_Pag2(CFAA_2_4_1_1)_OK_CB</t>
  </si>
  <si>
    <t>CFAA_13_10_2021_Pag2(CFAA_2_4_1_2)_OK_CB</t>
  </si>
  <si>
    <t>CFAA_13_10_2021_Pag2(CFAA_2_5_1_1)_D_CB</t>
  </si>
  <si>
    <t>CFAA_13_10_2021_Pag2(CFAA_2_5_1_2)_OK_CB</t>
  </si>
  <si>
    <t>Insert Type</t>
  </si>
  <si>
    <t>Page</t>
  </si>
  <si>
    <t>Insert Number 1</t>
  </si>
  <si>
    <t>Insert Number 2</t>
  </si>
  <si>
    <t>Capture Position</t>
  </si>
  <si>
    <t>Image File Name</t>
  </si>
  <si>
    <t>Foto</t>
  </si>
  <si>
    <t>Measurement</t>
  </si>
  <si>
    <t xml:space="preserve"> </t>
  </si>
  <si>
    <t>Machine2</t>
  </si>
  <si>
    <t>C</t>
  </si>
  <si>
    <t>* NC= No Coolant</t>
  </si>
  <si>
    <t>* C= Coolant</t>
  </si>
  <si>
    <t>Machine3</t>
  </si>
  <si>
    <t>Wear State (OK, o; NOK, n; Doubt; d)</t>
  </si>
  <si>
    <t>Formatting for Image Acquisition</t>
  </si>
  <si>
    <t>* OK= Acceptable Wear State</t>
  </si>
  <si>
    <t>* NOK= Unacceptable Wear State</t>
  </si>
  <si>
    <t>State of Wear (OK / NOK / Doubt)</t>
  </si>
  <si>
    <t>Coolant present on insert during image acquisition?</t>
  </si>
  <si>
    <t>* CB= Coolant + cleaning with compressed air</t>
  </si>
  <si>
    <t>Machine Name and Date as present on the printed List</t>
  </si>
  <si>
    <t>Page Number</t>
  </si>
  <si>
    <t>In parentheses:</t>
  </si>
  <si>
    <t>* annotation at the right side of the insert (on the printed list)</t>
  </si>
  <si>
    <t>* insert number (on the printed list, more than one subsequent number possible)</t>
  </si>
  <si>
    <t>* wear/image position on the insert (as indicated on the insert and on the printed list)</t>
  </si>
  <si>
    <t>Example: GMTK2_22_06_2020_Pag16(GMTK2_16_4_1_1)_NOK_NC.bmp</t>
  </si>
  <si>
    <t>File Name Training</t>
  </si>
  <si>
    <t>Acquisition Date (Folder Name)</t>
  </si>
  <si>
    <t>Page Date (File Name)</t>
  </si>
  <si>
    <t>Coolant (C, Coolant; NC, No Coolant; CB, Coolant and cleaned with compressed Air)</t>
  </si>
  <si>
    <t>State of Wear (Acceptable, OK; Unacceptable, NOK; Doubt, D; Reclassified as Doubt, RD)</t>
  </si>
  <si>
    <t>NOK, RD</t>
  </si>
  <si>
    <t>OK, RD</t>
  </si>
  <si>
    <t>RD</t>
  </si>
  <si>
    <t>D, RD</t>
  </si>
  <si>
    <t>RNGN19</t>
  </si>
  <si>
    <t>Yes</t>
  </si>
  <si>
    <t>Wear Measurement</t>
  </si>
  <si>
    <t>Wear</t>
  </si>
  <si>
    <t>NOK_RD</t>
  </si>
  <si>
    <t>Insert Type2</t>
  </si>
  <si>
    <t>Machine Tool</t>
  </si>
  <si>
    <t>Coolant (n, no; y, yes; c, yes but cleaned with compressed air)2</t>
  </si>
  <si>
    <t>000010</t>
  </si>
  <si>
    <t>000020</t>
  </si>
  <si>
    <t>000030</t>
  </si>
  <si>
    <t>CFAA0</t>
  </si>
  <si>
    <t>RNGN12</t>
  </si>
  <si>
    <t>CNGA12</t>
  </si>
  <si>
    <t>Date/Experiment (YYYYMMDD)</t>
  </si>
  <si>
    <t>Consecutive Number (Unique, last Digit for Sub-Image)</t>
  </si>
  <si>
    <t>Breakout</t>
  </si>
  <si>
    <t>Akquisition CFAA Old</t>
  </si>
  <si>
    <t>Akquisition CFAA New</t>
  </si>
  <si>
    <t>n</t>
  </si>
  <si>
    <t>RNGN19_GMTK2_20211004_000010_wo_cn</t>
  </si>
  <si>
    <t>Coordinates needed for cutting of the K-Lens compound images into Sub-Images for ML-Training</t>
  </si>
  <si>
    <t xml:space="preserve">Naming scheme for creation of ML-Training sets. Every K-Lens image is assigned a unique identifier (corresponding to the date of image acquisition at the CFAA). The identifier is in the format XXXXXS, where XXXXX is a running number starting with the finalized acquisition step starting October 4th and S denoting the Sub-Images of the respective image. Due to the corner images in the 3x3 grid being not completely in focus, there are 5 sub-images for each entry in this list (e.g. the image 000010 has been cut into 000012, 000014, 000015, 000016 and 000018, representing the top, left, middle, right and bottom subsector in the 3x3 grid on the K-Lens sensor).
The Filename is built around the unique identifier and includes all relevant information for the automatic splitting into relevant training sets. All filenames are paddes strings with length 33 in the format XXXXXX_XXXXX_XXXXXXXX_XXXXXX_XX_XX </t>
  </si>
  <si>
    <t>Header</t>
  </si>
  <si>
    <t>Example</t>
  </si>
  <si>
    <t>Naming scheme used for image-acquisition. Used to maintain the link of a naming scheme useful for ML-training to the naming scheme used for collection and labelling of the inserts in case of doubts.  Original files were named after the date of collection of the insert (Page Date) and stored in folders according to the image acquisition date (Acquisition Date). Some inserts could not clearly be assigned to the classes worn (NOK) or not worn (OK) and were thus classified as doubt (D). Some inserts were initially classed as OK or NOK and then reclassified as Doubt (RD), signified by OK, RD or NOK, RD. These classifications have been consolidated into on class "d" for the ML naming scheme.</t>
  </si>
  <si>
    <t>Formatting for ML training</t>
  </si>
  <si>
    <t>Example: RNGN19_GMTK2_20211004_000010_wo_cn.bmp</t>
  </si>
  <si>
    <t>Naming Scheme:</t>
  </si>
  <si>
    <t>Insert type as present in the list (form factor an size according to norm)</t>
  </si>
  <si>
    <t>Machine Name as present on the printed list and padded</t>
  </si>
  <si>
    <t>Date is date of image acquisition at CFAA in the format YYYYMMDD</t>
  </si>
  <si>
    <t>Unique identifier padded to 6 figures with leading zeroes, 5 figures as a running number with the last figure denoting sub-images (only present in the actual file-names of the separated images)</t>
  </si>
  <si>
    <t>State of Wear (wo / wn / wd)</t>
  </si>
  <si>
    <t>* wo = Acceptable Wear State (wear OK)</t>
  </si>
  <si>
    <t>* wn = Unacceptable Wear State (wear NOK)</t>
  </si>
  <si>
    <t>* wd = Doubtful Wear State (between OK/NOK, wear doubt)</t>
  </si>
  <si>
    <t>* cn = No Coolant present (coolant no)</t>
  </si>
  <si>
    <t>* cy = Coolant present (coolant yes)</t>
  </si>
  <si>
    <t>* cc = Coolant was present but was cleaned with compressed air system (coolant cleaned)</t>
  </si>
  <si>
    <t>* D= Doubtful Wear State (between OK/NOK) - RD if changed to D</t>
  </si>
  <si>
    <t>RNGN19_GMTK2_20211004_000020_wo_cn</t>
  </si>
  <si>
    <t>RNGN19_GMTK2_20211004_000030_wo_cn</t>
  </si>
  <si>
    <t>Total Compound</t>
  </si>
  <si>
    <t>Total Sub</t>
  </si>
  <si>
    <t>No NOK</t>
  </si>
  <si>
    <t>No D</t>
  </si>
  <si>
    <t>Ratio OK</t>
  </si>
  <si>
    <t>Ratio NOK</t>
  </si>
  <si>
    <t>Ratio D</t>
  </si>
  <si>
    <t>No OK Compound</t>
  </si>
  <si>
    <t>No NOK Compound</t>
  </si>
  <si>
    <t>No D Compound</t>
  </si>
  <si>
    <t>No OK Sub</t>
  </si>
  <si>
    <t>Images Compound total (New_Acquisition)</t>
  </si>
  <si>
    <t>Images Sub total (New_Acquisition)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</si>
</sst>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theme="6"/>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9.9978637043366805E-2"/>
        <bgColor indexed="64"/>
      </patternFill>
    </fill>
  </fills>
  <borders count="52">
    <border>
      <left/>
      <right/>
      <top/>
      <bottom/>
      <diagonal/>
    </border>
    <border>
      <left/>
      <right/>
      <top style="thin">
        <color theme="6"/>
      </top>
      <bottom/>
      <diagonal/>
    </border>
    <border>
      <left style="thin">
        <color theme="6"/>
      </left>
      <right/>
      <top style="thin">
        <color theme="6"/>
      </top>
      <bottom/>
      <diagonal/>
    </border>
    <border>
      <left style="thin">
        <color theme="6"/>
      </left>
      <right/>
      <top/>
      <bottom/>
      <diagonal/>
    </border>
    <border>
      <left style="thick">
        <color theme="1"/>
      </left>
      <right/>
      <top style="thin">
        <color theme="6"/>
      </top>
      <bottom/>
      <diagonal/>
    </border>
    <border>
      <left/>
      <right/>
      <top/>
      <bottom style="thick">
        <color auto="1"/>
      </bottom>
      <diagonal/>
    </border>
    <border>
      <left style="thick">
        <color theme="1"/>
      </left>
      <right/>
      <top/>
      <bottom/>
      <diagonal/>
    </border>
    <border>
      <left style="thin">
        <color theme="6"/>
      </left>
      <right/>
      <top style="thin">
        <color theme="6"/>
      </top>
      <bottom style="thick">
        <color auto="1"/>
      </bottom>
      <diagonal/>
    </border>
    <border>
      <left/>
      <right/>
      <top style="thin">
        <color theme="6"/>
      </top>
      <bottom style="thick">
        <color auto="1"/>
      </bottom>
      <diagonal/>
    </border>
    <border>
      <left style="thick">
        <color theme="1"/>
      </left>
      <right/>
      <top style="thin">
        <color theme="6"/>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style="thin">
        <color theme="6"/>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diagonal/>
    </border>
    <border>
      <left style="thin">
        <color theme="6"/>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style="thin">
        <color theme="6"/>
      </top>
      <bottom/>
      <diagonal/>
    </border>
    <border>
      <left style="thick">
        <color auto="1"/>
      </left>
      <right/>
      <top/>
      <bottom style="thick">
        <color auto="1"/>
      </bottom>
      <diagonal/>
    </border>
    <border>
      <left/>
      <right style="thick">
        <color auto="1"/>
      </right>
      <top style="thin">
        <color theme="6"/>
      </top>
      <bottom style="thick">
        <color auto="1"/>
      </bottom>
      <diagonal/>
    </border>
    <border>
      <left/>
      <right style="thick">
        <color auto="1"/>
      </right>
      <top/>
      <bottom/>
      <diagonal/>
    </border>
    <border>
      <left style="thick">
        <color auto="1"/>
      </left>
      <right/>
      <top style="thin">
        <color theme="6"/>
      </top>
      <bottom/>
      <diagonal/>
    </border>
    <border>
      <left style="thick">
        <color auto="1"/>
      </left>
      <right/>
      <top style="thin">
        <color theme="6"/>
      </top>
      <bottom style="thick">
        <color auto="1"/>
      </bottom>
      <diagonal/>
    </border>
    <border>
      <left/>
      <right style="thick">
        <color theme="1"/>
      </right>
      <top/>
      <bottom style="thick">
        <color theme="1"/>
      </bottom>
      <diagonal/>
    </border>
    <border>
      <left/>
      <right/>
      <top/>
      <bottom style="thick">
        <color theme="1"/>
      </bottom>
      <diagonal/>
    </border>
    <border>
      <left style="thick">
        <color auto="1"/>
      </left>
      <right/>
      <top/>
      <bottom style="thick">
        <color theme="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bottom style="thick">
        <color rgb="FFFF0000"/>
      </bottom>
      <diagonal/>
    </border>
    <border>
      <left style="thin">
        <color theme="6"/>
      </left>
      <right/>
      <top style="thin">
        <color theme="6"/>
      </top>
      <bottom style="thick">
        <color rgb="FFFF0000"/>
      </bottom>
      <diagonal/>
    </border>
    <border>
      <left/>
      <right/>
      <top style="thin">
        <color theme="6"/>
      </top>
      <bottom style="thick">
        <color rgb="FFFF0000"/>
      </bottom>
      <diagonal/>
    </border>
    <border>
      <left style="thick">
        <color auto="1"/>
      </left>
      <right/>
      <top style="thin">
        <color theme="6"/>
      </top>
      <bottom style="thick">
        <color rgb="FFFF0000"/>
      </bottom>
      <diagonal/>
    </border>
    <border>
      <left/>
      <right style="thick">
        <color auto="1"/>
      </right>
      <top style="thin">
        <color theme="6"/>
      </top>
      <bottom style="thick">
        <color rgb="FFFF0000"/>
      </bottom>
      <diagonal/>
    </border>
    <border>
      <left/>
      <right/>
      <top/>
      <bottom style="thick">
        <color rgb="FFFF0000"/>
      </bottom>
      <diagonal/>
    </border>
    <border>
      <left/>
      <right/>
      <top style="thick">
        <color auto="1"/>
      </top>
      <bottom style="thin">
        <color theme="6"/>
      </bottom>
      <diagonal/>
    </border>
    <border>
      <left/>
      <right style="thick">
        <color auto="1"/>
      </right>
      <top/>
      <bottom style="thick">
        <color auto="1"/>
      </bottom>
      <diagonal/>
    </border>
    <border>
      <left style="thick">
        <color auto="1"/>
      </left>
      <right style="thick">
        <color auto="1"/>
      </right>
      <top/>
      <bottom/>
      <diagonal/>
    </border>
    <border>
      <left style="thick">
        <color auto="1"/>
      </left>
      <right style="thin">
        <color theme="0" tint="-0.24994659260841701"/>
      </right>
      <top style="thick">
        <color auto="1"/>
      </top>
      <bottom style="thin">
        <color theme="0" tint="-0.24994659260841701"/>
      </bottom>
      <diagonal/>
    </border>
    <border>
      <left style="thin">
        <color theme="0" tint="-0.24994659260841701"/>
      </left>
      <right style="thin">
        <color theme="0" tint="-0.24994659260841701"/>
      </right>
      <top style="thick">
        <color auto="1"/>
      </top>
      <bottom style="thin">
        <color theme="0" tint="-0.24994659260841701"/>
      </bottom>
      <diagonal/>
    </border>
    <border>
      <left style="thin">
        <color theme="0" tint="-0.24994659260841701"/>
      </left>
      <right style="thick">
        <color auto="1"/>
      </right>
      <top style="thick">
        <color auto="1"/>
      </top>
      <bottom style="thin">
        <color theme="0" tint="-0.24994659260841701"/>
      </bottom>
      <diagonal/>
    </border>
    <border>
      <left style="thick">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thick">
        <color auto="1"/>
      </left>
      <right style="thin">
        <color theme="0" tint="-0.24994659260841701"/>
      </right>
      <top style="thin">
        <color theme="0" tint="-0.24994659260841701"/>
      </top>
      <bottom style="thick">
        <color auto="1"/>
      </bottom>
      <diagonal/>
    </border>
    <border>
      <left style="thin">
        <color theme="0" tint="-0.24994659260841701"/>
      </left>
      <right style="thin">
        <color theme="0" tint="-0.24994659260841701"/>
      </right>
      <top style="thin">
        <color theme="0" tint="-0.24994659260841701"/>
      </top>
      <bottom style="thick">
        <color auto="1"/>
      </bottom>
      <diagonal/>
    </border>
    <border>
      <left style="thin">
        <color theme="0" tint="-0.24994659260841701"/>
      </left>
      <right style="thick">
        <color auto="1"/>
      </right>
      <top style="thin">
        <color theme="0" tint="-0.24994659260841701"/>
      </top>
      <bottom style="thick">
        <color auto="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ck">
        <color auto="1"/>
      </bottom>
      <diagonal/>
    </border>
  </borders>
  <cellStyleXfs count="1">
    <xf numFmtId="0" fontId="0" fillId="0" borderId="0"/>
  </cellStyleXfs>
  <cellXfs count="140">
    <xf numFmtId="0" fontId="0" fillId="0" borderId="0" xfId="0"/>
    <xf numFmtId="14" fontId="0" fillId="0" borderId="0" xfId="0" applyNumberFormat="1"/>
    <xf numFmtId="0" fontId="0" fillId="0" borderId="2" xfId="0" applyFont="1" applyBorder="1"/>
    <xf numFmtId="0" fontId="0" fillId="0" borderId="1" xfId="0" applyFont="1" applyBorder="1"/>
    <xf numFmtId="14" fontId="0" fillId="0" borderId="1" xfId="0" applyNumberFormat="1" applyFont="1" applyBorder="1"/>
    <xf numFmtId="0" fontId="0" fillId="0" borderId="0" xfId="0" applyBorder="1"/>
    <xf numFmtId="14" fontId="0" fillId="0" borderId="0" xfId="0" applyNumberFormat="1" applyFont="1" applyBorder="1"/>
    <xf numFmtId="0" fontId="0" fillId="0" borderId="0" xfId="0" applyFont="1" applyBorder="1"/>
    <xf numFmtId="14" fontId="0" fillId="0" borderId="4" xfId="0" applyNumberFormat="1" applyFont="1" applyBorder="1"/>
    <xf numFmtId="0" fontId="0" fillId="0" borderId="1" xfId="0" applyFont="1" applyFill="1" applyBorder="1"/>
    <xf numFmtId="0" fontId="0" fillId="0" borderId="3" xfId="0" applyFont="1" applyBorder="1"/>
    <xf numFmtId="14" fontId="0" fillId="0" borderId="6" xfId="0" applyNumberFormat="1" applyFont="1" applyBorder="1"/>
    <xf numFmtId="0" fontId="0" fillId="0" borderId="8" xfId="0" applyFont="1" applyFill="1" applyBorder="1"/>
    <xf numFmtId="14" fontId="0" fillId="0" borderId="9" xfId="0" applyNumberFormat="1" applyFont="1" applyFill="1" applyBorder="1"/>
    <xf numFmtId="0" fontId="0" fillId="0" borderId="8" xfId="0" applyFont="1" applyBorder="1"/>
    <xf numFmtId="0" fontId="0" fillId="0" borderId="5" xfId="0" applyBorder="1"/>
    <xf numFmtId="0" fontId="0" fillId="0" borderId="7" xfId="0" applyFont="1" applyBorder="1"/>
    <xf numFmtId="14" fontId="0" fillId="0" borderId="9" xfId="0" applyNumberFormat="1" applyFont="1" applyBorder="1"/>
    <xf numFmtId="0" fontId="0" fillId="0" borderId="0" xfId="0" applyNumberFormat="1" applyFont="1" applyBorder="1"/>
    <xf numFmtId="0" fontId="0" fillId="0" borderId="11" xfId="0" applyBorder="1"/>
    <xf numFmtId="0" fontId="1" fillId="2" borderId="12" xfId="0" applyFont="1" applyFill="1" applyBorder="1"/>
    <xf numFmtId="0" fontId="1" fillId="2" borderId="13" xfId="0" applyFont="1" applyFill="1" applyBorder="1"/>
    <xf numFmtId="0" fontId="1" fillId="2" borderId="14" xfId="0" applyFont="1" applyFill="1" applyBorder="1"/>
    <xf numFmtId="0" fontId="0" fillId="0" borderId="15" xfId="0" applyBorder="1"/>
    <xf numFmtId="0" fontId="0" fillId="0" borderId="16" xfId="0" applyFont="1" applyBorder="1"/>
    <xf numFmtId="0" fontId="0" fillId="0" borderId="17" xfId="0" applyFont="1" applyBorder="1"/>
    <xf numFmtId="0" fontId="0" fillId="0" borderId="18" xfId="0" applyFont="1" applyBorder="1"/>
    <xf numFmtId="0" fontId="0" fillId="0" borderId="19" xfId="0" applyBorder="1"/>
    <xf numFmtId="0" fontId="0" fillId="0" borderId="20" xfId="0" applyFont="1" applyBorder="1"/>
    <xf numFmtId="0" fontId="0" fillId="0" borderId="21" xfId="0" applyBorder="1"/>
    <xf numFmtId="0" fontId="0" fillId="0" borderId="22" xfId="0" applyFont="1" applyBorder="1"/>
    <xf numFmtId="0" fontId="0" fillId="0" borderId="23" xfId="0" applyFont="1" applyBorder="1"/>
    <xf numFmtId="0" fontId="0" fillId="3" borderId="19" xfId="0" applyFill="1" applyBorder="1"/>
    <xf numFmtId="0" fontId="0" fillId="3" borderId="2" xfId="0" applyFont="1" applyFill="1" applyBorder="1"/>
    <xf numFmtId="0" fontId="0" fillId="3" borderId="1" xfId="0" applyFont="1" applyFill="1" applyBorder="1"/>
    <xf numFmtId="0" fontId="0" fillId="3" borderId="1" xfId="0" applyNumberFormat="1" applyFont="1" applyFill="1" applyBorder="1"/>
    <xf numFmtId="0" fontId="0" fillId="3" borderId="21" xfId="0" applyFill="1" applyBorder="1"/>
    <xf numFmtId="0" fontId="0" fillId="3" borderId="7" xfId="0" applyFont="1" applyFill="1" applyBorder="1"/>
    <xf numFmtId="0" fontId="0" fillId="3" borderId="8" xfId="0" applyFont="1" applyFill="1" applyBorder="1"/>
    <xf numFmtId="0" fontId="0" fillId="3" borderId="3" xfId="0" applyFont="1" applyFill="1" applyBorder="1"/>
    <xf numFmtId="0" fontId="0" fillId="3" borderId="0" xfId="0" applyFont="1" applyFill="1" applyBorder="1"/>
    <xf numFmtId="0" fontId="0" fillId="4" borderId="19" xfId="0" applyFill="1" applyBorder="1"/>
    <xf numFmtId="0" fontId="0" fillId="4" borderId="3" xfId="0" applyFont="1" applyFill="1" applyBorder="1"/>
    <xf numFmtId="0" fontId="0" fillId="4" borderId="0" xfId="0" applyFont="1" applyFill="1" applyBorder="1"/>
    <xf numFmtId="0" fontId="0" fillId="4" borderId="2" xfId="0" applyFont="1" applyFill="1" applyBorder="1"/>
    <xf numFmtId="0" fontId="0" fillId="4" borderId="1" xfId="0" applyFont="1" applyFill="1" applyBorder="1"/>
    <xf numFmtId="0" fontId="0" fillId="4" borderId="21" xfId="0" applyFill="1" applyBorder="1"/>
    <xf numFmtId="0" fontId="0" fillId="4" borderId="7" xfId="0" applyFont="1" applyFill="1" applyBorder="1"/>
    <xf numFmtId="0" fontId="0" fillId="4" borderId="8" xfId="0" applyFont="1" applyFill="1" applyBorder="1"/>
    <xf numFmtId="0" fontId="0" fillId="5" borderId="19" xfId="0" applyFill="1" applyBorder="1"/>
    <xf numFmtId="0" fontId="0" fillId="5" borderId="3" xfId="0" applyFont="1" applyFill="1" applyBorder="1"/>
    <xf numFmtId="0" fontId="0" fillId="5" borderId="0" xfId="0" applyFont="1" applyFill="1" applyBorder="1"/>
    <xf numFmtId="0" fontId="0" fillId="5" borderId="2" xfId="0" applyFont="1" applyFill="1" applyBorder="1"/>
    <xf numFmtId="0" fontId="0" fillId="5" borderId="1" xfId="0" applyFont="1" applyFill="1" applyBorder="1"/>
    <xf numFmtId="0" fontId="0" fillId="5" borderId="21" xfId="0" applyFill="1" applyBorder="1"/>
    <xf numFmtId="0" fontId="0" fillId="5" borderId="7" xfId="0" applyFont="1" applyFill="1" applyBorder="1"/>
    <xf numFmtId="0" fontId="0" fillId="5" borderId="8" xfId="0" applyFont="1" applyFill="1" applyBorder="1"/>
    <xf numFmtId="0" fontId="0" fillId="6" borderId="19" xfId="0" applyFill="1" applyBorder="1"/>
    <xf numFmtId="0" fontId="0" fillId="6" borderId="3" xfId="0" applyFont="1" applyFill="1" applyBorder="1"/>
    <xf numFmtId="0" fontId="0" fillId="6" borderId="0" xfId="0" applyFont="1" applyFill="1" applyBorder="1"/>
    <xf numFmtId="0" fontId="0" fillId="6" borderId="2" xfId="0" applyFont="1" applyFill="1" applyBorder="1"/>
    <xf numFmtId="0" fontId="0" fillId="6" borderId="1" xfId="0" applyFont="1" applyFill="1" applyBorder="1"/>
    <xf numFmtId="0" fontId="0" fillId="6" borderId="21" xfId="0" applyFill="1" applyBorder="1"/>
    <xf numFmtId="0" fontId="0" fillId="6" borderId="7" xfId="0" applyFont="1" applyFill="1" applyBorder="1"/>
    <xf numFmtId="0" fontId="0" fillId="6" borderId="8" xfId="0" applyFont="1" applyFill="1" applyBorder="1"/>
    <xf numFmtId="0" fontId="1" fillId="2" borderId="11" xfId="0" applyFont="1" applyFill="1" applyBorder="1"/>
    <xf numFmtId="0" fontId="0" fillId="0" borderId="24" xfId="0" applyFont="1" applyFill="1" applyBorder="1"/>
    <xf numFmtId="0" fontId="0" fillId="0" borderId="25" xfId="0" applyFont="1" applyFill="1" applyBorder="1"/>
    <xf numFmtId="0" fontId="0" fillId="0" borderId="19" xfId="0" applyFont="1" applyFill="1" applyBorder="1"/>
    <xf numFmtId="0" fontId="0" fillId="0" borderId="0" xfId="0" applyFont="1" applyFill="1" applyBorder="1"/>
    <xf numFmtId="0" fontId="0" fillId="0" borderId="28" xfId="0" applyFont="1" applyFill="1" applyBorder="1"/>
    <xf numFmtId="0" fontId="0" fillId="0" borderId="27" xfId="0" applyFont="1" applyFill="1" applyBorder="1"/>
    <xf numFmtId="0" fontId="0" fillId="0" borderId="26" xfId="0" applyFont="1" applyFill="1" applyBorder="1"/>
    <xf numFmtId="0" fontId="0" fillId="0" borderId="15" xfId="0" applyFont="1" applyBorder="1"/>
    <xf numFmtId="0" fontId="0" fillId="0" borderId="24" xfId="0" applyFont="1" applyBorder="1"/>
    <xf numFmtId="0" fontId="0" fillId="0" borderId="25" xfId="0" applyFont="1" applyBorder="1"/>
    <xf numFmtId="14" fontId="0" fillId="0" borderId="8" xfId="0" applyNumberFormat="1" applyFont="1" applyBorder="1"/>
    <xf numFmtId="14" fontId="0" fillId="0" borderId="17" xfId="0" applyNumberFormat="1" applyFont="1" applyBorder="1"/>
    <xf numFmtId="0" fontId="0" fillId="0" borderId="19" xfId="0" applyFont="1" applyBorder="1"/>
    <xf numFmtId="0" fontId="0" fillId="3" borderId="0" xfId="0" applyNumberFormat="1" applyFont="1" applyFill="1" applyBorder="1"/>
    <xf numFmtId="0" fontId="0" fillId="0" borderId="31" xfId="0" applyBorder="1"/>
    <xf numFmtId="0" fontId="0" fillId="0" borderId="32" xfId="0" applyFont="1" applyBorder="1"/>
    <xf numFmtId="0" fontId="0" fillId="0" borderId="33" xfId="0" applyFont="1" applyBorder="1"/>
    <xf numFmtId="0" fontId="0" fillId="0" borderId="34" xfId="0" applyFont="1" applyBorder="1"/>
    <xf numFmtId="0" fontId="0" fillId="0" borderId="35" xfId="0" applyFont="1" applyBorder="1"/>
    <xf numFmtId="0" fontId="0" fillId="0" borderId="36" xfId="0" applyFont="1" applyBorder="1"/>
    <xf numFmtId="0" fontId="0" fillId="0" borderId="36" xfId="0" applyBorder="1"/>
    <xf numFmtId="0" fontId="2" fillId="0" borderId="36" xfId="0" applyFont="1" applyBorder="1"/>
    <xf numFmtId="0" fontId="2" fillId="0" borderId="0" xfId="0" applyFont="1"/>
    <xf numFmtId="14" fontId="0" fillId="0" borderId="31" xfId="0" applyNumberFormat="1" applyFont="1" applyBorder="1"/>
    <xf numFmtId="0" fontId="0" fillId="0" borderId="37" xfId="0" applyFont="1" applyBorder="1"/>
    <xf numFmtId="0" fontId="1" fillId="0" borderId="19" xfId="0" applyFont="1" applyFill="1" applyBorder="1"/>
    <xf numFmtId="0" fontId="0" fillId="7" borderId="11" xfId="0" applyFill="1" applyBorder="1"/>
    <xf numFmtId="0" fontId="0" fillId="7" borderId="13" xfId="0" applyFill="1" applyBorder="1"/>
    <xf numFmtId="0" fontId="0" fillId="7" borderId="14" xfId="0" applyFill="1" applyBorder="1"/>
    <xf numFmtId="0" fontId="0" fillId="0" borderId="17" xfId="0" applyBorder="1"/>
    <xf numFmtId="0" fontId="0" fillId="0" borderId="18" xfId="0" applyBorder="1"/>
    <xf numFmtId="0" fontId="0" fillId="0" borderId="23" xfId="0" applyBorder="1"/>
    <xf numFmtId="0" fontId="0" fillId="0" borderId="38" xfId="0" applyBorder="1"/>
    <xf numFmtId="0" fontId="0" fillId="0" borderId="19" xfId="0" applyBorder="1" applyAlignment="1">
      <alignment horizontal="left" vertical="top" wrapText="1"/>
    </xf>
    <xf numFmtId="0" fontId="0" fillId="0" borderId="0" xfId="0" applyBorder="1" applyAlignment="1">
      <alignment horizontal="left" vertical="top" wrapText="1"/>
    </xf>
    <xf numFmtId="0" fontId="0" fillId="0" borderId="23" xfId="0" applyBorder="1" applyAlignment="1">
      <alignment horizontal="left" vertical="top" wrapText="1"/>
    </xf>
    <xf numFmtId="0" fontId="0" fillId="0" borderId="21" xfId="0" applyBorder="1" applyAlignment="1">
      <alignment horizontal="left" vertical="top" wrapText="1"/>
    </xf>
    <xf numFmtId="0" fontId="0" fillId="0" borderId="5" xfId="0" applyBorder="1" applyAlignment="1">
      <alignment horizontal="left" vertical="top" wrapText="1"/>
    </xf>
    <xf numFmtId="0" fontId="0" fillId="0" borderId="38"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0" xfId="0" applyBorder="1"/>
    <xf numFmtId="0" fontId="0" fillId="0" borderId="29" xfId="0" applyBorder="1"/>
    <xf numFmtId="0" fontId="0" fillId="0" borderId="39" xfId="0" applyBorder="1"/>
    <xf numFmtId="0" fontId="0" fillId="0" borderId="30" xfId="0" applyBorder="1"/>
    <xf numFmtId="0" fontId="0" fillId="0" borderId="29" xfId="0" applyBorder="1" applyAlignment="1">
      <alignment horizontal="left" vertical="top" wrapText="1"/>
    </xf>
    <xf numFmtId="0" fontId="0" fillId="0" borderId="39" xfId="0" applyBorder="1" applyAlignment="1">
      <alignment horizontal="left" vertical="top" wrapText="1"/>
    </xf>
    <xf numFmtId="0" fontId="0" fillId="0" borderId="30" xfId="0" applyBorder="1" applyAlignment="1">
      <alignment horizontal="left" vertical="top" wrapText="1"/>
    </xf>
    <xf numFmtId="14" fontId="0" fillId="0" borderId="15" xfId="0" applyNumberFormat="1" applyBorder="1"/>
    <xf numFmtId="49" fontId="0" fillId="0" borderId="19" xfId="0" applyNumberFormat="1" applyBorder="1"/>
    <xf numFmtId="0" fontId="0" fillId="0" borderId="19" xfId="0" applyFill="1" applyBorder="1"/>
    <xf numFmtId="14" fontId="0" fillId="0" borderId="19" xfId="0" applyNumberFormat="1" applyBorder="1"/>
    <xf numFmtId="14" fontId="0" fillId="0" borderId="21" xfId="0" applyNumberFormat="1" applyBorder="1"/>
    <xf numFmtId="0" fontId="0" fillId="3" borderId="40" xfId="0" applyFill="1" applyBorder="1"/>
    <xf numFmtId="0" fontId="0" fillId="3" borderId="41" xfId="0" applyFill="1" applyBorder="1"/>
    <xf numFmtId="0" fontId="0" fillId="3" borderId="42" xfId="0" applyFill="1" applyBorder="1"/>
    <xf numFmtId="0" fontId="0" fillId="3" borderId="43" xfId="0" applyFill="1" applyBorder="1"/>
    <xf numFmtId="0" fontId="0" fillId="3" borderId="44" xfId="0" applyFill="1" applyBorder="1"/>
    <xf numFmtId="0" fontId="0" fillId="3" borderId="45" xfId="0" applyFill="1" applyBorder="1"/>
    <xf numFmtId="0" fontId="0" fillId="3" borderId="46" xfId="0" applyFill="1" applyBorder="1"/>
    <xf numFmtId="0" fontId="0" fillId="3" borderId="47" xfId="0" applyFill="1" applyBorder="1"/>
    <xf numFmtId="0" fontId="0" fillId="3" borderId="48" xfId="0" applyFill="1" applyBorder="1"/>
    <xf numFmtId="0" fontId="0" fillId="3" borderId="49" xfId="0" applyFill="1" applyBorder="1"/>
    <xf numFmtId="0" fontId="0" fillId="3" borderId="50" xfId="0" applyFill="1" applyBorder="1"/>
    <xf numFmtId="0" fontId="0" fillId="3" borderId="51" xfId="0" applyFill="1" applyBorder="1"/>
    <xf numFmtId="0" fontId="0" fillId="0" borderId="0" xfId="0" applyFill="1" applyBorder="1"/>
    <xf numFmtId="9" fontId="0" fillId="0" borderId="0" xfId="0" applyNumberFormat="1" applyBorder="1" applyAlignment="1">
      <alignment horizontal="left"/>
    </xf>
    <xf numFmtId="9" fontId="0" fillId="0" borderId="0" xfId="0" applyNumberFormat="1" applyAlignment="1">
      <alignment horizontal="left"/>
    </xf>
    <xf numFmtId="0" fontId="2" fillId="0" borderId="0" xfId="0" applyFont="1" applyBorder="1"/>
    <xf numFmtId="0" fontId="2" fillId="3" borderId="0" xfId="0" applyFont="1" applyFill="1" applyBorder="1"/>
    <xf numFmtId="0" fontId="2" fillId="4" borderId="0" xfId="0" applyFont="1" applyFill="1" applyBorder="1"/>
    <xf numFmtId="0" fontId="2" fillId="5" borderId="0" xfId="0" applyFont="1" applyFill="1" applyBorder="1"/>
    <xf numFmtId="0" fontId="2" fillId="6" borderId="0" xfId="0" applyFont="1" applyFill="1" applyBorder="1"/>
  </cellXfs>
  <cellStyles count="1">
    <cellStyle name="Normal" xfId="0" builtinId="0"/>
  </cellStyles>
  <dxfs count="31">
    <dxf>
      <border>
        <bottom style="thick">
          <color auto="1"/>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6"/>
        </top>
        <bottom/>
        <vertical/>
        <horizontal/>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border outline="0">
        <right style="thin">
          <color theme="6"/>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0"/>
        <c:ser>
          <c:idx val="0"/>
          <c:order val="0"/>
          <c:tx>
            <c:strRef>
              <c:f>Notes!$C$74</c:f>
              <c:strCache>
                <c:ptCount val="1"/>
                <c:pt idx="0">
                  <c:v>CNGA12</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tx1"/>
              </a:solidFill>
              <a:round/>
            </a:ln>
            <a:effectLst/>
          </c:spPr>
          <c:dPt>
            <c:idx val="0"/>
            <c:bubble3D val="0"/>
            <c:spPr>
              <a:solidFill>
                <a:schemeClr val="accent6">
                  <a:lumMod val="40000"/>
                  <a:lumOff val="60000"/>
                </a:schemeClr>
              </a:solidFill>
              <a:ln w="9525" cap="flat" cmpd="sng" algn="ctr">
                <a:solidFill>
                  <a:schemeClr val="tx1"/>
                </a:solidFill>
                <a:round/>
              </a:ln>
              <a:effectLst/>
            </c:spPr>
            <c:extLst>
              <c:ext xmlns:c16="http://schemas.microsoft.com/office/drawing/2014/chart" uri="{C3380CC4-5D6E-409C-BE32-E72D297353CC}">
                <c16:uniqueId val="{00000001-6A45-4D99-A4B1-61161819F83B}"/>
              </c:ext>
            </c:extLst>
          </c:dPt>
          <c:dPt>
            <c:idx val="1"/>
            <c:bubble3D val="0"/>
            <c:spPr>
              <a:solidFill>
                <a:schemeClr val="accent2">
                  <a:lumMod val="60000"/>
                  <a:lumOff val="40000"/>
                </a:schemeClr>
              </a:solidFill>
              <a:ln w="9525" cap="flat" cmpd="sng" algn="ctr">
                <a:solidFill>
                  <a:schemeClr val="tx1"/>
                </a:solidFill>
                <a:round/>
              </a:ln>
              <a:effectLst/>
            </c:spPr>
            <c:extLst>
              <c:ext xmlns:c16="http://schemas.microsoft.com/office/drawing/2014/chart" uri="{C3380CC4-5D6E-409C-BE32-E72D297353CC}">
                <c16:uniqueId val="{00000003-6A45-4D99-A4B1-61161819F83B}"/>
              </c:ext>
            </c:extLst>
          </c:dPt>
          <c:dPt>
            <c:idx val="2"/>
            <c:bubble3D val="0"/>
            <c:spPr>
              <a:solidFill>
                <a:schemeClr val="bg1">
                  <a:lumMod val="65000"/>
                </a:schemeClr>
              </a:solidFill>
              <a:ln w="9525" cap="flat" cmpd="sng" algn="ctr">
                <a:solidFill>
                  <a:schemeClr val="tx1"/>
                </a:solidFill>
                <a:round/>
              </a:ln>
              <a:effectLst/>
            </c:spPr>
            <c:extLst>
              <c:ext xmlns:c16="http://schemas.microsoft.com/office/drawing/2014/chart" uri="{C3380CC4-5D6E-409C-BE32-E72D297353CC}">
                <c16:uniqueId val="{00000005-6A45-4D99-A4B1-61161819F83B}"/>
              </c:ext>
            </c:extLst>
          </c:dPt>
          <c:dLbls>
            <c:dLbl>
              <c:idx val="0"/>
              <c:layout>
                <c:manualLayout>
                  <c:x val="-2.0537408546726629E-2"/>
                  <c:y val="-0.1393985610737460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45-4D99-A4B1-61161819F8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Notes!$E$76:$E$78</c:f>
              <c:strCache>
                <c:ptCount val="3"/>
                <c:pt idx="0">
                  <c:v>Ratio OK</c:v>
                </c:pt>
                <c:pt idx="1">
                  <c:v>Ratio NOK</c:v>
                </c:pt>
                <c:pt idx="2">
                  <c:v>Ratio D</c:v>
                </c:pt>
              </c:strCache>
            </c:strRef>
          </c:cat>
          <c:val>
            <c:numRef>
              <c:f>Notes!$F$76:$F$78</c:f>
              <c:numCache>
                <c:formatCode>0%</c:formatCode>
                <c:ptCount val="3"/>
                <c:pt idx="0">
                  <c:v>0.92391304347826086</c:v>
                </c:pt>
                <c:pt idx="1">
                  <c:v>4.3478260869565216E-2</c:v>
                </c:pt>
                <c:pt idx="2">
                  <c:v>3.2608695652173912E-2</c:v>
                </c:pt>
              </c:numCache>
            </c:numRef>
          </c:val>
          <c:extLst>
            <c:ext xmlns:c16="http://schemas.microsoft.com/office/drawing/2014/chart" uri="{C3380CC4-5D6E-409C-BE32-E72D297353CC}">
              <c16:uniqueId val="{00000006-6A45-4D99-A4B1-61161819F83B}"/>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0"/>
        <c:ser>
          <c:idx val="0"/>
          <c:order val="0"/>
          <c:tx>
            <c:strRef>
              <c:f>Notes!$C$92</c:f>
              <c:strCache>
                <c:ptCount val="1"/>
                <c:pt idx="0">
                  <c:v>RCGX12</c:v>
                </c:pt>
              </c:strCache>
            </c:strRef>
          </c:tx>
          <c:spPr>
            <a:solidFill>
              <a:schemeClr val="accent2">
                <a:lumMod val="60000"/>
                <a:lumOff val="40000"/>
              </a:schemeClr>
            </a:solidFill>
            <a:ln w="9525" cap="flat" cmpd="sng" algn="ctr">
              <a:solidFill>
                <a:schemeClr val="tx1"/>
              </a:solidFill>
              <a:round/>
            </a:ln>
            <a:effectLst/>
          </c:spPr>
          <c:dPt>
            <c:idx val="0"/>
            <c:bubble3D val="0"/>
            <c:spPr>
              <a:solidFill>
                <a:schemeClr val="accent6">
                  <a:lumMod val="40000"/>
                  <a:lumOff val="60000"/>
                </a:schemeClr>
              </a:solidFill>
              <a:ln w="9525" cap="flat" cmpd="sng" algn="ctr">
                <a:solidFill>
                  <a:schemeClr val="tx1"/>
                </a:solidFill>
                <a:round/>
              </a:ln>
              <a:effectLst/>
            </c:spPr>
            <c:extLst>
              <c:ext xmlns:c16="http://schemas.microsoft.com/office/drawing/2014/chart" uri="{C3380CC4-5D6E-409C-BE32-E72D297353CC}">
                <c16:uniqueId val="{00000001-F856-4B4C-838B-75D023EC14BC}"/>
              </c:ext>
            </c:extLst>
          </c:dPt>
          <c:dPt>
            <c:idx val="1"/>
            <c:bubble3D val="0"/>
            <c:spPr>
              <a:solidFill>
                <a:schemeClr val="accent2">
                  <a:lumMod val="60000"/>
                  <a:lumOff val="40000"/>
                </a:schemeClr>
              </a:solidFill>
              <a:ln w="9525" cap="flat" cmpd="sng" algn="ctr">
                <a:solidFill>
                  <a:schemeClr val="tx1"/>
                </a:solidFill>
                <a:round/>
              </a:ln>
              <a:effectLst/>
            </c:spPr>
            <c:extLst>
              <c:ext xmlns:c16="http://schemas.microsoft.com/office/drawing/2014/chart" uri="{C3380CC4-5D6E-409C-BE32-E72D297353CC}">
                <c16:uniqueId val="{00000003-F856-4B4C-838B-75D023EC14BC}"/>
              </c:ext>
            </c:extLst>
          </c:dPt>
          <c:dPt>
            <c:idx val="2"/>
            <c:bubble3D val="0"/>
            <c:spPr>
              <a:solidFill>
                <a:schemeClr val="bg1">
                  <a:lumMod val="65000"/>
                </a:schemeClr>
              </a:solidFill>
              <a:ln w="9525" cap="flat" cmpd="sng" algn="ctr">
                <a:solidFill>
                  <a:schemeClr val="tx1"/>
                </a:solidFill>
                <a:round/>
              </a:ln>
              <a:effectLst/>
            </c:spPr>
            <c:extLst>
              <c:ext xmlns:c16="http://schemas.microsoft.com/office/drawing/2014/chart" uri="{C3380CC4-5D6E-409C-BE32-E72D297353CC}">
                <c16:uniqueId val="{00000005-F856-4B4C-838B-75D023EC14BC}"/>
              </c:ext>
            </c:extLst>
          </c:dPt>
          <c:dLbls>
            <c:dLbl>
              <c:idx val="0"/>
              <c:layout>
                <c:manualLayout>
                  <c:x val="-5.3291286849232261E-2"/>
                  <c:y val="-0.1167296110895391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56-4B4C-838B-75D023EC14BC}"/>
                </c:ext>
              </c:extLst>
            </c:dLbl>
            <c:dLbl>
              <c:idx val="1"/>
              <c:layout>
                <c:manualLayout>
                  <c:x val="1.3648738035716902E-2"/>
                  <c:y val="1.042331601112158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56-4B4C-838B-75D023EC14BC}"/>
                </c:ext>
              </c:extLst>
            </c:dLbl>
            <c:dLbl>
              <c:idx val="2"/>
              <c:layout>
                <c:manualLayout>
                  <c:x val="1.6226224048107283E-2"/>
                  <c:y val="1.454894417335349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56-4B4C-838B-75D023EC14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Notes!$E$94:$E$96</c:f>
              <c:strCache>
                <c:ptCount val="3"/>
                <c:pt idx="0">
                  <c:v>Ratio OK</c:v>
                </c:pt>
                <c:pt idx="1">
                  <c:v>Ratio NOK</c:v>
                </c:pt>
                <c:pt idx="2">
                  <c:v>Ratio D</c:v>
                </c:pt>
              </c:strCache>
            </c:strRef>
          </c:cat>
          <c:val>
            <c:numRef>
              <c:f>Notes!$F$94:$F$96</c:f>
              <c:numCache>
                <c:formatCode>0%</c:formatCode>
                <c:ptCount val="3"/>
                <c:pt idx="0">
                  <c:v>0.86629526462395545</c:v>
                </c:pt>
                <c:pt idx="1">
                  <c:v>7.1030640668523673E-2</c:v>
                </c:pt>
                <c:pt idx="2">
                  <c:v>6.2674094707520889E-2</c:v>
                </c:pt>
              </c:numCache>
            </c:numRef>
          </c:val>
          <c:extLst>
            <c:ext xmlns:c16="http://schemas.microsoft.com/office/drawing/2014/chart" uri="{C3380CC4-5D6E-409C-BE32-E72D297353CC}">
              <c16:uniqueId val="{00000006-F856-4B4C-838B-75D023EC14BC}"/>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0"/>
        <c:ser>
          <c:idx val="0"/>
          <c:order val="0"/>
          <c:tx>
            <c:strRef>
              <c:f>Notes!$C$56</c:f>
              <c:strCache>
                <c:ptCount val="1"/>
                <c:pt idx="0">
                  <c:v>RNGN12</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tx1"/>
              </a:solidFill>
              <a:round/>
            </a:ln>
            <a:effectLst/>
          </c:spPr>
          <c:dPt>
            <c:idx val="0"/>
            <c:bubble3D val="0"/>
            <c:spPr>
              <a:solidFill>
                <a:schemeClr val="accent6">
                  <a:lumMod val="40000"/>
                  <a:lumOff val="60000"/>
                </a:schemeClr>
              </a:solidFill>
              <a:ln w="9525" cap="flat" cmpd="sng" algn="ctr">
                <a:solidFill>
                  <a:schemeClr val="tx1"/>
                </a:solidFill>
                <a:round/>
              </a:ln>
              <a:effectLst/>
            </c:spPr>
            <c:extLst>
              <c:ext xmlns:c16="http://schemas.microsoft.com/office/drawing/2014/chart" uri="{C3380CC4-5D6E-409C-BE32-E72D297353CC}">
                <c16:uniqueId val="{00000001-007B-4113-99FD-9C7B6ABCC310}"/>
              </c:ext>
            </c:extLst>
          </c:dPt>
          <c:dPt>
            <c:idx val="1"/>
            <c:bubble3D val="0"/>
            <c:spPr>
              <a:solidFill>
                <a:schemeClr val="accent2">
                  <a:lumMod val="60000"/>
                  <a:lumOff val="40000"/>
                </a:schemeClr>
              </a:solidFill>
              <a:ln w="9525" cap="flat" cmpd="sng" algn="ctr">
                <a:solidFill>
                  <a:schemeClr val="tx1"/>
                </a:solidFill>
                <a:round/>
              </a:ln>
              <a:effectLst/>
            </c:spPr>
            <c:extLst>
              <c:ext xmlns:c16="http://schemas.microsoft.com/office/drawing/2014/chart" uri="{C3380CC4-5D6E-409C-BE32-E72D297353CC}">
                <c16:uniqueId val="{00000003-007B-4113-99FD-9C7B6ABCC310}"/>
              </c:ext>
            </c:extLst>
          </c:dPt>
          <c:dPt>
            <c:idx val="2"/>
            <c:bubble3D val="0"/>
            <c:spPr>
              <a:solidFill>
                <a:schemeClr val="bg1">
                  <a:lumMod val="65000"/>
                </a:schemeClr>
              </a:solidFill>
              <a:ln w="9525" cap="flat" cmpd="sng" algn="ctr">
                <a:solidFill>
                  <a:schemeClr val="tx1"/>
                </a:solidFill>
                <a:round/>
              </a:ln>
              <a:effectLst/>
            </c:spPr>
            <c:extLst>
              <c:ext xmlns:c16="http://schemas.microsoft.com/office/drawing/2014/chart" uri="{C3380CC4-5D6E-409C-BE32-E72D297353CC}">
                <c16:uniqueId val="{00000005-007B-4113-99FD-9C7B6ABCC3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Notes!$E$58:$E$60</c:f>
              <c:strCache>
                <c:ptCount val="3"/>
                <c:pt idx="0">
                  <c:v>Ratio OK</c:v>
                </c:pt>
                <c:pt idx="1">
                  <c:v>Ratio NOK</c:v>
                </c:pt>
                <c:pt idx="2">
                  <c:v>Ratio D</c:v>
                </c:pt>
              </c:strCache>
            </c:strRef>
          </c:cat>
          <c:val>
            <c:numRef>
              <c:f>Notes!$F$58:$F$60</c:f>
              <c:numCache>
                <c:formatCode>0%</c:formatCode>
                <c:ptCount val="3"/>
                <c:pt idx="0">
                  <c:v>0.51239669421487599</c:v>
                </c:pt>
                <c:pt idx="1">
                  <c:v>0.36363636363636365</c:v>
                </c:pt>
                <c:pt idx="2">
                  <c:v>0.12396694214876033</c:v>
                </c:pt>
              </c:numCache>
            </c:numRef>
          </c:val>
          <c:extLst>
            <c:ext xmlns:c16="http://schemas.microsoft.com/office/drawing/2014/chart" uri="{C3380CC4-5D6E-409C-BE32-E72D297353CC}">
              <c16:uniqueId val="{00000006-007B-4113-99FD-9C7B6ABCC310}"/>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0"/>
        <c:ser>
          <c:idx val="0"/>
          <c:order val="0"/>
          <c:tx>
            <c:strRef>
              <c:f>Notes!$C$38</c:f>
              <c:strCache>
                <c:ptCount val="1"/>
                <c:pt idx="0">
                  <c:v>RNGN19</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tx1"/>
              </a:solidFill>
              <a:round/>
            </a:ln>
            <a:effectLst/>
          </c:spPr>
          <c:dPt>
            <c:idx val="0"/>
            <c:bubble3D val="0"/>
            <c:spPr>
              <a:solidFill>
                <a:schemeClr val="accent6">
                  <a:lumMod val="40000"/>
                  <a:lumOff val="60000"/>
                </a:schemeClr>
              </a:solidFill>
              <a:ln w="9525" cap="flat" cmpd="sng" algn="ctr">
                <a:solidFill>
                  <a:schemeClr val="tx1"/>
                </a:solidFill>
                <a:round/>
              </a:ln>
              <a:effectLst/>
            </c:spPr>
            <c:extLst>
              <c:ext xmlns:c16="http://schemas.microsoft.com/office/drawing/2014/chart" uri="{C3380CC4-5D6E-409C-BE32-E72D297353CC}">
                <c16:uniqueId val="{00000001-6659-41FC-82BB-19B7C4A3AE7C}"/>
              </c:ext>
            </c:extLst>
          </c:dPt>
          <c:dPt>
            <c:idx val="1"/>
            <c:bubble3D val="0"/>
            <c:spPr>
              <a:solidFill>
                <a:schemeClr val="accent2">
                  <a:lumMod val="60000"/>
                  <a:lumOff val="40000"/>
                </a:schemeClr>
              </a:solidFill>
              <a:ln w="9525" cap="flat" cmpd="sng" algn="ctr">
                <a:solidFill>
                  <a:schemeClr val="tx1"/>
                </a:solidFill>
                <a:round/>
              </a:ln>
              <a:effectLst/>
            </c:spPr>
            <c:extLst>
              <c:ext xmlns:c16="http://schemas.microsoft.com/office/drawing/2014/chart" uri="{C3380CC4-5D6E-409C-BE32-E72D297353CC}">
                <c16:uniqueId val="{00000003-6659-41FC-82BB-19B7C4A3AE7C}"/>
              </c:ext>
            </c:extLst>
          </c:dPt>
          <c:dPt>
            <c:idx val="2"/>
            <c:bubble3D val="0"/>
            <c:spPr>
              <a:solidFill>
                <a:schemeClr val="bg1">
                  <a:lumMod val="65000"/>
                </a:schemeClr>
              </a:solidFill>
              <a:ln w="9525" cap="flat" cmpd="sng" algn="ctr">
                <a:solidFill>
                  <a:schemeClr val="tx1"/>
                </a:solidFill>
                <a:round/>
              </a:ln>
              <a:effectLst/>
            </c:spPr>
            <c:extLst>
              <c:ext xmlns:c16="http://schemas.microsoft.com/office/drawing/2014/chart" uri="{C3380CC4-5D6E-409C-BE32-E72D297353CC}">
                <c16:uniqueId val="{00000005-6659-41FC-82BB-19B7C4A3AE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Notes!$E$40:$E$42</c:f>
              <c:strCache>
                <c:ptCount val="3"/>
                <c:pt idx="0">
                  <c:v>Ratio OK</c:v>
                </c:pt>
                <c:pt idx="1">
                  <c:v>Ratio NOK</c:v>
                </c:pt>
                <c:pt idx="2">
                  <c:v>Ratio D</c:v>
                </c:pt>
              </c:strCache>
            </c:strRef>
          </c:cat>
          <c:val>
            <c:numRef>
              <c:f>Notes!$F$40:$F$42</c:f>
              <c:numCache>
                <c:formatCode>0%</c:formatCode>
                <c:ptCount val="3"/>
                <c:pt idx="0">
                  <c:v>0.69387755102040816</c:v>
                </c:pt>
                <c:pt idx="1">
                  <c:v>0.14285714285714285</c:v>
                </c:pt>
                <c:pt idx="2">
                  <c:v>0.16326530612244897</c:v>
                </c:pt>
              </c:numCache>
            </c:numRef>
          </c:val>
          <c:extLst>
            <c:ext xmlns:c16="http://schemas.microsoft.com/office/drawing/2014/chart" uri="{C3380CC4-5D6E-409C-BE32-E72D297353CC}">
              <c16:uniqueId val="{00000006-6659-41FC-82BB-19B7C4A3AE7C}"/>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73</xdr:row>
      <xdr:rowOff>0</xdr:rowOff>
    </xdr:from>
    <xdr:to>
      <xdr:col>7</xdr:col>
      <xdr:colOff>1424610</xdr:colOff>
      <xdr:row>86</xdr:row>
      <xdr:rowOff>91109</xdr:rowOff>
    </xdr:to>
    <xdr:graphicFrame macro="">
      <xdr:nvGraphicFramePr>
        <xdr:cNvPr id="7" name="Chart 6">
          <a:extLst>
            <a:ext uri="{FF2B5EF4-FFF2-40B4-BE49-F238E27FC236}">
              <a16:creationId xmlns:a16="http://schemas.microsoft.com/office/drawing/2014/main" id="{C44E49C6-3659-4CBF-9AA9-77906268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91</xdr:row>
      <xdr:rowOff>0</xdr:rowOff>
    </xdr:from>
    <xdr:to>
      <xdr:col>7</xdr:col>
      <xdr:colOff>1424610</xdr:colOff>
      <xdr:row>104</xdr:row>
      <xdr:rowOff>91109</xdr:rowOff>
    </xdr:to>
    <xdr:graphicFrame macro="">
      <xdr:nvGraphicFramePr>
        <xdr:cNvPr id="8" name="Chart 7">
          <a:extLst>
            <a:ext uri="{FF2B5EF4-FFF2-40B4-BE49-F238E27FC236}">
              <a16:creationId xmlns:a16="http://schemas.microsoft.com/office/drawing/2014/main" id="{48196EC6-3AD7-48CA-8D68-13A6FFACB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55</xdr:row>
      <xdr:rowOff>0</xdr:rowOff>
    </xdr:from>
    <xdr:to>
      <xdr:col>7</xdr:col>
      <xdr:colOff>1424610</xdr:colOff>
      <xdr:row>68</xdr:row>
      <xdr:rowOff>91109</xdr:rowOff>
    </xdr:to>
    <xdr:graphicFrame macro="">
      <xdr:nvGraphicFramePr>
        <xdr:cNvPr id="9" name="Chart 8">
          <a:extLst>
            <a:ext uri="{FF2B5EF4-FFF2-40B4-BE49-F238E27FC236}">
              <a16:creationId xmlns:a16="http://schemas.microsoft.com/office/drawing/2014/main" id="{1D249BB0-E69A-4217-8272-0C54C3B6C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37</xdr:row>
      <xdr:rowOff>0</xdr:rowOff>
    </xdr:from>
    <xdr:to>
      <xdr:col>7</xdr:col>
      <xdr:colOff>1424610</xdr:colOff>
      <xdr:row>50</xdr:row>
      <xdr:rowOff>91109</xdr:rowOff>
    </xdr:to>
    <xdr:graphicFrame macro="">
      <xdr:nvGraphicFramePr>
        <xdr:cNvPr id="10" name="Chart 9">
          <a:extLst>
            <a:ext uri="{FF2B5EF4-FFF2-40B4-BE49-F238E27FC236}">
              <a16:creationId xmlns:a16="http://schemas.microsoft.com/office/drawing/2014/main" id="{F8E8FC44-3D9C-4B7D-B10B-AD5A96F0F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CD3BB9-15B0-4B6B-B4F8-BCEDB670BEA2}" name="Table6" displayName="Table6" ref="A1:AB1393" totalsRowShown="0" headerRowDxfId="5" dataDxfId="6" headerRowBorderDxfId="0" tableBorderDxfId="30">
  <autoFilter ref="A1:AB1393" xr:uid="{DFCD3BB9-15B0-4B6B-B4F8-BCEDB670BEA2}">
    <filterColumn colId="13">
      <filters>
        <dateGroupItem year="2021" month="10" dateTimeGrouping="month"/>
        <dateGroupItem year="2021" month="11" dateTimeGrouping="month"/>
      </filters>
    </filterColumn>
  </autoFilter>
  <sortState xmlns:xlrd2="http://schemas.microsoft.com/office/spreadsheetml/2017/richdata2" ref="A322:AB1393">
    <sortCondition ref="N1:N1393"/>
  </sortState>
  <tableColumns count="28">
    <tableColumn id="1" xr3:uid="{40B0335A-8E85-4363-879C-2618C0C638E3}" name="Insert Type"/>
    <tableColumn id="2" xr3:uid="{D35ACE89-EA08-445D-BE85-08320CC1CCA7}" name="Machine Tool" dataDxfId="29"/>
    <tableColumn id="3" xr3:uid="{49711658-F9E7-4B50-8B7E-28A877A90CB8}" name="Date/Experiment (YYYYMMDD)" dataDxfId="28"/>
    <tableColumn id="5" xr3:uid="{5F93993C-7233-42C7-AEBD-66E2119885F3}" name="Consecutive Number (Unique, last Digit for Sub-Image)" dataDxfId="1">
      <calculatedColumnFormula>TEXT((ROW(Table6[[#This Row],[Insert Type]])-321)*10,"000000")</calculatedColumnFormula>
    </tableColumn>
    <tableColumn id="6" xr3:uid="{5BF92364-54D9-4409-9C1D-4A9A872F640A}" name="Wear State (OK, o; NOK, n; Doubt; d)" dataDxfId="4">
      <calculatedColumnFormula array="1">_xlfn.SWITCH(Table6[[#This Row],[State of Wear (Acceptable, OK; Unacceptable, NOK; Doubt, D; Reclassified as Doubt, RD)]],"OK","o","NOK","n","d")</calculatedColumnFormula>
    </tableColumn>
    <tableColumn id="31" xr3:uid="{C50B3173-6C26-43EB-938B-BF66623A7DBD}" name="Coolant (n, no; y, yes; c, yes but cleaned with compressed air)2" dataDxfId="3">
      <calculatedColumnFormula array="1">_xlfn.SWITCH(Table6[[#This Row],[Coolant (C, Coolant; NC, No Coolant; CB, Coolant and cleaned with compressed Air)]],"NC","n","C","y","CB","c")</calculatedColumnFormula>
    </tableColumn>
    <tableColumn id="8" xr3:uid="{038ABF4B-60F9-4647-8687-9945CA5AAC74}" name="File Name Training" dataDxfId="2">
      <calculatedColumnFormula>_xlfn.TEXTJOIN("_",TRUE,A2,B2,C2,D2,"w"&amp;E2,"c"&amp;Table6[[#This Row],[Coolant (n, no; y, yes; c, yes but cleaned with compressed air)2]])</calculatedColumnFormula>
    </tableColumn>
    <tableColumn id="10" xr3:uid="{FE5D6799-5B8C-4F6F-B280-8ADB35CD00ED}" name="h_size_1" dataDxfId="27"/>
    <tableColumn id="11" xr3:uid="{4EE0E97E-4A41-4D0A-846E-48BF7E56D302}" name="h_size_5" dataDxfId="26"/>
    <tableColumn id="12" xr3:uid="{AE82BDB7-928B-4123-A543-A8C86D19FF18}" name="h_size_9" dataDxfId="25"/>
    <tableColumn id="13" xr3:uid="{D8AB4D0D-A6AA-45FC-8E01-6FA0DB346327}" name="w_size_1" dataDxfId="24"/>
    <tableColumn id="14" xr3:uid="{2A0C17FC-7079-4AEF-817A-1B35B0252879}" name="w_size_5" dataDxfId="23"/>
    <tableColumn id="15" xr3:uid="{119CF492-3F1E-4D62-9C63-D8E2388E770C}" name="w_size_9" dataDxfId="22"/>
    <tableColumn id="16" xr3:uid="{8498574C-AED5-4A83-BDA8-A1D0D4BC72A1}" name="Acquisition Date (Folder Name)" dataDxfId="21"/>
    <tableColumn id="17" xr3:uid="{7EA34D20-EED2-41E9-9964-EC283B1B5D03}" name="Insert Type2" dataDxfId="20"/>
    <tableColumn id="18" xr3:uid="{8EED036B-BDDA-472A-9D1C-51B651527630}" name="Machine3" dataDxfId="19"/>
    <tableColumn id="19" xr3:uid="{CC04732A-330D-4650-BEC9-54A5E300864B}" name="Page Date (File Name)" dataDxfId="18"/>
    <tableColumn id="20" xr3:uid="{DD380AAB-1A55-4429-A269-C09F890F125D}" name="Page" dataDxfId="17"/>
    <tableColumn id="21" xr3:uid="{F8F4E2CB-03CE-4D5F-9AA7-5DA4B6596321}" name="Machine2" dataDxfId="16"/>
    <tableColumn id="22" xr3:uid="{F47F23EF-2FFD-426C-9AE4-41A8E77ECA7A}" name="Page Number" dataDxfId="15"/>
    <tableColumn id="23" xr3:uid="{FF6FF47A-5FD8-4C3D-AEE1-13FF773D7280}" name="Insert Number 1" dataDxfId="14"/>
    <tableColumn id="24" xr3:uid="{6D1ECBFC-DE63-4AA6-9776-7380D5513593}" name="Insert Number 2" dataDxfId="13"/>
    <tableColumn id="25" xr3:uid="{4858660A-A077-46F1-A3FB-3051563153D9}" name="Capture Position" dataDxfId="12"/>
    <tableColumn id="26" xr3:uid="{C59A5F59-EBEC-4A8B-B287-CF39F28CFB56}" name="State of Wear (Acceptable, OK; Unacceptable, NOK; Doubt, D; Reclassified as Doubt, RD)" dataDxfId="11"/>
    <tableColumn id="27" xr3:uid="{E18DA955-F558-4FA4-8BB8-AB34C4539284}" name="Coolant (C, Coolant; NC, No Coolant; CB, Coolant and cleaned with compressed Air)" dataDxfId="10"/>
    <tableColumn id="28" xr3:uid="{CD362022-FE0C-44EB-B0E9-0301632BFBA4}" name="Image File Name" dataDxfId="9"/>
    <tableColumn id="29" xr3:uid="{D6830734-43A7-4798-9048-BFC5BCF06DB8}" name="Foto" dataDxfId="8"/>
    <tableColumn id="30" xr3:uid="{5E259AF8-407F-4332-BC55-C5DD7F74A367}" name="Measurement" dataDxfId="7"/>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CBD8F-DCBC-43DD-A206-6D7A39203745}">
  <dimension ref="A1:AD100"/>
  <sheetViews>
    <sheetView tabSelected="1" topLeftCell="B1" zoomScale="115" zoomScaleNormal="115" workbookViewId="0">
      <selection activeCell="E85" sqref="E85"/>
    </sheetView>
  </sheetViews>
  <sheetFormatPr defaultColWidth="9.140625" defaultRowHeight="15" x14ac:dyDescent="0.25"/>
  <cols>
    <col min="1" max="1" width="2.7109375" customWidth="1"/>
    <col min="2" max="2" width="13.42578125" customWidth="1"/>
    <col min="3" max="3" width="13.7109375" customWidth="1"/>
    <col min="4" max="4" width="12.85546875" bestFit="1" customWidth="1"/>
    <col min="5" max="5" width="28.7109375" bestFit="1" customWidth="1"/>
    <col min="6" max="6" width="50.85546875" bestFit="1" customWidth="1"/>
    <col min="7" max="7" width="33.85546875" bestFit="1" customWidth="1"/>
    <col min="8" max="8" width="57.7109375" bestFit="1" customWidth="1"/>
    <col min="9" max="9" width="39.140625" bestFit="1" customWidth="1"/>
    <col min="10" max="15" width="8.7109375" customWidth="1"/>
    <col min="16" max="16" width="28.85546875" customWidth="1"/>
    <col min="17" max="17" width="12.140625" customWidth="1"/>
    <col min="18" max="18" width="10" customWidth="1"/>
    <col min="19" max="19" width="20.85546875" customWidth="1"/>
    <col min="20" max="20" width="7.140625" customWidth="1"/>
    <col min="21" max="21" width="9.85546875" customWidth="1"/>
    <col min="22" max="22" width="13.140625" bestFit="1" customWidth="1"/>
    <col min="23" max="24" width="15.42578125" bestFit="1" customWidth="1"/>
    <col min="25" max="25" width="15.85546875" bestFit="1" customWidth="1"/>
    <col min="26" max="26" width="80.5703125" bestFit="1" customWidth="1"/>
    <col min="27" max="27" width="76.28515625" bestFit="1" customWidth="1"/>
    <col min="28" max="28" width="47.28515625" bestFit="1" customWidth="1"/>
    <col min="30" max="30" width="13.5703125" bestFit="1" customWidth="1"/>
  </cols>
  <sheetData>
    <row r="1" spans="2:30" ht="15.75" thickBot="1" x14ac:dyDescent="0.3"/>
    <row r="2" spans="2:30" ht="15.75" thickTop="1" x14ac:dyDescent="0.25">
      <c r="B2" s="112"/>
      <c r="C2" s="105" t="s">
        <v>1493</v>
      </c>
      <c r="D2" s="106"/>
      <c r="E2" s="106"/>
      <c r="F2" s="106"/>
      <c r="G2" s="106"/>
      <c r="H2" s="106"/>
      <c r="I2" s="107"/>
      <c r="J2" s="105" t="s">
        <v>1492</v>
      </c>
      <c r="K2" s="106"/>
      <c r="L2" s="106"/>
      <c r="M2" s="106"/>
      <c r="N2" s="106"/>
      <c r="O2" s="107"/>
      <c r="P2" s="105" t="s">
        <v>1496</v>
      </c>
      <c r="Q2" s="106"/>
      <c r="R2" s="106"/>
      <c r="S2" s="106"/>
      <c r="T2" s="106"/>
      <c r="U2" s="106"/>
      <c r="V2" s="106"/>
      <c r="W2" s="106"/>
      <c r="X2" s="106"/>
      <c r="Y2" s="106"/>
      <c r="Z2" s="106"/>
      <c r="AA2" s="106"/>
      <c r="AB2" s="106"/>
      <c r="AC2" s="106"/>
      <c r="AD2" s="107"/>
    </row>
    <row r="3" spans="2:30" x14ac:dyDescent="0.25">
      <c r="B3" s="113"/>
      <c r="C3" s="99"/>
      <c r="D3" s="100"/>
      <c r="E3" s="100"/>
      <c r="F3" s="100"/>
      <c r="G3" s="100"/>
      <c r="H3" s="100"/>
      <c r="I3" s="101"/>
      <c r="J3" s="99"/>
      <c r="K3" s="100"/>
      <c r="L3" s="100"/>
      <c r="M3" s="100"/>
      <c r="N3" s="100"/>
      <c r="O3" s="101"/>
      <c r="P3" s="99"/>
      <c r="Q3" s="100"/>
      <c r="R3" s="100"/>
      <c r="S3" s="100"/>
      <c r="T3" s="100"/>
      <c r="U3" s="100"/>
      <c r="V3" s="100"/>
      <c r="W3" s="100"/>
      <c r="X3" s="100"/>
      <c r="Y3" s="100"/>
      <c r="Z3" s="100"/>
      <c r="AA3" s="100"/>
      <c r="AB3" s="100"/>
      <c r="AC3" s="100"/>
      <c r="AD3" s="101"/>
    </row>
    <row r="4" spans="2:30" x14ac:dyDescent="0.25">
      <c r="B4" s="113"/>
      <c r="C4" s="99"/>
      <c r="D4" s="100"/>
      <c r="E4" s="100"/>
      <c r="F4" s="100"/>
      <c r="G4" s="100"/>
      <c r="H4" s="100"/>
      <c r="I4" s="101"/>
      <c r="J4" s="99"/>
      <c r="K4" s="100"/>
      <c r="L4" s="100"/>
      <c r="M4" s="100"/>
      <c r="N4" s="100"/>
      <c r="O4" s="101"/>
      <c r="P4" s="99"/>
      <c r="Q4" s="100"/>
      <c r="R4" s="100"/>
      <c r="S4" s="100"/>
      <c r="T4" s="100"/>
      <c r="U4" s="100"/>
      <c r="V4" s="100"/>
      <c r="W4" s="100"/>
      <c r="X4" s="100"/>
      <c r="Y4" s="100"/>
      <c r="Z4" s="100"/>
      <c r="AA4" s="100"/>
      <c r="AB4" s="100"/>
      <c r="AC4" s="100"/>
      <c r="AD4" s="101"/>
    </row>
    <row r="5" spans="2:30" ht="15.75" thickBot="1" x14ac:dyDescent="0.3">
      <c r="B5" s="114"/>
      <c r="C5" s="102"/>
      <c r="D5" s="103"/>
      <c r="E5" s="103"/>
      <c r="F5" s="103"/>
      <c r="G5" s="103"/>
      <c r="H5" s="103"/>
      <c r="I5" s="104"/>
      <c r="J5" s="102"/>
      <c r="K5" s="103"/>
      <c r="L5" s="103"/>
      <c r="M5" s="103"/>
      <c r="N5" s="103"/>
      <c r="O5" s="104"/>
      <c r="P5" s="102"/>
      <c r="Q5" s="103"/>
      <c r="R5" s="103"/>
      <c r="S5" s="103"/>
      <c r="T5" s="103"/>
      <c r="U5" s="103"/>
      <c r="V5" s="103"/>
      <c r="W5" s="103"/>
      <c r="X5" s="103"/>
      <c r="Y5" s="103"/>
      <c r="Z5" s="103"/>
      <c r="AA5" s="103"/>
      <c r="AB5" s="103"/>
      <c r="AC5" s="103"/>
      <c r="AD5" s="104"/>
    </row>
    <row r="6" spans="2:30" ht="16.5" thickTop="1" thickBot="1" x14ac:dyDescent="0.3">
      <c r="B6" s="108" t="s">
        <v>1494</v>
      </c>
      <c r="C6" s="92" t="s">
        <v>1434</v>
      </c>
      <c r="D6" s="93" t="s">
        <v>1477</v>
      </c>
      <c r="E6" s="93" t="s">
        <v>1485</v>
      </c>
      <c r="F6" s="93" t="s">
        <v>1486</v>
      </c>
      <c r="G6" s="93" t="s">
        <v>1448</v>
      </c>
      <c r="H6" s="93" t="s">
        <v>1478</v>
      </c>
      <c r="I6" s="93" t="s">
        <v>1462</v>
      </c>
      <c r="J6" s="92" t="s">
        <v>3</v>
      </c>
      <c r="K6" s="93" t="s">
        <v>5</v>
      </c>
      <c r="L6" s="93" t="s">
        <v>7</v>
      </c>
      <c r="M6" s="93" t="s">
        <v>2</v>
      </c>
      <c r="N6" s="93" t="s">
        <v>4</v>
      </c>
      <c r="O6" s="94" t="s">
        <v>6</v>
      </c>
      <c r="P6" s="93" t="s">
        <v>1463</v>
      </c>
      <c r="Q6" s="93" t="s">
        <v>1476</v>
      </c>
      <c r="R6" s="93" t="s">
        <v>1447</v>
      </c>
      <c r="S6" s="93" t="s">
        <v>1464</v>
      </c>
      <c r="T6" s="93" t="s">
        <v>1435</v>
      </c>
      <c r="U6" s="93" t="s">
        <v>1443</v>
      </c>
      <c r="V6" s="93" t="s">
        <v>1456</v>
      </c>
      <c r="W6" s="93" t="s">
        <v>1436</v>
      </c>
      <c r="X6" s="93" t="s">
        <v>1437</v>
      </c>
      <c r="Y6" s="93" t="s">
        <v>1438</v>
      </c>
      <c r="Z6" s="93" t="s">
        <v>1466</v>
      </c>
      <c r="AA6" s="93" t="s">
        <v>1465</v>
      </c>
      <c r="AB6" s="93" t="s">
        <v>1439</v>
      </c>
      <c r="AC6" s="93" t="s">
        <v>1440</v>
      </c>
      <c r="AD6" s="94" t="s">
        <v>1441</v>
      </c>
    </row>
    <row r="7" spans="2:30" ht="15.75" thickTop="1" x14ac:dyDescent="0.25">
      <c r="B7" s="109" t="s">
        <v>1495</v>
      </c>
      <c r="C7" s="120" t="s">
        <v>1471</v>
      </c>
      <c r="D7" s="121" t="s">
        <v>0</v>
      </c>
      <c r="E7" s="121">
        <v>20211004</v>
      </c>
      <c r="F7" s="121" t="s">
        <v>1479</v>
      </c>
      <c r="G7" s="121" t="s">
        <v>8</v>
      </c>
      <c r="H7" s="121" t="s">
        <v>1490</v>
      </c>
      <c r="I7" s="122" t="s">
        <v>1491</v>
      </c>
      <c r="J7" s="23">
        <v>2052</v>
      </c>
      <c r="K7" s="95">
        <v>4208</v>
      </c>
      <c r="L7" s="95">
        <v>6000</v>
      </c>
      <c r="M7" s="95">
        <v>2415</v>
      </c>
      <c r="N7" s="95">
        <v>5390</v>
      </c>
      <c r="O7" s="95">
        <v>7912</v>
      </c>
      <c r="P7" s="115">
        <v>44473</v>
      </c>
      <c r="Q7" s="95" t="s">
        <v>9</v>
      </c>
      <c r="R7" s="95" t="s">
        <v>0</v>
      </c>
      <c r="S7" s="95" t="s">
        <v>340</v>
      </c>
      <c r="T7" s="95">
        <v>1</v>
      </c>
      <c r="U7" s="95" t="s">
        <v>0</v>
      </c>
      <c r="V7" s="95">
        <v>1</v>
      </c>
      <c r="W7" s="95">
        <v>2</v>
      </c>
      <c r="X7" s="95">
        <v>1</v>
      </c>
      <c r="Y7" s="95">
        <v>1</v>
      </c>
      <c r="Z7" s="129" t="s">
        <v>19</v>
      </c>
      <c r="AA7" s="95" t="s">
        <v>17</v>
      </c>
      <c r="AB7" s="95" t="s">
        <v>433</v>
      </c>
      <c r="AC7" s="95" t="s">
        <v>1472</v>
      </c>
      <c r="AD7" s="96">
        <v>1</v>
      </c>
    </row>
    <row r="8" spans="2:30" x14ac:dyDescent="0.25">
      <c r="B8" s="110"/>
      <c r="C8" s="123" t="s">
        <v>1471</v>
      </c>
      <c r="D8" s="124" t="s">
        <v>0</v>
      </c>
      <c r="E8" s="124">
        <v>20211004</v>
      </c>
      <c r="F8" s="124" t="s">
        <v>1480</v>
      </c>
      <c r="G8" s="124" t="s">
        <v>8</v>
      </c>
      <c r="H8" s="124" t="s">
        <v>1490</v>
      </c>
      <c r="I8" s="125" t="s">
        <v>1512</v>
      </c>
      <c r="J8" s="27">
        <v>2052</v>
      </c>
      <c r="K8">
        <v>4208</v>
      </c>
      <c r="L8">
        <v>6000</v>
      </c>
      <c r="M8">
        <v>2415</v>
      </c>
      <c r="N8">
        <v>5390</v>
      </c>
      <c r="O8">
        <v>7912</v>
      </c>
      <c r="P8" s="118">
        <v>44473</v>
      </c>
      <c r="Q8" t="s">
        <v>9</v>
      </c>
      <c r="R8" t="s">
        <v>0</v>
      </c>
      <c r="S8" t="s">
        <v>340</v>
      </c>
      <c r="T8">
        <v>1</v>
      </c>
      <c r="U8" t="s">
        <v>0</v>
      </c>
      <c r="V8">
        <v>1</v>
      </c>
      <c r="W8">
        <v>2</v>
      </c>
      <c r="X8">
        <v>1</v>
      </c>
      <c r="Y8">
        <v>2</v>
      </c>
      <c r="Z8" s="130" t="s">
        <v>19</v>
      </c>
      <c r="AA8" t="s">
        <v>17</v>
      </c>
      <c r="AB8" t="s">
        <v>434</v>
      </c>
      <c r="AC8" t="s">
        <v>1472</v>
      </c>
      <c r="AD8" s="97">
        <v>1</v>
      </c>
    </row>
    <row r="9" spans="2:30" ht="15.75" thickBot="1" x14ac:dyDescent="0.3">
      <c r="B9" s="111"/>
      <c r="C9" s="126" t="s">
        <v>1471</v>
      </c>
      <c r="D9" s="127" t="s">
        <v>0</v>
      </c>
      <c r="E9" s="127">
        <v>20211004</v>
      </c>
      <c r="F9" s="127" t="s">
        <v>1481</v>
      </c>
      <c r="G9" s="127" t="s">
        <v>8</v>
      </c>
      <c r="H9" s="127" t="s">
        <v>1490</v>
      </c>
      <c r="I9" s="128" t="s">
        <v>1513</v>
      </c>
      <c r="J9" s="29">
        <v>2052</v>
      </c>
      <c r="K9" s="15">
        <v>4208</v>
      </c>
      <c r="L9" s="15">
        <v>6000</v>
      </c>
      <c r="M9" s="15">
        <v>2415</v>
      </c>
      <c r="N9" s="15">
        <v>5390</v>
      </c>
      <c r="O9" s="15">
        <v>7912</v>
      </c>
      <c r="P9" s="119">
        <v>44473</v>
      </c>
      <c r="Q9" s="15" t="s">
        <v>9</v>
      </c>
      <c r="R9" s="15" t="s">
        <v>0</v>
      </c>
      <c r="S9" s="15" t="s">
        <v>340</v>
      </c>
      <c r="T9" s="15">
        <v>1</v>
      </c>
      <c r="U9" s="15" t="s">
        <v>0</v>
      </c>
      <c r="V9" s="15">
        <v>1</v>
      </c>
      <c r="W9" s="15">
        <v>2</v>
      </c>
      <c r="X9" s="15">
        <v>1</v>
      </c>
      <c r="Y9" s="15">
        <v>3</v>
      </c>
      <c r="Z9" s="131" t="s">
        <v>19</v>
      </c>
      <c r="AA9" s="15" t="s">
        <v>17</v>
      </c>
      <c r="AB9" s="15" t="s">
        <v>435</v>
      </c>
      <c r="AC9" s="15" t="s">
        <v>1472</v>
      </c>
      <c r="AD9" s="98">
        <v>1</v>
      </c>
    </row>
    <row r="10" spans="2:30" ht="15.75" thickTop="1" x14ac:dyDescent="0.25">
      <c r="B10" s="110"/>
      <c r="C10" s="27" t="s">
        <v>1497</v>
      </c>
      <c r="J10" s="27"/>
      <c r="P10" s="27" t="s">
        <v>1449</v>
      </c>
      <c r="AD10" s="97"/>
    </row>
    <row r="11" spans="2:30" x14ac:dyDescent="0.25">
      <c r="B11" s="110"/>
      <c r="C11" s="27"/>
      <c r="J11" s="27"/>
      <c r="P11" s="27"/>
      <c r="AD11" s="97"/>
    </row>
    <row r="12" spans="2:30" x14ac:dyDescent="0.25">
      <c r="B12" s="110"/>
      <c r="C12" s="27" t="s">
        <v>1499</v>
      </c>
      <c r="J12" s="27"/>
      <c r="P12" s="27" t="s">
        <v>1499</v>
      </c>
      <c r="AD12" s="97"/>
    </row>
    <row r="13" spans="2:30" x14ac:dyDescent="0.25">
      <c r="B13" s="110"/>
      <c r="C13" s="27" t="s">
        <v>1498</v>
      </c>
      <c r="J13" s="27"/>
      <c r="P13" s="27" t="s">
        <v>1461</v>
      </c>
      <c r="AD13" s="97"/>
    </row>
    <row r="14" spans="2:30" x14ac:dyDescent="0.25">
      <c r="B14" s="110"/>
      <c r="C14" s="27"/>
      <c r="J14" s="27"/>
      <c r="P14" s="27"/>
      <c r="AD14" s="97"/>
    </row>
    <row r="15" spans="2:30" x14ac:dyDescent="0.25">
      <c r="B15" s="110"/>
      <c r="C15" s="117" t="s">
        <v>1500</v>
      </c>
      <c r="J15" s="27"/>
      <c r="P15" s="116" t="s">
        <v>1455</v>
      </c>
      <c r="AD15" s="97"/>
    </row>
    <row r="16" spans="2:30" x14ac:dyDescent="0.25">
      <c r="B16" s="110"/>
      <c r="C16" s="116"/>
      <c r="J16" s="27"/>
      <c r="P16" s="116"/>
      <c r="AD16" s="97"/>
    </row>
    <row r="17" spans="2:30" x14ac:dyDescent="0.25">
      <c r="B17" s="110"/>
      <c r="C17" s="116" t="s">
        <v>1501</v>
      </c>
      <c r="J17" s="27"/>
      <c r="P17" s="116" t="s">
        <v>1456</v>
      </c>
      <c r="AD17" s="97"/>
    </row>
    <row r="18" spans="2:30" x14ac:dyDescent="0.25">
      <c r="B18" s="110"/>
      <c r="C18" s="27"/>
      <c r="J18" s="27"/>
      <c r="P18" s="27"/>
      <c r="AD18" s="97"/>
    </row>
    <row r="19" spans="2:30" x14ac:dyDescent="0.25">
      <c r="B19" s="110"/>
      <c r="C19" s="27" t="s">
        <v>1502</v>
      </c>
      <c r="J19" s="27"/>
      <c r="P19" s="27" t="s">
        <v>1457</v>
      </c>
      <c r="AD19" s="97"/>
    </row>
    <row r="20" spans="2:30" x14ac:dyDescent="0.25">
      <c r="B20" s="110"/>
      <c r="C20" s="27"/>
      <c r="J20" s="27"/>
      <c r="P20" s="27"/>
      <c r="Q20" t="s">
        <v>1458</v>
      </c>
      <c r="AD20" s="97"/>
    </row>
    <row r="21" spans="2:30" x14ac:dyDescent="0.25">
      <c r="B21" s="110"/>
      <c r="C21" t="s">
        <v>1503</v>
      </c>
      <c r="J21" s="27"/>
      <c r="P21" s="27"/>
      <c r="Q21" t="s">
        <v>1459</v>
      </c>
      <c r="AD21" s="97"/>
    </row>
    <row r="22" spans="2:30" x14ac:dyDescent="0.25">
      <c r="B22" s="110"/>
      <c r="J22" s="27"/>
      <c r="P22" s="27"/>
      <c r="Q22" t="s">
        <v>1460</v>
      </c>
      <c r="AD22" s="97"/>
    </row>
    <row r="23" spans="2:30" x14ac:dyDescent="0.25">
      <c r="B23" s="110"/>
      <c r="C23" s="27" t="s">
        <v>1504</v>
      </c>
      <c r="J23" s="27"/>
      <c r="P23" s="27"/>
      <c r="AD23" s="97"/>
    </row>
    <row r="24" spans="2:30" x14ac:dyDescent="0.25">
      <c r="B24" s="110"/>
      <c r="C24" s="27"/>
      <c r="D24" t="s">
        <v>1505</v>
      </c>
      <c r="J24" s="27"/>
      <c r="P24" s="27" t="s">
        <v>1452</v>
      </c>
      <c r="AD24" s="97"/>
    </row>
    <row r="25" spans="2:30" x14ac:dyDescent="0.25">
      <c r="B25" s="110"/>
      <c r="C25" s="27"/>
      <c r="D25" t="s">
        <v>1506</v>
      </c>
      <c r="J25" s="27"/>
      <c r="P25" s="27"/>
      <c r="Q25" t="s">
        <v>1450</v>
      </c>
      <c r="AD25" s="97"/>
    </row>
    <row r="26" spans="2:30" x14ac:dyDescent="0.25">
      <c r="B26" s="110"/>
      <c r="C26" s="27"/>
      <c r="D26" t="s">
        <v>1507</v>
      </c>
      <c r="J26" s="27"/>
      <c r="P26" s="27"/>
      <c r="Q26" t="s">
        <v>1451</v>
      </c>
      <c r="AD26" s="97"/>
    </row>
    <row r="27" spans="2:30" x14ac:dyDescent="0.25">
      <c r="B27" s="110"/>
      <c r="C27" s="27"/>
      <c r="J27" s="27"/>
      <c r="P27" s="27"/>
      <c r="Q27" t="s">
        <v>1511</v>
      </c>
      <c r="AD27" s="97"/>
    </row>
    <row r="28" spans="2:30" x14ac:dyDescent="0.25">
      <c r="B28" s="110"/>
      <c r="C28" s="27" t="s">
        <v>1453</v>
      </c>
      <c r="J28" s="27"/>
      <c r="P28" s="27"/>
      <c r="AD28" s="97"/>
    </row>
    <row r="29" spans="2:30" x14ac:dyDescent="0.25">
      <c r="B29" s="110"/>
      <c r="C29" s="27"/>
      <c r="D29" t="s">
        <v>1508</v>
      </c>
      <c r="J29" s="27"/>
      <c r="P29" s="27" t="s">
        <v>1453</v>
      </c>
      <c r="AD29" s="97"/>
    </row>
    <row r="30" spans="2:30" x14ac:dyDescent="0.25">
      <c r="B30" s="110"/>
      <c r="C30" s="27"/>
      <c r="D30" t="s">
        <v>1509</v>
      </c>
      <c r="J30" s="27"/>
      <c r="P30" s="27"/>
      <c r="Q30" t="s">
        <v>1445</v>
      </c>
      <c r="AD30" s="97"/>
    </row>
    <row r="31" spans="2:30" x14ac:dyDescent="0.25">
      <c r="B31" s="110"/>
      <c r="C31" s="27"/>
      <c r="D31" t="s">
        <v>1510</v>
      </c>
      <c r="J31" s="27"/>
      <c r="P31" s="27"/>
      <c r="Q31" t="s">
        <v>1446</v>
      </c>
      <c r="AD31" s="97"/>
    </row>
    <row r="32" spans="2:30" ht="15.75" thickBot="1" x14ac:dyDescent="0.3">
      <c r="B32" s="111"/>
      <c r="C32" s="15"/>
      <c r="D32" s="15"/>
      <c r="E32" s="15"/>
      <c r="F32" s="15"/>
      <c r="G32" s="15"/>
      <c r="H32" s="15"/>
      <c r="I32" s="15"/>
      <c r="J32" s="29"/>
      <c r="K32" s="15"/>
      <c r="L32" s="15"/>
      <c r="M32" s="15"/>
      <c r="N32" s="15"/>
      <c r="O32" s="15"/>
      <c r="P32" s="29"/>
      <c r="Q32" s="15" t="s">
        <v>1454</v>
      </c>
      <c r="R32" s="15"/>
      <c r="S32" s="15"/>
      <c r="T32" s="15"/>
      <c r="U32" s="15"/>
      <c r="V32" s="15"/>
      <c r="W32" s="15"/>
      <c r="X32" s="15"/>
      <c r="Y32" s="15"/>
      <c r="Z32" s="15"/>
      <c r="AA32" s="15"/>
      <c r="AB32" s="15"/>
      <c r="AC32" s="15"/>
      <c r="AD32" s="98"/>
    </row>
    <row r="33" spans="1:30" ht="15.75" thickTop="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x14ac:dyDescent="0.25">
      <c r="B34" s="5"/>
      <c r="C34" s="135" t="s">
        <v>1525</v>
      </c>
      <c r="D34" s="5">
        <f>COUNTA(Overview!A322:A1393)</f>
        <v>1072</v>
      </c>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x14ac:dyDescent="0.25">
      <c r="B35" s="5"/>
      <c r="C35" s="135" t="s">
        <v>1526</v>
      </c>
      <c r="D35" s="5">
        <f>D34*5</f>
        <v>5360</v>
      </c>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x14ac:dyDescent="0.2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x14ac:dyDescent="0.25">
      <c r="A37" s="5"/>
      <c r="B37" s="5"/>
      <c r="C37" s="5"/>
      <c r="D37" s="5"/>
      <c r="E37" s="5"/>
      <c r="F37" s="5"/>
      <c r="G37" s="5"/>
      <c r="H37" s="5"/>
      <c r="I37" s="5"/>
      <c r="J37" s="5"/>
      <c r="AD37" s="5"/>
    </row>
    <row r="38" spans="1:30" x14ac:dyDescent="0.25">
      <c r="A38" s="5"/>
      <c r="B38" s="5"/>
      <c r="C38" s="136" t="s">
        <v>1471</v>
      </c>
      <c r="D38" s="5"/>
      <c r="E38" s="5"/>
      <c r="F38" s="5"/>
      <c r="G38" s="5"/>
      <c r="H38" s="5"/>
      <c r="I38" s="5"/>
      <c r="J38" s="5"/>
      <c r="AD38" s="5"/>
    </row>
    <row r="39" spans="1:30" x14ac:dyDescent="0.25">
      <c r="A39" s="5"/>
      <c r="B39" s="5"/>
      <c r="C39" s="5" t="s">
        <v>1514</v>
      </c>
      <c r="D39" s="5">
        <f>COUNTIF(Overview!A:A,C38)</f>
        <v>49</v>
      </c>
      <c r="E39" s="5"/>
      <c r="F39" s="5"/>
      <c r="G39" s="5"/>
      <c r="H39" s="5"/>
      <c r="I39" s="5"/>
      <c r="J39" s="5"/>
      <c r="AD39" s="5"/>
    </row>
    <row r="40" spans="1:30" x14ac:dyDescent="0.25">
      <c r="A40" s="5"/>
      <c r="B40" s="5"/>
      <c r="C40" s="132" t="s">
        <v>1521</v>
      </c>
      <c r="D40" s="5">
        <f>COUNTIFS(Overview!A:A,C38,Overview!E:E,"o")</f>
        <v>34</v>
      </c>
      <c r="E40" s="5" t="s">
        <v>1518</v>
      </c>
      <c r="F40" s="133">
        <f>D40/D39</f>
        <v>0.69387755102040816</v>
      </c>
      <c r="G40" s="5"/>
      <c r="H40" s="5"/>
      <c r="I40" s="5"/>
      <c r="J40" s="5"/>
    </row>
    <row r="41" spans="1:30" x14ac:dyDescent="0.25">
      <c r="C41" s="132" t="s">
        <v>1522</v>
      </c>
      <c r="D41">
        <f>COUNTIFS(Overview!A:A,C38,Overview!E:E,"n")</f>
        <v>7</v>
      </c>
      <c r="E41" t="s">
        <v>1519</v>
      </c>
      <c r="F41" s="134">
        <f>D41/D39</f>
        <v>0.14285714285714285</v>
      </c>
    </row>
    <row r="42" spans="1:30" x14ac:dyDescent="0.25">
      <c r="C42" s="132" t="s">
        <v>1523</v>
      </c>
      <c r="D42">
        <f>COUNTIFS(Overview!A:A,C38,Overview!E:E,"d")</f>
        <v>8</v>
      </c>
      <c r="E42" t="s">
        <v>1520</v>
      </c>
      <c r="F42" s="134">
        <f>D42/D39</f>
        <v>0.16326530612244897</v>
      </c>
    </row>
    <row r="43" spans="1:30" x14ac:dyDescent="0.25">
      <c r="C43" s="132" t="s">
        <v>1515</v>
      </c>
      <c r="D43">
        <f>D39*5</f>
        <v>245</v>
      </c>
      <c r="F43" s="134"/>
    </row>
    <row r="44" spans="1:30" x14ac:dyDescent="0.25">
      <c r="C44" s="132" t="s">
        <v>1524</v>
      </c>
      <c r="D44">
        <f t="shared" ref="D44:D46" si="0">D40*5</f>
        <v>170</v>
      </c>
      <c r="F44" s="134"/>
    </row>
    <row r="45" spans="1:30" x14ac:dyDescent="0.25">
      <c r="C45" s="132" t="s">
        <v>1516</v>
      </c>
      <c r="D45">
        <f t="shared" si="0"/>
        <v>35</v>
      </c>
      <c r="F45" s="134"/>
    </row>
    <row r="46" spans="1:30" x14ac:dyDescent="0.25">
      <c r="C46" s="132" t="s">
        <v>1517</v>
      </c>
      <c r="D46">
        <f t="shared" si="0"/>
        <v>40</v>
      </c>
      <c r="F46" s="134"/>
    </row>
    <row r="47" spans="1:30" x14ac:dyDescent="0.25">
      <c r="C47" s="132"/>
      <c r="F47" s="134"/>
    </row>
    <row r="48" spans="1:30" x14ac:dyDescent="0.25">
      <c r="C48" s="132"/>
      <c r="F48" s="134"/>
    </row>
    <row r="49" spans="3:6" x14ac:dyDescent="0.25">
      <c r="C49" s="132"/>
      <c r="F49" s="134"/>
    </row>
    <row r="50" spans="3:6" x14ac:dyDescent="0.25">
      <c r="C50" s="132"/>
      <c r="F50" s="134"/>
    </row>
    <row r="51" spans="3:6" x14ac:dyDescent="0.25">
      <c r="C51" s="132"/>
      <c r="F51" s="134"/>
    </row>
    <row r="52" spans="3:6" x14ac:dyDescent="0.25">
      <c r="C52" s="132"/>
      <c r="F52" s="134"/>
    </row>
    <row r="53" spans="3:6" x14ac:dyDescent="0.25">
      <c r="C53" s="132"/>
      <c r="F53" s="134"/>
    </row>
    <row r="54" spans="3:6" x14ac:dyDescent="0.25">
      <c r="C54" s="132"/>
      <c r="F54" s="134"/>
    </row>
    <row r="55" spans="3:6" x14ac:dyDescent="0.25">
      <c r="C55" s="132"/>
      <c r="F55" s="134"/>
    </row>
    <row r="56" spans="3:6" x14ac:dyDescent="0.25">
      <c r="C56" s="137" t="s">
        <v>1483</v>
      </c>
      <c r="D56" s="5"/>
      <c r="E56" s="5"/>
      <c r="F56" s="5"/>
    </row>
    <row r="57" spans="3:6" x14ac:dyDescent="0.25">
      <c r="C57" s="5" t="s">
        <v>1514</v>
      </c>
      <c r="D57" s="5">
        <f>COUNTIF(Overview!A:A,C56)</f>
        <v>121</v>
      </c>
      <c r="E57" s="5"/>
      <c r="F57" s="5"/>
    </row>
    <row r="58" spans="3:6" x14ac:dyDescent="0.25">
      <c r="C58" s="132" t="s">
        <v>1521</v>
      </c>
      <c r="D58" s="5">
        <f>COUNTIFS(Overview!A:A,C56,Overview!E:E,"o")</f>
        <v>62</v>
      </c>
      <c r="E58" s="5" t="s">
        <v>1518</v>
      </c>
      <c r="F58" s="133">
        <f>D58/D57</f>
        <v>0.51239669421487599</v>
      </c>
    </row>
    <row r="59" spans="3:6" x14ac:dyDescent="0.25">
      <c r="C59" s="132" t="s">
        <v>1522</v>
      </c>
      <c r="D59">
        <f>COUNTIFS(Overview!A:A,C56,Overview!E:E,"n")</f>
        <v>44</v>
      </c>
      <c r="E59" t="s">
        <v>1519</v>
      </c>
      <c r="F59" s="134">
        <f>D59/D57</f>
        <v>0.36363636363636365</v>
      </c>
    </row>
    <row r="60" spans="3:6" x14ac:dyDescent="0.25">
      <c r="C60" s="132" t="s">
        <v>1523</v>
      </c>
      <c r="D60">
        <f>COUNTIFS(Overview!A:A,C56,Overview!E:E,"d")</f>
        <v>15</v>
      </c>
      <c r="E60" t="s">
        <v>1520</v>
      </c>
      <c r="F60" s="134">
        <f>D60/D57</f>
        <v>0.12396694214876033</v>
      </c>
    </row>
    <row r="61" spans="3:6" x14ac:dyDescent="0.25">
      <c r="C61" s="132" t="s">
        <v>1515</v>
      </c>
      <c r="D61">
        <f>D57*5</f>
        <v>605</v>
      </c>
      <c r="F61" s="134"/>
    </row>
    <row r="62" spans="3:6" x14ac:dyDescent="0.25">
      <c r="C62" s="132" t="s">
        <v>1524</v>
      </c>
      <c r="D62">
        <f t="shared" ref="D62:D64" si="1">D58*5</f>
        <v>310</v>
      </c>
      <c r="F62" s="134"/>
    </row>
    <row r="63" spans="3:6" x14ac:dyDescent="0.25">
      <c r="C63" s="132" t="s">
        <v>1516</v>
      </c>
      <c r="D63">
        <f t="shared" si="1"/>
        <v>220</v>
      </c>
      <c r="F63" s="134"/>
    </row>
    <row r="64" spans="3:6" x14ac:dyDescent="0.25">
      <c r="C64" s="132" t="s">
        <v>1517</v>
      </c>
      <c r="D64">
        <f t="shared" si="1"/>
        <v>75</v>
      </c>
      <c r="F64" s="134"/>
    </row>
    <row r="65" spans="3:6" x14ac:dyDescent="0.25">
      <c r="C65" s="132"/>
      <c r="F65" s="134"/>
    </row>
    <row r="66" spans="3:6" x14ac:dyDescent="0.25">
      <c r="C66" s="132"/>
      <c r="F66" s="134"/>
    </row>
    <row r="67" spans="3:6" x14ac:dyDescent="0.25">
      <c r="C67" s="132"/>
      <c r="F67" s="134"/>
    </row>
    <row r="68" spans="3:6" x14ac:dyDescent="0.25">
      <c r="C68" s="132"/>
      <c r="F68" s="134"/>
    </row>
    <row r="69" spans="3:6" x14ac:dyDescent="0.25">
      <c r="C69" s="132"/>
      <c r="F69" s="134"/>
    </row>
    <row r="70" spans="3:6" x14ac:dyDescent="0.25">
      <c r="C70" s="132"/>
      <c r="F70" s="134"/>
    </row>
    <row r="74" spans="3:6" x14ac:dyDescent="0.25">
      <c r="C74" s="138" t="s">
        <v>1484</v>
      </c>
      <c r="D74" s="5"/>
      <c r="E74" s="5"/>
      <c r="F74" s="5"/>
    </row>
    <row r="75" spans="3:6" x14ac:dyDescent="0.25">
      <c r="C75" s="5" t="s">
        <v>1514</v>
      </c>
      <c r="D75" s="5">
        <f>COUNTIF(Overview!A:A,C74)</f>
        <v>184</v>
      </c>
      <c r="E75" s="5"/>
      <c r="F75" s="5"/>
    </row>
    <row r="76" spans="3:6" x14ac:dyDescent="0.25">
      <c r="C76" s="132" t="s">
        <v>1521</v>
      </c>
      <c r="D76" s="5">
        <f>COUNTIFS(Overview!A:A,C74,Overview!E:E,"o")</f>
        <v>170</v>
      </c>
      <c r="E76" s="5" t="s">
        <v>1518</v>
      </c>
      <c r="F76" s="133">
        <f>D76/D75</f>
        <v>0.92391304347826086</v>
      </c>
    </row>
    <row r="77" spans="3:6" x14ac:dyDescent="0.25">
      <c r="C77" s="132" t="s">
        <v>1522</v>
      </c>
      <c r="D77">
        <f>COUNTIFS(Overview!A:A,C74,Overview!E:E,"n")</f>
        <v>8</v>
      </c>
      <c r="E77" t="s">
        <v>1519</v>
      </c>
      <c r="F77" s="134">
        <f>D77/D75</f>
        <v>4.3478260869565216E-2</v>
      </c>
    </row>
    <row r="78" spans="3:6" x14ac:dyDescent="0.25">
      <c r="C78" s="132" t="s">
        <v>1523</v>
      </c>
      <c r="D78">
        <f>COUNTIFS(Overview!A:A,C74,Overview!E:E,"d")</f>
        <v>6</v>
      </c>
      <c r="E78" t="s">
        <v>1520</v>
      </c>
      <c r="F78" s="134">
        <f>D78/D75</f>
        <v>3.2608695652173912E-2</v>
      </c>
    </row>
    <row r="79" spans="3:6" x14ac:dyDescent="0.25">
      <c r="C79" s="132" t="s">
        <v>1515</v>
      </c>
      <c r="D79">
        <f>D75*5</f>
        <v>920</v>
      </c>
      <c r="F79" s="134"/>
    </row>
    <row r="80" spans="3:6" x14ac:dyDescent="0.25">
      <c r="C80" s="132" t="s">
        <v>1524</v>
      </c>
      <c r="D80">
        <f t="shared" ref="D80:D82" si="2">D76*5</f>
        <v>850</v>
      </c>
      <c r="F80" s="134"/>
    </row>
    <row r="81" spans="3:6" x14ac:dyDescent="0.25">
      <c r="C81" s="132" t="s">
        <v>1516</v>
      </c>
      <c r="D81">
        <f t="shared" si="2"/>
        <v>40</v>
      </c>
      <c r="F81" s="134"/>
    </row>
    <row r="82" spans="3:6" x14ac:dyDescent="0.25">
      <c r="C82" s="132" t="s">
        <v>1517</v>
      </c>
      <c r="D82">
        <f t="shared" si="2"/>
        <v>30</v>
      </c>
      <c r="F82" s="134"/>
    </row>
    <row r="83" spans="3:6" x14ac:dyDescent="0.25">
      <c r="C83" s="132"/>
      <c r="F83" s="134"/>
    </row>
    <row r="84" spans="3:6" x14ac:dyDescent="0.25">
      <c r="C84" s="132"/>
      <c r="F84" s="134"/>
    </row>
    <row r="85" spans="3:6" x14ac:dyDescent="0.25">
      <c r="C85" s="132"/>
      <c r="F85" s="134"/>
    </row>
    <row r="86" spans="3:6" x14ac:dyDescent="0.25">
      <c r="C86" s="132"/>
      <c r="F86" s="134"/>
    </row>
    <row r="87" spans="3:6" x14ac:dyDescent="0.25">
      <c r="C87" s="132"/>
      <c r="F87" s="134"/>
    </row>
    <row r="88" spans="3:6" x14ac:dyDescent="0.25">
      <c r="C88" s="132"/>
      <c r="F88" s="134"/>
    </row>
    <row r="89" spans="3:6" x14ac:dyDescent="0.25">
      <c r="C89" s="132"/>
      <c r="F89" s="134"/>
    </row>
    <row r="90" spans="3:6" x14ac:dyDescent="0.25">
      <c r="C90" s="132"/>
      <c r="F90" s="134"/>
    </row>
    <row r="92" spans="3:6" x14ac:dyDescent="0.25">
      <c r="C92" s="139" t="s">
        <v>1</v>
      </c>
      <c r="D92" s="5"/>
      <c r="E92" s="5"/>
      <c r="F92" s="5"/>
    </row>
    <row r="93" spans="3:6" x14ac:dyDescent="0.25">
      <c r="C93" s="5" t="s">
        <v>1514</v>
      </c>
      <c r="D93" s="5">
        <f>COUNTIF(Overview!A:A,C92)</f>
        <v>718</v>
      </c>
      <c r="E93" s="5"/>
      <c r="F93" s="5"/>
    </row>
    <row r="94" spans="3:6" x14ac:dyDescent="0.25">
      <c r="C94" s="132" t="s">
        <v>1521</v>
      </c>
      <c r="D94" s="5">
        <f>COUNTIFS(Overview!A:A,C92,Overview!E:E,"o")</f>
        <v>622</v>
      </c>
      <c r="E94" s="5" t="s">
        <v>1518</v>
      </c>
      <c r="F94" s="133">
        <f>D94/D93</f>
        <v>0.86629526462395545</v>
      </c>
    </row>
    <row r="95" spans="3:6" x14ac:dyDescent="0.25">
      <c r="C95" s="132" t="s">
        <v>1522</v>
      </c>
      <c r="D95">
        <f>COUNTIFS(Overview!A:A,C92,Overview!E:E,"n")</f>
        <v>51</v>
      </c>
      <c r="E95" t="s">
        <v>1519</v>
      </c>
      <c r="F95" s="134">
        <f>D95/D93</f>
        <v>7.1030640668523673E-2</v>
      </c>
    </row>
    <row r="96" spans="3:6" x14ac:dyDescent="0.25">
      <c r="C96" s="132" t="s">
        <v>1523</v>
      </c>
      <c r="D96">
        <f>COUNTIFS(Overview!A:A,C92,Overview!E:E,"d")</f>
        <v>45</v>
      </c>
      <c r="E96" t="s">
        <v>1520</v>
      </c>
      <c r="F96" s="134">
        <f>D96/D93</f>
        <v>6.2674094707520889E-2</v>
      </c>
    </row>
    <row r="97" spans="3:6" x14ac:dyDescent="0.25">
      <c r="C97" s="132" t="s">
        <v>1515</v>
      </c>
      <c r="D97">
        <f>D93*5</f>
        <v>3590</v>
      </c>
      <c r="F97" s="134"/>
    </row>
    <row r="98" spans="3:6" x14ac:dyDescent="0.25">
      <c r="C98" s="132" t="s">
        <v>1524</v>
      </c>
      <c r="D98">
        <f t="shared" ref="D98:D100" si="3">D94*5</f>
        <v>3110</v>
      </c>
    </row>
    <row r="99" spans="3:6" x14ac:dyDescent="0.25">
      <c r="C99" s="132" t="s">
        <v>1516</v>
      </c>
      <c r="D99">
        <f t="shared" si="3"/>
        <v>255</v>
      </c>
    </row>
    <row r="100" spans="3:6" x14ac:dyDescent="0.25">
      <c r="C100" s="132" t="s">
        <v>1517</v>
      </c>
      <c r="D100">
        <f t="shared" si="3"/>
        <v>225</v>
      </c>
    </row>
  </sheetData>
  <mergeCells count="4">
    <mergeCell ref="J2:O5"/>
    <mergeCell ref="C2:I5"/>
    <mergeCell ref="P2:AD5"/>
    <mergeCell ref="B2:B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FAF96-FAD9-4ED6-B89A-A34753F78C00}">
  <dimension ref="A1:AE1394"/>
  <sheetViews>
    <sheetView topLeftCell="A652" zoomScale="85" zoomScaleNormal="85" workbookViewId="0">
      <selection activeCell="C688" sqref="C688"/>
    </sheetView>
  </sheetViews>
  <sheetFormatPr defaultColWidth="11.42578125" defaultRowHeight="15" x14ac:dyDescent="0.25"/>
  <cols>
    <col min="1" max="1" width="13.140625" bestFit="1" customWidth="1"/>
    <col min="2" max="2" width="12.7109375" customWidth="1"/>
    <col min="3" max="3" width="11.85546875" customWidth="1"/>
    <col min="4" max="4" width="16.28515625" customWidth="1"/>
    <col min="5" max="6" width="6.7109375" customWidth="1"/>
    <col min="7" max="7" width="39.42578125" bestFit="1" customWidth="1"/>
    <col min="8" max="13" width="8.7109375" customWidth="1"/>
    <col min="14" max="14" width="15.85546875" style="1" customWidth="1"/>
    <col min="15" max="15" width="14.140625" bestFit="1" customWidth="1"/>
    <col min="16" max="16" width="12.7109375" customWidth="1"/>
    <col min="17" max="17" width="19.28515625" customWidth="1"/>
    <col min="18" max="18" width="6.140625" customWidth="1"/>
    <col min="19" max="19" width="12.7109375" customWidth="1"/>
    <col min="20" max="23" width="5.7109375" customWidth="1"/>
    <col min="24" max="25" width="9.7109375" customWidth="1"/>
    <col min="26" max="26" width="63.5703125" customWidth="1"/>
    <col min="27" max="27" width="13.28515625" customWidth="1"/>
    <col min="28" max="28" width="11.5703125" customWidth="1"/>
  </cols>
  <sheetData>
    <row r="1" spans="1:29" ht="16.5" thickTop="1" thickBot="1" x14ac:dyDescent="0.3">
      <c r="A1" s="19" t="s">
        <v>1434</v>
      </c>
      <c r="B1" s="20" t="s">
        <v>1477</v>
      </c>
      <c r="C1" s="21" t="s">
        <v>1485</v>
      </c>
      <c r="D1" s="21" t="s">
        <v>1486</v>
      </c>
      <c r="E1" s="21" t="s">
        <v>1448</v>
      </c>
      <c r="F1" s="21" t="s">
        <v>1478</v>
      </c>
      <c r="G1" s="21" t="s">
        <v>1462</v>
      </c>
      <c r="H1" s="65" t="s">
        <v>3</v>
      </c>
      <c r="I1" s="21" t="s">
        <v>5</v>
      </c>
      <c r="J1" s="21" t="s">
        <v>7</v>
      </c>
      <c r="K1" s="21" t="s">
        <v>2</v>
      </c>
      <c r="L1" s="21" t="s">
        <v>4</v>
      </c>
      <c r="M1" s="21" t="s">
        <v>6</v>
      </c>
      <c r="N1" s="21" t="s">
        <v>1463</v>
      </c>
      <c r="O1" s="21" t="s">
        <v>1476</v>
      </c>
      <c r="P1" s="21" t="s">
        <v>1447</v>
      </c>
      <c r="Q1" s="21" t="s">
        <v>1464</v>
      </c>
      <c r="R1" s="21" t="s">
        <v>1435</v>
      </c>
      <c r="S1" s="21" t="s">
        <v>1443</v>
      </c>
      <c r="T1" s="21" t="s">
        <v>1456</v>
      </c>
      <c r="U1" s="21" t="s">
        <v>1436</v>
      </c>
      <c r="V1" s="21" t="s">
        <v>1437</v>
      </c>
      <c r="W1" s="21" t="s">
        <v>1438</v>
      </c>
      <c r="X1" s="21" t="s">
        <v>1466</v>
      </c>
      <c r="Y1" s="21" t="s">
        <v>1465</v>
      </c>
      <c r="Z1" s="21" t="s">
        <v>1439</v>
      </c>
      <c r="AA1" s="21" t="s">
        <v>1440</v>
      </c>
      <c r="AB1" s="22" t="s">
        <v>1441</v>
      </c>
      <c r="AC1" s="91"/>
    </row>
    <row r="2" spans="1:29" ht="15.75" hidden="1" thickTop="1" x14ac:dyDescent="0.25">
      <c r="A2" s="27"/>
      <c r="B2" s="10"/>
      <c r="C2" s="7"/>
      <c r="D2" s="18"/>
      <c r="E2" s="7"/>
      <c r="F2" s="7"/>
      <c r="G2" s="7"/>
      <c r="H2" s="73"/>
      <c r="I2" s="25"/>
      <c r="J2" s="25"/>
      <c r="K2" s="25"/>
      <c r="L2" s="25"/>
      <c r="M2" s="26"/>
      <c r="N2" s="6">
        <v>44410</v>
      </c>
      <c r="O2" s="7" t="s">
        <v>9</v>
      </c>
      <c r="P2" s="7" t="s">
        <v>10</v>
      </c>
      <c r="Q2" s="7" t="s">
        <v>1442</v>
      </c>
      <c r="R2" s="7"/>
      <c r="S2" s="7" t="s">
        <v>10</v>
      </c>
      <c r="T2" s="7" t="s">
        <v>1442</v>
      </c>
      <c r="U2" s="7"/>
      <c r="V2" s="7" t="s">
        <v>361</v>
      </c>
      <c r="W2" s="7"/>
      <c r="X2" s="7" t="s">
        <v>11</v>
      </c>
      <c r="Y2" s="7" t="s">
        <v>1444</v>
      </c>
      <c r="Z2" s="7" t="s">
        <v>12</v>
      </c>
      <c r="AA2" s="7" t="s">
        <v>1472</v>
      </c>
      <c r="AB2" s="31"/>
      <c r="AC2" s="7"/>
    </row>
    <row r="3" spans="1:29" ht="15.75" hidden="1" thickTop="1" x14ac:dyDescent="0.25">
      <c r="A3" s="27"/>
      <c r="B3" s="2"/>
      <c r="C3" s="3"/>
      <c r="D3" s="3"/>
      <c r="E3" s="3"/>
      <c r="F3" s="3"/>
      <c r="G3" s="3"/>
      <c r="H3" s="74"/>
      <c r="I3" s="3"/>
      <c r="J3" s="3"/>
      <c r="K3" s="3"/>
      <c r="L3" s="3"/>
      <c r="M3" s="28"/>
      <c r="N3" s="4">
        <v>44410</v>
      </c>
      <c r="O3" s="3" t="s">
        <v>9</v>
      </c>
      <c r="P3" s="3" t="s">
        <v>10</v>
      </c>
      <c r="Q3" s="3" t="s">
        <v>1442</v>
      </c>
      <c r="R3" s="3"/>
      <c r="S3" s="3" t="s">
        <v>10</v>
      </c>
      <c r="T3" s="3" t="s">
        <v>1442</v>
      </c>
      <c r="U3" s="3"/>
      <c r="V3" s="3" t="s">
        <v>361</v>
      </c>
      <c r="W3" s="3"/>
      <c r="X3" s="3" t="s">
        <v>11</v>
      </c>
      <c r="Y3" s="3" t="s">
        <v>1444</v>
      </c>
      <c r="Z3" s="3" t="s">
        <v>13</v>
      </c>
      <c r="AA3" s="3"/>
      <c r="AB3" s="28"/>
      <c r="AC3" s="7"/>
    </row>
    <row r="4" spans="1:29" ht="15.75" hidden="1" thickTop="1" x14ac:dyDescent="0.25">
      <c r="A4" s="27"/>
      <c r="B4" s="2"/>
      <c r="C4" s="3"/>
      <c r="D4" s="3"/>
      <c r="E4" s="3"/>
      <c r="F4" s="3"/>
      <c r="G4" s="3"/>
      <c r="H4" s="74"/>
      <c r="I4" s="3"/>
      <c r="J4" s="3"/>
      <c r="K4" s="3"/>
      <c r="L4" s="3"/>
      <c r="M4" s="28"/>
      <c r="N4" s="4">
        <v>44410</v>
      </c>
      <c r="O4" s="3" t="s">
        <v>9</v>
      </c>
      <c r="P4" s="3" t="s">
        <v>10</v>
      </c>
      <c r="Q4" s="3" t="s">
        <v>1442</v>
      </c>
      <c r="R4" s="3"/>
      <c r="S4" s="3" t="s">
        <v>10</v>
      </c>
      <c r="T4" s="3" t="s">
        <v>1442</v>
      </c>
      <c r="U4" s="3"/>
      <c r="V4" s="3" t="s">
        <v>361</v>
      </c>
      <c r="W4" s="3"/>
      <c r="X4" s="3" t="s">
        <v>11</v>
      </c>
      <c r="Y4" s="3" t="s">
        <v>1444</v>
      </c>
      <c r="Z4" s="3" t="s">
        <v>14</v>
      </c>
      <c r="AA4" s="3"/>
      <c r="AB4" s="28"/>
      <c r="AC4" s="7"/>
    </row>
    <row r="5" spans="1:29" ht="15.75" hidden="1" thickTop="1" x14ac:dyDescent="0.25">
      <c r="A5" s="27"/>
      <c r="B5" s="2"/>
      <c r="C5" s="3"/>
      <c r="D5" s="3"/>
      <c r="E5" s="3"/>
      <c r="F5" s="3"/>
      <c r="G5" s="3"/>
      <c r="H5" s="74"/>
      <c r="I5" s="3"/>
      <c r="J5" s="3"/>
      <c r="K5" s="3"/>
      <c r="L5" s="3"/>
      <c r="M5" s="28"/>
      <c r="N5" s="4">
        <v>44410</v>
      </c>
      <c r="O5" s="3" t="s">
        <v>9</v>
      </c>
      <c r="P5" s="3" t="s">
        <v>10</v>
      </c>
      <c r="Q5" s="3" t="s">
        <v>1442</v>
      </c>
      <c r="R5" s="3"/>
      <c r="S5" s="3" t="s">
        <v>10</v>
      </c>
      <c r="T5" s="3" t="s">
        <v>1442</v>
      </c>
      <c r="U5" s="3"/>
      <c r="V5" s="3" t="s">
        <v>361</v>
      </c>
      <c r="W5" s="3"/>
      <c r="X5" s="3" t="s">
        <v>11</v>
      </c>
      <c r="Y5" s="3" t="s">
        <v>1444</v>
      </c>
      <c r="Z5" s="3" t="s">
        <v>15</v>
      </c>
      <c r="AA5" s="3"/>
      <c r="AB5" s="28"/>
      <c r="AC5" s="7"/>
    </row>
    <row r="6" spans="1:29" ht="15.75" hidden="1" thickTop="1" x14ac:dyDescent="0.25">
      <c r="A6" s="27"/>
      <c r="B6" s="2"/>
      <c r="C6" s="3"/>
      <c r="D6" s="3"/>
      <c r="E6" s="3"/>
      <c r="F6" s="3"/>
      <c r="G6" s="3"/>
      <c r="H6" s="74"/>
      <c r="I6" s="3"/>
      <c r="J6" s="3"/>
      <c r="K6" s="3"/>
      <c r="L6" s="3"/>
      <c r="M6" s="28"/>
      <c r="N6" s="4">
        <v>44410</v>
      </c>
      <c r="O6" s="3" t="s">
        <v>9</v>
      </c>
      <c r="P6" s="3" t="s">
        <v>10</v>
      </c>
      <c r="Q6" s="3" t="s">
        <v>1442</v>
      </c>
      <c r="R6" s="3"/>
      <c r="S6" s="3" t="s">
        <v>10</v>
      </c>
      <c r="T6" s="3" t="s">
        <v>1442</v>
      </c>
      <c r="U6" s="3"/>
      <c r="V6" s="3" t="s">
        <v>361</v>
      </c>
      <c r="W6" s="3"/>
      <c r="X6" s="3" t="s">
        <v>11</v>
      </c>
      <c r="Y6" s="3" t="s">
        <v>1444</v>
      </c>
      <c r="Z6" s="3" t="s">
        <v>16</v>
      </c>
      <c r="AA6" s="3"/>
      <c r="AB6" s="28"/>
      <c r="AC6" s="7"/>
    </row>
    <row r="7" spans="1:29" ht="15.75" hidden="1" thickTop="1" x14ac:dyDescent="0.25">
      <c r="A7" s="27"/>
      <c r="B7" s="2"/>
      <c r="C7" s="3"/>
      <c r="D7" s="3"/>
      <c r="E7" s="3"/>
      <c r="F7" s="3"/>
      <c r="G7" s="3"/>
      <c r="H7" s="74"/>
      <c r="I7" s="3"/>
      <c r="J7" s="3"/>
      <c r="K7" s="3"/>
      <c r="L7" s="3"/>
      <c r="M7" s="28"/>
      <c r="N7" s="4">
        <v>44410</v>
      </c>
      <c r="O7" s="3" t="s">
        <v>9</v>
      </c>
      <c r="P7" s="3" t="s">
        <v>10</v>
      </c>
      <c r="Q7" s="3" t="s">
        <v>1442</v>
      </c>
      <c r="R7" s="3" t="s">
        <v>361</v>
      </c>
      <c r="S7" s="3" t="s">
        <v>10</v>
      </c>
      <c r="T7" s="3" t="s">
        <v>1442</v>
      </c>
      <c r="U7" s="3"/>
      <c r="V7" s="3" t="s">
        <v>361</v>
      </c>
      <c r="W7" s="3"/>
      <c r="X7" s="3" t="s">
        <v>11</v>
      </c>
      <c r="Y7" s="3" t="s">
        <v>17</v>
      </c>
      <c r="Z7" s="3" t="s">
        <v>18</v>
      </c>
      <c r="AA7" s="3"/>
      <c r="AB7" s="28"/>
      <c r="AC7" s="7"/>
    </row>
    <row r="8" spans="1:29" ht="15.75" hidden="1" thickTop="1" x14ac:dyDescent="0.25">
      <c r="A8" s="27"/>
      <c r="B8" s="2"/>
      <c r="C8" s="3"/>
      <c r="D8" s="3"/>
      <c r="E8" s="3"/>
      <c r="F8" s="3"/>
      <c r="G8" s="3"/>
      <c r="H8" s="74"/>
      <c r="I8" s="3"/>
      <c r="J8" s="3"/>
      <c r="K8" s="3"/>
      <c r="L8" s="3"/>
      <c r="M8" s="28"/>
      <c r="N8" s="4">
        <v>44410</v>
      </c>
      <c r="O8" s="3" t="s">
        <v>9</v>
      </c>
      <c r="P8" s="3" t="s">
        <v>10</v>
      </c>
      <c r="Q8" s="3" t="s">
        <v>1442</v>
      </c>
      <c r="R8" s="3" t="s">
        <v>361</v>
      </c>
      <c r="S8" s="3" t="s">
        <v>10</v>
      </c>
      <c r="T8" s="3" t="s">
        <v>1442</v>
      </c>
      <c r="U8" s="3"/>
      <c r="V8" s="3" t="s">
        <v>361</v>
      </c>
      <c r="W8" s="3"/>
      <c r="X8" s="3" t="s">
        <v>19</v>
      </c>
      <c r="Y8" s="3" t="s">
        <v>1444</v>
      </c>
      <c r="Z8" s="3" t="s">
        <v>20</v>
      </c>
      <c r="AA8" s="3"/>
      <c r="AB8" s="28"/>
      <c r="AC8" s="7"/>
    </row>
    <row r="9" spans="1:29" ht="15.75" hidden="1" thickTop="1" x14ac:dyDescent="0.25">
      <c r="A9" s="27"/>
      <c r="B9" s="2"/>
      <c r="C9" s="3"/>
      <c r="D9" s="3"/>
      <c r="E9" s="3"/>
      <c r="F9" s="3"/>
      <c r="G9" s="3"/>
      <c r="H9" s="74"/>
      <c r="I9" s="3"/>
      <c r="J9" s="3"/>
      <c r="K9" s="3"/>
      <c r="L9" s="3"/>
      <c r="M9" s="28"/>
      <c r="N9" s="4">
        <v>44410</v>
      </c>
      <c r="O9" s="3" t="s">
        <v>9</v>
      </c>
      <c r="P9" s="3" t="s">
        <v>10</v>
      </c>
      <c r="Q9" s="3" t="s">
        <v>1442</v>
      </c>
      <c r="R9" s="3" t="s">
        <v>361</v>
      </c>
      <c r="S9" s="3" t="s">
        <v>10</v>
      </c>
      <c r="T9" s="3" t="s">
        <v>1442</v>
      </c>
      <c r="U9" s="3"/>
      <c r="V9" s="3" t="s">
        <v>361</v>
      </c>
      <c r="W9" s="3"/>
      <c r="X9" s="3" t="s">
        <v>19</v>
      </c>
      <c r="Y9" s="3" t="s">
        <v>17</v>
      </c>
      <c r="Z9" s="3" t="s">
        <v>21</v>
      </c>
      <c r="AA9" s="3"/>
      <c r="AB9" s="28"/>
      <c r="AC9" s="7"/>
    </row>
    <row r="10" spans="1:29" ht="15.75" hidden="1" thickTop="1" x14ac:dyDescent="0.25">
      <c r="A10" s="27"/>
      <c r="B10" s="2"/>
      <c r="C10" s="3"/>
      <c r="D10" s="3"/>
      <c r="E10" s="3"/>
      <c r="F10" s="3"/>
      <c r="G10" s="3"/>
      <c r="H10" s="74"/>
      <c r="I10" s="3"/>
      <c r="J10" s="3"/>
      <c r="K10" s="3"/>
      <c r="L10" s="3"/>
      <c r="M10" s="28"/>
      <c r="N10" s="4">
        <v>44410</v>
      </c>
      <c r="O10" s="3" t="s">
        <v>9</v>
      </c>
      <c r="P10" s="3" t="s">
        <v>10</v>
      </c>
      <c r="Q10" s="3" t="s">
        <v>1442</v>
      </c>
      <c r="R10" s="3" t="s">
        <v>361</v>
      </c>
      <c r="S10" s="3" t="s">
        <v>10</v>
      </c>
      <c r="T10" s="3" t="s">
        <v>361</v>
      </c>
      <c r="U10" s="3"/>
      <c r="V10" s="3" t="s">
        <v>361</v>
      </c>
      <c r="W10" s="3"/>
      <c r="X10" s="3" t="s">
        <v>19</v>
      </c>
      <c r="Y10" s="3" t="s">
        <v>17</v>
      </c>
      <c r="Z10" s="3" t="s">
        <v>22</v>
      </c>
      <c r="AA10" s="3"/>
      <c r="AB10" s="28"/>
      <c r="AC10" s="7"/>
    </row>
    <row r="11" spans="1:29" ht="15.75" hidden="1" thickTop="1" x14ac:dyDescent="0.25">
      <c r="A11" s="27"/>
      <c r="B11" s="2"/>
      <c r="C11" s="3"/>
      <c r="D11" s="3"/>
      <c r="E11" s="3"/>
      <c r="F11" s="3"/>
      <c r="G11" s="3"/>
      <c r="H11" s="74"/>
      <c r="I11" s="3"/>
      <c r="J11" s="3"/>
      <c r="K11" s="3"/>
      <c r="L11" s="3"/>
      <c r="M11" s="28"/>
      <c r="N11" s="4">
        <v>44410</v>
      </c>
      <c r="O11" s="3" t="s">
        <v>9</v>
      </c>
      <c r="P11" s="3" t="s">
        <v>10</v>
      </c>
      <c r="Q11" s="3" t="s">
        <v>1442</v>
      </c>
      <c r="R11" s="3" t="s">
        <v>361</v>
      </c>
      <c r="S11" s="3" t="s">
        <v>10</v>
      </c>
      <c r="T11" s="3" t="s">
        <v>361</v>
      </c>
      <c r="U11" s="3"/>
      <c r="V11" s="3" t="s">
        <v>361</v>
      </c>
      <c r="W11" s="3"/>
      <c r="X11" s="3" t="s">
        <v>11</v>
      </c>
      <c r="Y11" s="3" t="s">
        <v>17</v>
      </c>
      <c r="Z11" s="3" t="s">
        <v>23</v>
      </c>
      <c r="AA11" s="3"/>
      <c r="AB11" s="28"/>
      <c r="AC11" s="7"/>
    </row>
    <row r="12" spans="1:29" ht="15.75" hidden="1" thickTop="1" x14ac:dyDescent="0.25">
      <c r="A12" s="27"/>
      <c r="B12" s="2"/>
      <c r="C12" s="3"/>
      <c r="D12" s="3"/>
      <c r="E12" s="3"/>
      <c r="F12" s="3"/>
      <c r="G12" s="3"/>
      <c r="H12" s="74"/>
      <c r="I12" s="3"/>
      <c r="J12" s="3"/>
      <c r="K12" s="3"/>
      <c r="L12" s="3"/>
      <c r="M12" s="28"/>
      <c r="N12" s="4">
        <v>44410</v>
      </c>
      <c r="O12" s="3" t="s">
        <v>9</v>
      </c>
      <c r="P12" s="3" t="s">
        <v>10</v>
      </c>
      <c r="Q12" s="3" t="s">
        <v>1442</v>
      </c>
      <c r="R12" s="3" t="s">
        <v>361</v>
      </c>
      <c r="S12" s="3" t="s">
        <v>10</v>
      </c>
      <c r="T12" s="3" t="s">
        <v>361</v>
      </c>
      <c r="U12" s="3"/>
      <c r="V12" s="3" t="s">
        <v>361</v>
      </c>
      <c r="W12" s="3"/>
      <c r="X12" s="3" t="s">
        <v>19</v>
      </c>
      <c r="Y12" s="3" t="s">
        <v>17</v>
      </c>
      <c r="Z12" s="3" t="s">
        <v>24</v>
      </c>
      <c r="AA12" s="3"/>
      <c r="AB12" s="28"/>
      <c r="AC12" s="7"/>
    </row>
    <row r="13" spans="1:29" ht="15.75" hidden="1" thickTop="1" x14ac:dyDescent="0.25">
      <c r="A13" s="27"/>
      <c r="B13" s="2"/>
      <c r="C13" s="3"/>
      <c r="D13" s="3"/>
      <c r="E13" s="3"/>
      <c r="F13" s="3"/>
      <c r="G13" s="3"/>
      <c r="H13" s="74"/>
      <c r="I13" s="3"/>
      <c r="J13" s="3"/>
      <c r="K13" s="3"/>
      <c r="L13" s="3"/>
      <c r="M13" s="28"/>
      <c r="N13" s="4">
        <v>44410</v>
      </c>
      <c r="O13" s="3" t="s">
        <v>9</v>
      </c>
      <c r="P13" s="3" t="s">
        <v>10</v>
      </c>
      <c r="Q13" s="3" t="s">
        <v>1442</v>
      </c>
      <c r="R13" s="3" t="s">
        <v>361</v>
      </c>
      <c r="S13" s="3" t="s">
        <v>10</v>
      </c>
      <c r="T13" s="3" t="s">
        <v>361</v>
      </c>
      <c r="U13" s="3"/>
      <c r="V13" s="3" t="s">
        <v>361</v>
      </c>
      <c r="W13" s="3"/>
      <c r="X13" s="3" t="s">
        <v>19</v>
      </c>
      <c r="Y13" s="3" t="s">
        <v>17</v>
      </c>
      <c r="Z13" s="3" t="s">
        <v>25</v>
      </c>
      <c r="AA13" s="3"/>
      <c r="AB13" s="28"/>
      <c r="AC13" s="7"/>
    </row>
    <row r="14" spans="1:29" ht="15.75" hidden="1" thickTop="1" x14ac:dyDescent="0.25">
      <c r="A14" s="27"/>
      <c r="B14" s="2"/>
      <c r="C14" s="3"/>
      <c r="D14" s="3"/>
      <c r="E14" s="3"/>
      <c r="F14" s="3"/>
      <c r="G14" s="3"/>
      <c r="H14" s="74"/>
      <c r="I14" s="3"/>
      <c r="J14" s="3"/>
      <c r="K14" s="3"/>
      <c r="L14" s="3"/>
      <c r="M14" s="28"/>
      <c r="N14" s="4">
        <v>44410</v>
      </c>
      <c r="O14" s="3" t="s">
        <v>9</v>
      </c>
      <c r="P14" s="3" t="s">
        <v>10</v>
      </c>
      <c r="Q14" s="3" t="s">
        <v>1442</v>
      </c>
      <c r="R14" s="3" t="s">
        <v>361</v>
      </c>
      <c r="S14" s="3" t="s">
        <v>10</v>
      </c>
      <c r="T14" s="3" t="s">
        <v>361</v>
      </c>
      <c r="U14" s="3"/>
      <c r="V14" s="3" t="s">
        <v>361</v>
      </c>
      <c r="W14" s="3"/>
      <c r="X14" s="3" t="s">
        <v>19</v>
      </c>
      <c r="Y14" s="3" t="s">
        <v>17</v>
      </c>
      <c r="Z14" s="3" t="s">
        <v>26</v>
      </c>
      <c r="AA14" s="3"/>
      <c r="AB14" s="28"/>
      <c r="AC14" s="7"/>
    </row>
    <row r="15" spans="1:29" ht="15.75" hidden="1" thickTop="1" x14ac:dyDescent="0.25">
      <c r="A15" s="27"/>
      <c r="B15" s="2"/>
      <c r="C15" s="3"/>
      <c r="D15" s="3"/>
      <c r="E15" s="3"/>
      <c r="F15" s="3"/>
      <c r="G15" s="3"/>
      <c r="H15" s="74"/>
      <c r="I15" s="3"/>
      <c r="J15" s="3"/>
      <c r="K15" s="3"/>
      <c r="L15" s="3"/>
      <c r="M15" s="28"/>
      <c r="N15" s="4">
        <v>44410</v>
      </c>
      <c r="O15" s="3" t="s">
        <v>9</v>
      </c>
      <c r="P15" s="3" t="s">
        <v>10</v>
      </c>
      <c r="Q15" s="3" t="s">
        <v>1442</v>
      </c>
      <c r="R15" s="3" t="s">
        <v>361</v>
      </c>
      <c r="S15" s="3" t="s">
        <v>10</v>
      </c>
      <c r="T15" s="3" t="s">
        <v>361</v>
      </c>
      <c r="U15" s="3"/>
      <c r="V15" s="3" t="s">
        <v>361</v>
      </c>
      <c r="W15" s="3"/>
      <c r="X15" s="3" t="s">
        <v>11</v>
      </c>
      <c r="Y15" s="3" t="s">
        <v>17</v>
      </c>
      <c r="Z15" s="3" t="s">
        <v>27</v>
      </c>
      <c r="AA15" s="3"/>
      <c r="AB15" s="28"/>
      <c r="AC15" s="7"/>
    </row>
    <row r="16" spans="1:29" ht="15.75" hidden="1" thickTop="1" x14ac:dyDescent="0.25">
      <c r="A16" s="27"/>
      <c r="B16" s="2"/>
      <c r="C16" s="3"/>
      <c r="D16" s="3"/>
      <c r="E16" s="3"/>
      <c r="F16" s="3"/>
      <c r="G16" s="3"/>
      <c r="H16" s="74"/>
      <c r="I16" s="3"/>
      <c r="J16" s="3"/>
      <c r="K16" s="3"/>
      <c r="L16" s="3"/>
      <c r="M16" s="28"/>
      <c r="N16" s="4">
        <v>44410</v>
      </c>
      <c r="O16" s="3" t="s">
        <v>9</v>
      </c>
      <c r="P16" s="3" t="s">
        <v>10</v>
      </c>
      <c r="Q16" s="3" t="s">
        <v>1442</v>
      </c>
      <c r="R16" s="3" t="s">
        <v>361</v>
      </c>
      <c r="S16" s="3" t="s">
        <v>10</v>
      </c>
      <c r="T16" s="3" t="s">
        <v>361</v>
      </c>
      <c r="U16" s="3"/>
      <c r="V16" s="3" t="s">
        <v>361</v>
      </c>
      <c r="W16" s="3"/>
      <c r="X16" s="3" t="s">
        <v>11</v>
      </c>
      <c r="Y16" s="3" t="s">
        <v>17</v>
      </c>
      <c r="Z16" s="3" t="s">
        <v>28</v>
      </c>
      <c r="AA16" s="3"/>
      <c r="AB16" s="28"/>
      <c r="AC16" s="7"/>
    </row>
    <row r="17" spans="1:29" ht="15.75" hidden="1" thickTop="1" x14ac:dyDescent="0.25">
      <c r="A17" s="27"/>
      <c r="B17" s="2"/>
      <c r="C17" s="3"/>
      <c r="D17" s="3"/>
      <c r="E17" s="3"/>
      <c r="F17" s="3"/>
      <c r="G17" s="3"/>
      <c r="H17" s="74"/>
      <c r="I17" s="3"/>
      <c r="J17" s="3"/>
      <c r="K17" s="3"/>
      <c r="L17" s="3"/>
      <c r="M17" s="28"/>
      <c r="N17" s="4">
        <v>44410</v>
      </c>
      <c r="O17" s="3" t="s">
        <v>9</v>
      </c>
      <c r="P17" s="3" t="s">
        <v>10</v>
      </c>
      <c r="Q17" s="3" t="s">
        <v>1442</v>
      </c>
      <c r="R17" s="3" t="s">
        <v>361</v>
      </c>
      <c r="S17" s="3" t="s">
        <v>10</v>
      </c>
      <c r="T17" s="3" t="s">
        <v>361</v>
      </c>
      <c r="U17" s="3"/>
      <c r="V17" s="3" t="s">
        <v>361</v>
      </c>
      <c r="W17" s="3"/>
      <c r="X17" s="3" t="s">
        <v>11</v>
      </c>
      <c r="Y17" s="3" t="s">
        <v>17</v>
      </c>
      <c r="Z17" s="3" t="s">
        <v>29</v>
      </c>
      <c r="AA17" s="3"/>
      <c r="AB17" s="28"/>
      <c r="AC17" s="7"/>
    </row>
    <row r="18" spans="1:29" ht="15.75" hidden="1" thickTop="1" x14ac:dyDescent="0.25">
      <c r="A18" s="27"/>
      <c r="B18" s="2"/>
      <c r="C18" s="3"/>
      <c r="D18" s="3"/>
      <c r="E18" s="3"/>
      <c r="F18" s="3"/>
      <c r="G18" s="3"/>
      <c r="H18" s="74"/>
      <c r="I18" s="3"/>
      <c r="J18" s="3"/>
      <c r="K18" s="3"/>
      <c r="L18" s="3"/>
      <c r="M18" s="28"/>
      <c r="N18" s="4">
        <v>44410</v>
      </c>
      <c r="O18" s="3" t="s">
        <v>9</v>
      </c>
      <c r="P18" s="3" t="s">
        <v>10</v>
      </c>
      <c r="Q18" s="3" t="s">
        <v>1442</v>
      </c>
      <c r="R18" s="3" t="s">
        <v>361</v>
      </c>
      <c r="S18" s="3" t="s">
        <v>10</v>
      </c>
      <c r="T18" s="3" t="s">
        <v>361</v>
      </c>
      <c r="U18" s="3"/>
      <c r="V18" s="3" t="s">
        <v>361</v>
      </c>
      <c r="W18" s="3"/>
      <c r="X18" s="3" t="s">
        <v>1467</v>
      </c>
      <c r="Y18" s="3" t="s">
        <v>17</v>
      </c>
      <c r="Z18" s="3" t="s">
        <v>30</v>
      </c>
      <c r="AA18" s="3"/>
      <c r="AB18" s="28"/>
      <c r="AC18" s="7"/>
    </row>
    <row r="19" spans="1:29" ht="15.75" hidden="1" thickTop="1" x14ac:dyDescent="0.25">
      <c r="A19" s="27"/>
      <c r="B19" s="2"/>
      <c r="C19" s="3"/>
      <c r="D19" s="3"/>
      <c r="E19" s="3"/>
      <c r="F19" s="3"/>
      <c r="G19" s="3"/>
      <c r="H19" s="74"/>
      <c r="I19" s="3"/>
      <c r="J19" s="3"/>
      <c r="K19" s="3"/>
      <c r="L19" s="3"/>
      <c r="M19" s="28"/>
      <c r="N19" s="4">
        <v>44410</v>
      </c>
      <c r="O19" s="3" t="s">
        <v>9</v>
      </c>
      <c r="P19" s="3" t="s">
        <v>10</v>
      </c>
      <c r="Q19" s="3" t="s">
        <v>1442</v>
      </c>
      <c r="R19" s="3" t="s">
        <v>361</v>
      </c>
      <c r="S19" s="3" t="s">
        <v>10</v>
      </c>
      <c r="T19" s="3" t="s">
        <v>361</v>
      </c>
      <c r="U19" s="3"/>
      <c r="V19" s="3" t="s">
        <v>361</v>
      </c>
      <c r="W19" s="3"/>
      <c r="X19" s="3" t="s">
        <v>11</v>
      </c>
      <c r="Y19" s="3" t="s">
        <v>17</v>
      </c>
      <c r="Z19" s="3" t="s">
        <v>31</v>
      </c>
      <c r="AA19" s="3"/>
      <c r="AB19" s="28"/>
      <c r="AC19" s="7"/>
    </row>
    <row r="20" spans="1:29" ht="15.75" hidden="1" thickTop="1" x14ac:dyDescent="0.25">
      <c r="A20" s="27"/>
      <c r="B20" s="2"/>
      <c r="C20" s="3"/>
      <c r="D20" s="3"/>
      <c r="E20" s="3"/>
      <c r="F20" s="3"/>
      <c r="G20" s="3"/>
      <c r="H20" s="74"/>
      <c r="I20" s="3"/>
      <c r="J20" s="3"/>
      <c r="K20" s="3"/>
      <c r="L20" s="3"/>
      <c r="M20" s="28"/>
      <c r="N20" s="4">
        <v>44410</v>
      </c>
      <c r="O20" s="3" t="s">
        <v>9</v>
      </c>
      <c r="P20" s="3" t="s">
        <v>10</v>
      </c>
      <c r="Q20" s="3" t="s">
        <v>1442</v>
      </c>
      <c r="R20" s="3" t="s">
        <v>361</v>
      </c>
      <c r="S20" s="3" t="s">
        <v>10</v>
      </c>
      <c r="T20" s="3" t="s">
        <v>361</v>
      </c>
      <c r="U20" s="3"/>
      <c r="V20" s="3" t="s">
        <v>361</v>
      </c>
      <c r="W20" s="3"/>
      <c r="X20" s="3" t="s">
        <v>19</v>
      </c>
      <c r="Y20" s="3" t="s">
        <v>17</v>
      </c>
      <c r="Z20" s="3" t="s">
        <v>32</v>
      </c>
      <c r="AA20" s="3"/>
      <c r="AB20" s="28"/>
      <c r="AC20" s="7"/>
    </row>
    <row r="21" spans="1:29" ht="15.75" hidden="1" thickTop="1" x14ac:dyDescent="0.25">
      <c r="A21" s="27"/>
      <c r="B21" s="2"/>
      <c r="C21" s="3"/>
      <c r="D21" s="3"/>
      <c r="E21" s="3"/>
      <c r="F21" s="3"/>
      <c r="G21" s="3"/>
      <c r="H21" s="74"/>
      <c r="I21" s="3"/>
      <c r="J21" s="3"/>
      <c r="K21" s="3"/>
      <c r="L21" s="3"/>
      <c r="M21" s="28"/>
      <c r="N21" s="4">
        <v>44410</v>
      </c>
      <c r="O21" s="3" t="s">
        <v>9</v>
      </c>
      <c r="P21" s="3" t="s">
        <v>10</v>
      </c>
      <c r="Q21" s="3" t="s">
        <v>1442</v>
      </c>
      <c r="R21" s="3" t="s">
        <v>361</v>
      </c>
      <c r="S21" s="3" t="s">
        <v>10</v>
      </c>
      <c r="T21" s="3" t="s">
        <v>361</v>
      </c>
      <c r="U21" s="3"/>
      <c r="V21" s="3" t="s">
        <v>361</v>
      </c>
      <c r="W21" s="3"/>
      <c r="X21" s="3" t="s">
        <v>19</v>
      </c>
      <c r="Y21" s="3" t="s">
        <v>17</v>
      </c>
      <c r="Z21" s="3" t="s">
        <v>33</v>
      </c>
      <c r="AA21" s="3"/>
      <c r="AB21" s="28"/>
      <c r="AC21" s="7"/>
    </row>
    <row r="22" spans="1:29" ht="15.75" hidden="1" thickTop="1" x14ac:dyDescent="0.25">
      <c r="A22" s="27"/>
      <c r="B22" s="2"/>
      <c r="C22" s="3"/>
      <c r="D22" s="3"/>
      <c r="E22" s="3"/>
      <c r="F22" s="3"/>
      <c r="G22" s="3"/>
      <c r="H22" s="74"/>
      <c r="I22" s="3"/>
      <c r="J22" s="3"/>
      <c r="K22" s="3"/>
      <c r="L22" s="3"/>
      <c r="M22" s="28"/>
      <c r="N22" s="4">
        <v>44410</v>
      </c>
      <c r="O22" s="3" t="s">
        <v>9</v>
      </c>
      <c r="P22" s="3" t="s">
        <v>10</v>
      </c>
      <c r="Q22" s="3" t="s">
        <v>1442</v>
      </c>
      <c r="R22" s="3" t="s">
        <v>361</v>
      </c>
      <c r="S22" s="3" t="s">
        <v>10</v>
      </c>
      <c r="T22" s="3" t="s">
        <v>361</v>
      </c>
      <c r="U22" s="3"/>
      <c r="V22" s="3" t="s">
        <v>361</v>
      </c>
      <c r="W22" s="3"/>
      <c r="X22" s="3" t="s">
        <v>19</v>
      </c>
      <c r="Y22" s="3" t="s">
        <v>17</v>
      </c>
      <c r="Z22" s="3" t="s">
        <v>34</v>
      </c>
      <c r="AA22" s="3"/>
      <c r="AB22" s="28"/>
      <c r="AC22" s="7"/>
    </row>
    <row r="23" spans="1:29" ht="15.75" hidden="1" thickTop="1" x14ac:dyDescent="0.25">
      <c r="A23" s="27"/>
      <c r="B23" s="2"/>
      <c r="C23" s="3"/>
      <c r="D23" s="3"/>
      <c r="E23" s="3"/>
      <c r="F23" s="3"/>
      <c r="G23" s="3"/>
      <c r="H23" s="74"/>
      <c r="I23" s="3"/>
      <c r="J23" s="3"/>
      <c r="K23" s="3"/>
      <c r="L23" s="3"/>
      <c r="M23" s="28"/>
      <c r="N23" s="4">
        <v>44410</v>
      </c>
      <c r="O23" s="3" t="s">
        <v>9</v>
      </c>
      <c r="P23" s="3" t="s">
        <v>10</v>
      </c>
      <c r="Q23" s="3" t="s">
        <v>1442</v>
      </c>
      <c r="R23" s="3" t="s">
        <v>361</v>
      </c>
      <c r="S23" s="3" t="s">
        <v>10</v>
      </c>
      <c r="T23" s="3" t="s">
        <v>361</v>
      </c>
      <c r="U23" s="3"/>
      <c r="V23" s="3" t="s">
        <v>361</v>
      </c>
      <c r="W23" s="3"/>
      <c r="X23" s="3" t="s">
        <v>11</v>
      </c>
      <c r="Y23" s="3" t="s">
        <v>17</v>
      </c>
      <c r="Z23" s="3" t="s">
        <v>35</v>
      </c>
      <c r="AA23" s="3"/>
      <c r="AB23" s="28"/>
      <c r="AC23" s="7"/>
    </row>
    <row r="24" spans="1:29" ht="15.75" hidden="1" thickTop="1" x14ac:dyDescent="0.25">
      <c r="A24" s="27"/>
      <c r="B24" s="2"/>
      <c r="C24" s="3"/>
      <c r="D24" s="3"/>
      <c r="E24" s="3"/>
      <c r="F24" s="3"/>
      <c r="G24" s="3"/>
      <c r="H24" s="74"/>
      <c r="I24" s="3"/>
      <c r="J24" s="3"/>
      <c r="K24" s="3"/>
      <c r="L24" s="3"/>
      <c r="M24" s="28"/>
      <c r="N24" s="4">
        <v>44410</v>
      </c>
      <c r="O24" s="3" t="s">
        <v>9</v>
      </c>
      <c r="P24" s="3" t="s">
        <v>10</v>
      </c>
      <c r="Q24" s="3" t="s">
        <v>1442</v>
      </c>
      <c r="R24" s="3" t="s">
        <v>361</v>
      </c>
      <c r="S24" s="3" t="s">
        <v>10</v>
      </c>
      <c r="T24" s="3" t="s">
        <v>361</v>
      </c>
      <c r="U24" s="3"/>
      <c r="V24" s="3" t="s">
        <v>361</v>
      </c>
      <c r="W24" s="3"/>
      <c r="X24" s="3" t="s">
        <v>19</v>
      </c>
      <c r="Y24" s="3" t="s">
        <v>17</v>
      </c>
      <c r="Z24" s="3" t="s">
        <v>36</v>
      </c>
      <c r="AA24" s="3"/>
      <c r="AB24" s="28"/>
      <c r="AC24" s="7"/>
    </row>
    <row r="25" spans="1:29" ht="15.75" hidden="1" thickTop="1" x14ac:dyDescent="0.25">
      <c r="A25" s="27"/>
      <c r="B25" s="2"/>
      <c r="C25" s="3"/>
      <c r="D25" s="3"/>
      <c r="E25" s="3"/>
      <c r="F25" s="3"/>
      <c r="G25" s="3"/>
      <c r="H25" s="74"/>
      <c r="I25" s="3"/>
      <c r="J25" s="3"/>
      <c r="K25" s="3"/>
      <c r="L25" s="3"/>
      <c r="M25" s="28"/>
      <c r="N25" s="4">
        <v>44410</v>
      </c>
      <c r="O25" s="3" t="s">
        <v>9</v>
      </c>
      <c r="P25" s="3" t="s">
        <v>10</v>
      </c>
      <c r="Q25" s="3" t="s">
        <v>1442</v>
      </c>
      <c r="R25" s="3" t="s">
        <v>361</v>
      </c>
      <c r="S25" s="3" t="s">
        <v>10</v>
      </c>
      <c r="T25" s="3" t="s">
        <v>361</v>
      </c>
      <c r="U25" s="3"/>
      <c r="V25" s="3" t="s">
        <v>361</v>
      </c>
      <c r="W25" s="3"/>
      <c r="X25" s="3" t="s">
        <v>19</v>
      </c>
      <c r="Y25" s="3" t="s">
        <v>17</v>
      </c>
      <c r="Z25" s="3" t="s">
        <v>37</v>
      </c>
      <c r="AA25" s="3"/>
      <c r="AB25" s="28"/>
      <c r="AC25" s="7"/>
    </row>
    <row r="26" spans="1:29" ht="15.75" hidden="1" thickTop="1" x14ac:dyDescent="0.25">
      <c r="A26" s="27"/>
      <c r="B26" s="2"/>
      <c r="C26" s="3"/>
      <c r="D26" s="3"/>
      <c r="E26" s="3"/>
      <c r="F26" s="3"/>
      <c r="G26" s="3"/>
      <c r="H26" s="74"/>
      <c r="I26" s="3"/>
      <c r="J26" s="3"/>
      <c r="K26" s="3"/>
      <c r="L26" s="3"/>
      <c r="M26" s="28"/>
      <c r="N26" s="4">
        <v>44410</v>
      </c>
      <c r="O26" s="3" t="s">
        <v>9</v>
      </c>
      <c r="P26" s="3" t="s">
        <v>10</v>
      </c>
      <c r="Q26" s="3" t="s">
        <v>1442</v>
      </c>
      <c r="R26" s="3" t="s">
        <v>361</v>
      </c>
      <c r="S26" s="3" t="s">
        <v>10</v>
      </c>
      <c r="T26" s="3" t="s">
        <v>361</v>
      </c>
      <c r="U26" s="3"/>
      <c r="V26" s="3" t="s">
        <v>361</v>
      </c>
      <c r="W26" s="3"/>
      <c r="X26" s="3" t="s">
        <v>11</v>
      </c>
      <c r="Y26" s="3" t="s">
        <v>17</v>
      </c>
      <c r="Z26" s="3" t="s">
        <v>38</v>
      </c>
      <c r="AA26" s="3"/>
      <c r="AB26" s="28"/>
      <c r="AC26" s="7"/>
    </row>
    <row r="27" spans="1:29" ht="15.75" hidden="1" thickTop="1" x14ac:dyDescent="0.25">
      <c r="A27" s="27"/>
      <c r="B27" s="2"/>
      <c r="C27" s="3"/>
      <c r="D27" s="3"/>
      <c r="E27" s="3"/>
      <c r="F27" s="3"/>
      <c r="G27" s="3"/>
      <c r="H27" s="74"/>
      <c r="I27" s="3"/>
      <c r="J27" s="3"/>
      <c r="K27" s="3"/>
      <c r="L27" s="3"/>
      <c r="M27" s="28"/>
      <c r="N27" s="4">
        <v>44410</v>
      </c>
      <c r="O27" s="3" t="s">
        <v>9</v>
      </c>
      <c r="P27" s="3" t="s">
        <v>10</v>
      </c>
      <c r="Q27" s="3" t="s">
        <v>1442</v>
      </c>
      <c r="R27" s="3" t="s">
        <v>361</v>
      </c>
      <c r="S27" s="3" t="s">
        <v>10</v>
      </c>
      <c r="T27" s="3" t="s">
        <v>361</v>
      </c>
      <c r="U27" s="3"/>
      <c r="V27" s="3" t="s">
        <v>361</v>
      </c>
      <c r="W27" s="3"/>
      <c r="X27" s="3" t="s">
        <v>19</v>
      </c>
      <c r="Y27" s="3" t="s">
        <v>17</v>
      </c>
      <c r="Z27" s="3" t="s">
        <v>39</v>
      </c>
      <c r="AA27" s="3"/>
      <c r="AB27" s="28"/>
      <c r="AC27" s="7"/>
    </row>
    <row r="28" spans="1:29" ht="15.75" hidden="1" thickTop="1" x14ac:dyDescent="0.25">
      <c r="A28" s="27"/>
      <c r="B28" s="2"/>
      <c r="C28" s="3"/>
      <c r="D28" s="3"/>
      <c r="E28" s="3"/>
      <c r="F28" s="3"/>
      <c r="G28" s="3"/>
      <c r="H28" s="74"/>
      <c r="I28" s="3"/>
      <c r="J28" s="3"/>
      <c r="K28" s="3"/>
      <c r="L28" s="3"/>
      <c r="M28" s="28"/>
      <c r="N28" s="4">
        <v>44410</v>
      </c>
      <c r="O28" s="3" t="s">
        <v>9</v>
      </c>
      <c r="P28" s="3" t="s">
        <v>10</v>
      </c>
      <c r="Q28" s="3" t="s">
        <v>1442</v>
      </c>
      <c r="R28" s="3" t="s">
        <v>361</v>
      </c>
      <c r="S28" s="3" t="s">
        <v>10</v>
      </c>
      <c r="T28" s="3" t="s">
        <v>361</v>
      </c>
      <c r="U28" s="3"/>
      <c r="V28" s="3" t="s">
        <v>361</v>
      </c>
      <c r="W28" s="3"/>
      <c r="X28" s="3" t="s">
        <v>19</v>
      </c>
      <c r="Y28" s="3" t="s">
        <v>17</v>
      </c>
      <c r="Z28" s="3" t="s">
        <v>40</v>
      </c>
      <c r="AA28" s="3"/>
      <c r="AB28" s="28"/>
      <c r="AC28" s="7"/>
    </row>
    <row r="29" spans="1:29" ht="15.75" hidden="1" thickTop="1" x14ac:dyDescent="0.25">
      <c r="A29" s="27"/>
      <c r="B29" s="2"/>
      <c r="C29" s="3"/>
      <c r="D29" s="3"/>
      <c r="E29" s="3"/>
      <c r="F29" s="3"/>
      <c r="G29" s="3"/>
      <c r="H29" s="74"/>
      <c r="I29" s="3"/>
      <c r="J29" s="3"/>
      <c r="K29" s="3"/>
      <c r="L29" s="3"/>
      <c r="M29" s="28"/>
      <c r="N29" s="4">
        <v>44410</v>
      </c>
      <c r="O29" s="3" t="s">
        <v>9</v>
      </c>
      <c r="P29" s="3" t="s">
        <v>10</v>
      </c>
      <c r="Q29" s="3" t="s">
        <v>1442</v>
      </c>
      <c r="R29" s="3" t="s">
        <v>361</v>
      </c>
      <c r="S29" s="3" t="s">
        <v>10</v>
      </c>
      <c r="T29" s="3" t="s">
        <v>361</v>
      </c>
      <c r="U29" s="3"/>
      <c r="V29" s="3" t="s">
        <v>361</v>
      </c>
      <c r="W29" s="3"/>
      <c r="X29" s="3" t="s">
        <v>19</v>
      </c>
      <c r="Y29" s="3" t="s">
        <v>17</v>
      </c>
      <c r="Z29" s="3" t="s">
        <v>41</v>
      </c>
      <c r="AA29" s="3"/>
      <c r="AB29" s="28"/>
      <c r="AC29" s="7"/>
    </row>
    <row r="30" spans="1:29" ht="15.75" hidden="1" thickTop="1" x14ac:dyDescent="0.25">
      <c r="A30" s="27"/>
      <c r="B30" s="2"/>
      <c r="C30" s="3"/>
      <c r="D30" s="3"/>
      <c r="E30" s="3"/>
      <c r="F30" s="3"/>
      <c r="G30" s="3"/>
      <c r="H30" s="74"/>
      <c r="I30" s="3"/>
      <c r="J30" s="3"/>
      <c r="K30" s="3"/>
      <c r="L30" s="3"/>
      <c r="M30" s="28"/>
      <c r="N30" s="4">
        <v>44410</v>
      </c>
      <c r="O30" s="3" t="s">
        <v>9</v>
      </c>
      <c r="P30" s="3" t="s">
        <v>10</v>
      </c>
      <c r="Q30" s="3" t="s">
        <v>1442</v>
      </c>
      <c r="R30" s="3" t="s">
        <v>361</v>
      </c>
      <c r="S30" s="3" t="s">
        <v>10</v>
      </c>
      <c r="T30" s="3" t="s">
        <v>361</v>
      </c>
      <c r="U30" s="3"/>
      <c r="V30" s="3" t="s">
        <v>361</v>
      </c>
      <c r="W30" s="3"/>
      <c r="X30" s="3" t="s">
        <v>11</v>
      </c>
      <c r="Y30" s="3" t="s">
        <v>17</v>
      </c>
      <c r="Z30" s="3" t="s">
        <v>42</v>
      </c>
      <c r="AA30" s="3"/>
      <c r="AB30" s="28"/>
      <c r="AC30" s="7"/>
    </row>
    <row r="31" spans="1:29" ht="15.75" hidden="1" thickTop="1" x14ac:dyDescent="0.25">
      <c r="A31" s="27"/>
      <c r="B31" s="2"/>
      <c r="C31" s="3"/>
      <c r="D31" s="3"/>
      <c r="E31" s="3"/>
      <c r="F31" s="3"/>
      <c r="G31" s="3"/>
      <c r="H31" s="74"/>
      <c r="I31" s="3"/>
      <c r="J31" s="3"/>
      <c r="K31" s="3"/>
      <c r="L31" s="3"/>
      <c r="M31" s="28"/>
      <c r="N31" s="4">
        <v>44410</v>
      </c>
      <c r="O31" s="3" t="s">
        <v>9</v>
      </c>
      <c r="P31" s="3" t="s">
        <v>10</v>
      </c>
      <c r="Q31" s="3" t="s">
        <v>1442</v>
      </c>
      <c r="R31" s="3" t="s">
        <v>361</v>
      </c>
      <c r="S31" s="3" t="s">
        <v>10</v>
      </c>
      <c r="T31" s="3" t="s">
        <v>361</v>
      </c>
      <c r="U31" s="3"/>
      <c r="V31" s="3" t="s">
        <v>361</v>
      </c>
      <c r="W31" s="3"/>
      <c r="X31" s="3" t="s">
        <v>19</v>
      </c>
      <c r="Y31" s="3" t="s">
        <v>17</v>
      </c>
      <c r="Z31" s="3" t="s">
        <v>43</v>
      </c>
      <c r="AA31" s="3"/>
      <c r="AB31" s="28"/>
      <c r="AC31" s="7"/>
    </row>
    <row r="32" spans="1:29" ht="15.75" hidden="1" thickTop="1" x14ac:dyDescent="0.25">
      <c r="A32" s="27"/>
      <c r="B32" s="2"/>
      <c r="C32" s="3"/>
      <c r="D32" s="3"/>
      <c r="E32" s="3"/>
      <c r="F32" s="3"/>
      <c r="G32" s="3"/>
      <c r="H32" s="74"/>
      <c r="I32" s="3"/>
      <c r="J32" s="3"/>
      <c r="K32" s="3"/>
      <c r="L32" s="3"/>
      <c r="M32" s="28"/>
      <c r="N32" s="4">
        <v>44410</v>
      </c>
      <c r="O32" s="3" t="s">
        <v>9</v>
      </c>
      <c r="P32" s="3" t="s">
        <v>10</v>
      </c>
      <c r="Q32" s="3" t="s">
        <v>1442</v>
      </c>
      <c r="R32" s="3" t="s">
        <v>361</v>
      </c>
      <c r="S32" s="3" t="s">
        <v>10</v>
      </c>
      <c r="T32" s="3" t="s">
        <v>361</v>
      </c>
      <c r="U32" s="3"/>
      <c r="V32" s="3" t="s">
        <v>361</v>
      </c>
      <c r="W32" s="3"/>
      <c r="X32" s="3" t="s">
        <v>19</v>
      </c>
      <c r="Y32" s="3" t="s">
        <v>17</v>
      </c>
      <c r="Z32" s="3" t="s">
        <v>44</v>
      </c>
      <c r="AA32" s="3"/>
      <c r="AB32" s="28"/>
      <c r="AC32" s="7"/>
    </row>
    <row r="33" spans="1:29" ht="15.75" hidden="1" thickTop="1" x14ac:dyDescent="0.25">
      <c r="A33" s="27"/>
      <c r="B33" s="2"/>
      <c r="C33" s="3"/>
      <c r="D33" s="3"/>
      <c r="E33" s="3"/>
      <c r="F33" s="3"/>
      <c r="G33" s="3"/>
      <c r="H33" s="74"/>
      <c r="I33" s="3"/>
      <c r="J33" s="3"/>
      <c r="K33" s="3"/>
      <c r="L33" s="3"/>
      <c r="M33" s="28"/>
      <c r="N33" s="4">
        <v>44410</v>
      </c>
      <c r="O33" s="3" t="s">
        <v>9</v>
      </c>
      <c r="P33" s="3" t="s">
        <v>10</v>
      </c>
      <c r="Q33" s="3" t="s">
        <v>1442</v>
      </c>
      <c r="R33" s="3" t="s">
        <v>361</v>
      </c>
      <c r="S33" s="3" t="s">
        <v>10</v>
      </c>
      <c r="T33" s="3" t="s">
        <v>361</v>
      </c>
      <c r="U33" s="3"/>
      <c r="V33" s="3" t="s">
        <v>361</v>
      </c>
      <c r="W33" s="3"/>
      <c r="X33" s="3" t="s">
        <v>19</v>
      </c>
      <c r="Y33" s="3" t="s">
        <v>17</v>
      </c>
      <c r="Z33" s="3" t="s">
        <v>45</v>
      </c>
      <c r="AA33" s="3"/>
      <c r="AB33" s="28"/>
      <c r="AC33" s="7"/>
    </row>
    <row r="34" spans="1:29" ht="15.75" hidden="1" thickTop="1" x14ac:dyDescent="0.25">
      <c r="A34" s="27"/>
      <c r="B34" s="2"/>
      <c r="C34" s="3"/>
      <c r="D34" s="3"/>
      <c r="E34" s="3"/>
      <c r="F34" s="3"/>
      <c r="G34" s="3"/>
      <c r="H34" s="74"/>
      <c r="I34" s="3"/>
      <c r="J34" s="3"/>
      <c r="K34" s="3"/>
      <c r="L34" s="3"/>
      <c r="M34" s="28"/>
      <c r="N34" s="4">
        <v>44410</v>
      </c>
      <c r="O34" s="3" t="s">
        <v>9</v>
      </c>
      <c r="P34" s="3" t="s">
        <v>10</v>
      </c>
      <c r="Q34" s="3" t="s">
        <v>1442</v>
      </c>
      <c r="R34" s="3" t="s">
        <v>361</v>
      </c>
      <c r="S34" s="3" t="s">
        <v>10</v>
      </c>
      <c r="T34" s="3" t="s">
        <v>361</v>
      </c>
      <c r="U34" s="3"/>
      <c r="V34" s="3" t="s">
        <v>361</v>
      </c>
      <c r="W34" s="3"/>
      <c r="X34" s="3" t="s">
        <v>11</v>
      </c>
      <c r="Y34" s="3" t="s">
        <v>17</v>
      </c>
      <c r="Z34" s="3" t="s">
        <v>46</v>
      </c>
      <c r="AA34" s="3"/>
      <c r="AB34" s="28"/>
      <c r="AC34" s="7"/>
    </row>
    <row r="35" spans="1:29" ht="15.75" hidden="1" thickTop="1" x14ac:dyDescent="0.25">
      <c r="A35" s="27"/>
      <c r="B35" s="2"/>
      <c r="C35" s="3"/>
      <c r="D35" s="3"/>
      <c r="E35" s="3"/>
      <c r="F35" s="3"/>
      <c r="G35" s="3"/>
      <c r="H35" s="74"/>
      <c r="I35" s="3"/>
      <c r="J35" s="3"/>
      <c r="K35" s="3"/>
      <c r="L35" s="3"/>
      <c r="M35" s="28"/>
      <c r="N35" s="4">
        <v>44410</v>
      </c>
      <c r="O35" s="3" t="s">
        <v>9</v>
      </c>
      <c r="P35" s="3" t="s">
        <v>10</v>
      </c>
      <c r="Q35" s="3" t="s">
        <v>1442</v>
      </c>
      <c r="R35" s="3" t="s">
        <v>361</v>
      </c>
      <c r="S35" s="3" t="s">
        <v>10</v>
      </c>
      <c r="T35" s="3" t="s">
        <v>361</v>
      </c>
      <c r="U35" s="3"/>
      <c r="V35" s="3" t="s">
        <v>361</v>
      </c>
      <c r="W35" s="3"/>
      <c r="X35" s="3" t="s">
        <v>19</v>
      </c>
      <c r="Y35" s="3" t="s">
        <v>17</v>
      </c>
      <c r="Z35" s="3" t="s">
        <v>47</v>
      </c>
      <c r="AA35" s="3"/>
      <c r="AB35" s="28"/>
      <c r="AC35" s="7"/>
    </row>
    <row r="36" spans="1:29" ht="15.75" hidden="1" thickTop="1" x14ac:dyDescent="0.25">
      <c r="A36" s="27"/>
      <c r="B36" s="2"/>
      <c r="C36" s="3"/>
      <c r="D36" s="3"/>
      <c r="E36" s="3"/>
      <c r="F36" s="3"/>
      <c r="G36" s="3"/>
      <c r="H36" s="74"/>
      <c r="I36" s="3"/>
      <c r="J36" s="3"/>
      <c r="K36" s="3"/>
      <c r="L36" s="3"/>
      <c r="M36" s="28"/>
      <c r="N36" s="4">
        <v>44410</v>
      </c>
      <c r="O36" s="3" t="s">
        <v>9</v>
      </c>
      <c r="P36" s="3" t="s">
        <v>10</v>
      </c>
      <c r="Q36" s="3" t="s">
        <v>1442</v>
      </c>
      <c r="R36" s="3" t="s">
        <v>361</v>
      </c>
      <c r="S36" s="3" t="s">
        <v>10</v>
      </c>
      <c r="T36" s="3" t="s">
        <v>361</v>
      </c>
      <c r="U36" s="3"/>
      <c r="V36" s="3" t="s">
        <v>361</v>
      </c>
      <c r="W36" s="3"/>
      <c r="X36" s="3" t="s">
        <v>19</v>
      </c>
      <c r="Y36" s="3" t="s">
        <v>17</v>
      </c>
      <c r="Z36" s="3" t="s">
        <v>48</v>
      </c>
      <c r="AA36" s="3"/>
      <c r="AB36" s="28"/>
      <c r="AC36" s="7"/>
    </row>
    <row r="37" spans="1:29" ht="15.75" hidden="1" thickTop="1" x14ac:dyDescent="0.25">
      <c r="A37" s="27"/>
      <c r="B37" s="2"/>
      <c r="C37" s="3"/>
      <c r="D37" s="3"/>
      <c r="E37" s="3"/>
      <c r="F37" s="3"/>
      <c r="G37" s="3"/>
      <c r="H37" s="74"/>
      <c r="I37" s="3"/>
      <c r="J37" s="3"/>
      <c r="K37" s="3"/>
      <c r="L37" s="3"/>
      <c r="M37" s="28"/>
      <c r="N37" s="4">
        <v>44410</v>
      </c>
      <c r="O37" s="3" t="s">
        <v>9</v>
      </c>
      <c r="P37" s="3" t="s">
        <v>10</v>
      </c>
      <c r="Q37" s="3" t="s">
        <v>1442</v>
      </c>
      <c r="R37" s="3" t="s">
        <v>361</v>
      </c>
      <c r="S37" s="3" t="s">
        <v>10</v>
      </c>
      <c r="T37" s="3" t="s">
        <v>361</v>
      </c>
      <c r="U37" s="3"/>
      <c r="V37" s="3" t="s">
        <v>361</v>
      </c>
      <c r="W37" s="3"/>
      <c r="X37" s="3" t="s">
        <v>11</v>
      </c>
      <c r="Y37" s="3" t="s">
        <v>17</v>
      </c>
      <c r="Z37" s="3" t="s">
        <v>49</v>
      </c>
      <c r="AA37" s="3"/>
      <c r="AB37" s="28"/>
      <c r="AC37" s="7"/>
    </row>
    <row r="38" spans="1:29" ht="15.75" hidden="1" thickTop="1" x14ac:dyDescent="0.25">
      <c r="A38" s="27"/>
      <c r="B38" s="2"/>
      <c r="C38" s="3"/>
      <c r="D38" s="3"/>
      <c r="E38" s="3"/>
      <c r="F38" s="3"/>
      <c r="G38" s="3"/>
      <c r="H38" s="74"/>
      <c r="I38" s="3"/>
      <c r="J38" s="3"/>
      <c r="K38" s="3"/>
      <c r="L38" s="3"/>
      <c r="M38" s="28"/>
      <c r="N38" s="4">
        <v>44410</v>
      </c>
      <c r="O38" s="3" t="s">
        <v>9</v>
      </c>
      <c r="P38" s="3" t="s">
        <v>10</v>
      </c>
      <c r="Q38" s="3" t="s">
        <v>1442</v>
      </c>
      <c r="R38" s="3" t="s">
        <v>361</v>
      </c>
      <c r="S38" s="3" t="s">
        <v>10</v>
      </c>
      <c r="T38" s="3" t="s">
        <v>361</v>
      </c>
      <c r="U38" s="3"/>
      <c r="V38" s="3" t="s">
        <v>361</v>
      </c>
      <c r="W38" s="3"/>
      <c r="X38" s="3" t="s">
        <v>19</v>
      </c>
      <c r="Y38" s="3" t="s">
        <v>17</v>
      </c>
      <c r="Z38" s="3" t="s">
        <v>50</v>
      </c>
      <c r="AA38" s="3"/>
      <c r="AB38" s="28"/>
      <c r="AC38" s="7"/>
    </row>
    <row r="39" spans="1:29" ht="15.75" hidden="1" thickTop="1" x14ac:dyDescent="0.25">
      <c r="A39" s="27"/>
      <c r="B39" s="2"/>
      <c r="C39" s="3"/>
      <c r="D39" s="3"/>
      <c r="E39" s="3"/>
      <c r="F39" s="3"/>
      <c r="G39" s="3"/>
      <c r="H39" s="74"/>
      <c r="I39" s="3"/>
      <c r="J39" s="3"/>
      <c r="K39" s="3"/>
      <c r="L39" s="3"/>
      <c r="M39" s="28"/>
      <c r="N39" s="4">
        <v>44410</v>
      </c>
      <c r="O39" s="3" t="s">
        <v>9</v>
      </c>
      <c r="P39" s="3" t="s">
        <v>10</v>
      </c>
      <c r="Q39" s="3" t="s">
        <v>1442</v>
      </c>
      <c r="R39" s="3" t="s">
        <v>361</v>
      </c>
      <c r="S39" s="3" t="s">
        <v>10</v>
      </c>
      <c r="T39" s="3" t="s">
        <v>361</v>
      </c>
      <c r="U39" s="3"/>
      <c r="V39" s="3" t="s">
        <v>361</v>
      </c>
      <c r="W39" s="3"/>
      <c r="X39" s="3" t="s">
        <v>19</v>
      </c>
      <c r="Y39" s="3" t="s">
        <v>17</v>
      </c>
      <c r="Z39" s="3" t="s">
        <v>51</v>
      </c>
      <c r="AA39" s="3"/>
      <c r="AB39" s="28"/>
      <c r="AC39" s="7"/>
    </row>
    <row r="40" spans="1:29" ht="15.75" hidden="1" thickTop="1" x14ac:dyDescent="0.25">
      <c r="A40" s="27"/>
      <c r="B40" s="2"/>
      <c r="C40" s="3"/>
      <c r="D40" s="3"/>
      <c r="E40" s="3"/>
      <c r="F40" s="3"/>
      <c r="G40" s="3"/>
      <c r="H40" s="74"/>
      <c r="I40" s="3"/>
      <c r="J40" s="3"/>
      <c r="K40" s="3"/>
      <c r="L40" s="3"/>
      <c r="M40" s="28"/>
      <c r="N40" s="4">
        <v>44410</v>
      </c>
      <c r="O40" s="3" t="s">
        <v>9</v>
      </c>
      <c r="P40" s="3" t="s">
        <v>10</v>
      </c>
      <c r="Q40" s="3" t="s">
        <v>1442</v>
      </c>
      <c r="R40" s="3" t="s">
        <v>361</v>
      </c>
      <c r="S40" s="3" t="s">
        <v>10</v>
      </c>
      <c r="T40" s="3" t="s">
        <v>361</v>
      </c>
      <c r="U40" s="3"/>
      <c r="V40" s="3" t="s">
        <v>361</v>
      </c>
      <c r="W40" s="3"/>
      <c r="X40" s="3" t="s">
        <v>19</v>
      </c>
      <c r="Y40" s="3" t="s">
        <v>17</v>
      </c>
      <c r="Z40" s="3" t="s">
        <v>52</v>
      </c>
      <c r="AA40" s="3"/>
      <c r="AB40" s="28"/>
      <c r="AC40" s="7"/>
    </row>
    <row r="41" spans="1:29" ht="15.75" hidden="1" thickTop="1" x14ac:dyDescent="0.25">
      <c r="A41" s="27"/>
      <c r="B41" s="2"/>
      <c r="C41" s="3"/>
      <c r="D41" s="3"/>
      <c r="E41" s="3"/>
      <c r="F41" s="3"/>
      <c r="G41" s="3"/>
      <c r="H41" s="74"/>
      <c r="I41" s="3"/>
      <c r="J41" s="3"/>
      <c r="K41" s="3"/>
      <c r="L41" s="3"/>
      <c r="M41" s="28"/>
      <c r="N41" s="4">
        <v>44410</v>
      </c>
      <c r="O41" s="3" t="s">
        <v>9</v>
      </c>
      <c r="P41" s="3" t="s">
        <v>10</v>
      </c>
      <c r="Q41" s="3" t="s">
        <v>1442</v>
      </c>
      <c r="R41" s="3" t="s">
        <v>361</v>
      </c>
      <c r="S41" s="3" t="s">
        <v>10</v>
      </c>
      <c r="T41" s="3" t="s">
        <v>361</v>
      </c>
      <c r="U41" s="3"/>
      <c r="V41" s="3" t="s">
        <v>361</v>
      </c>
      <c r="W41" s="3"/>
      <c r="X41" s="3" t="s">
        <v>11</v>
      </c>
      <c r="Y41" s="3" t="s">
        <v>17</v>
      </c>
      <c r="Z41" s="3" t="s">
        <v>53</v>
      </c>
      <c r="AA41" s="3"/>
      <c r="AB41" s="28"/>
      <c r="AC41" s="7"/>
    </row>
    <row r="42" spans="1:29" ht="15.75" hidden="1" thickTop="1" x14ac:dyDescent="0.25">
      <c r="A42" s="27"/>
      <c r="B42" s="2"/>
      <c r="C42" s="3"/>
      <c r="D42" s="3"/>
      <c r="E42" s="3"/>
      <c r="F42" s="3"/>
      <c r="G42" s="3"/>
      <c r="H42" s="74"/>
      <c r="I42" s="3"/>
      <c r="J42" s="3"/>
      <c r="K42" s="3"/>
      <c r="L42" s="3"/>
      <c r="M42" s="28"/>
      <c r="N42" s="4">
        <v>44410</v>
      </c>
      <c r="O42" s="3" t="s">
        <v>9</v>
      </c>
      <c r="P42" s="3" t="s">
        <v>10</v>
      </c>
      <c r="Q42" s="3" t="s">
        <v>1442</v>
      </c>
      <c r="R42" s="3" t="s">
        <v>361</v>
      </c>
      <c r="S42" s="3" t="s">
        <v>10</v>
      </c>
      <c r="T42" s="3" t="s">
        <v>361</v>
      </c>
      <c r="U42" s="3"/>
      <c r="V42" s="3" t="s">
        <v>361</v>
      </c>
      <c r="W42" s="3"/>
      <c r="X42" s="3" t="s">
        <v>19</v>
      </c>
      <c r="Y42" s="3" t="s">
        <v>17</v>
      </c>
      <c r="Z42" s="3" t="s">
        <v>54</v>
      </c>
      <c r="AA42" s="3"/>
      <c r="AB42" s="28"/>
      <c r="AC42" s="7"/>
    </row>
    <row r="43" spans="1:29" ht="15.75" hidden="1" thickTop="1" x14ac:dyDescent="0.25">
      <c r="A43" s="27"/>
      <c r="B43" s="2"/>
      <c r="C43" s="3"/>
      <c r="D43" s="3"/>
      <c r="E43" s="3"/>
      <c r="F43" s="3"/>
      <c r="G43" s="3"/>
      <c r="H43" s="74"/>
      <c r="I43" s="3"/>
      <c r="J43" s="3"/>
      <c r="K43" s="3"/>
      <c r="L43" s="3"/>
      <c r="M43" s="28"/>
      <c r="N43" s="4">
        <v>44410</v>
      </c>
      <c r="O43" s="3" t="s">
        <v>9</v>
      </c>
      <c r="P43" s="3" t="s">
        <v>10</v>
      </c>
      <c r="Q43" s="3" t="s">
        <v>1442</v>
      </c>
      <c r="R43" s="3" t="s">
        <v>361</v>
      </c>
      <c r="S43" s="3" t="s">
        <v>10</v>
      </c>
      <c r="T43" s="3" t="s">
        <v>361</v>
      </c>
      <c r="U43" s="3"/>
      <c r="V43" s="3" t="s">
        <v>361</v>
      </c>
      <c r="W43" s="3"/>
      <c r="X43" s="3" t="s">
        <v>19</v>
      </c>
      <c r="Y43" s="3" t="s">
        <v>17</v>
      </c>
      <c r="Z43" s="3" t="s">
        <v>55</v>
      </c>
      <c r="AA43" s="3"/>
      <c r="AB43" s="28"/>
      <c r="AC43" s="7"/>
    </row>
    <row r="44" spans="1:29" ht="15.75" hidden="1" thickTop="1" x14ac:dyDescent="0.25">
      <c r="A44" s="27"/>
      <c r="B44" s="2"/>
      <c r="C44" s="3"/>
      <c r="D44" s="3"/>
      <c r="E44" s="3"/>
      <c r="F44" s="3"/>
      <c r="G44" s="3"/>
      <c r="H44" s="74"/>
      <c r="I44" s="3"/>
      <c r="J44" s="3"/>
      <c r="K44" s="3"/>
      <c r="L44" s="3"/>
      <c r="M44" s="28"/>
      <c r="N44" s="4">
        <v>44410</v>
      </c>
      <c r="O44" s="3" t="s">
        <v>9</v>
      </c>
      <c r="P44" s="3" t="s">
        <v>10</v>
      </c>
      <c r="Q44" s="3" t="s">
        <v>1442</v>
      </c>
      <c r="R44" s="3" t="s">
        <v>361</v>
      </c>
      <c r="S44" s="3" t="s">
        <v>10</v>
      </c>
      <c r="T44" s="3" t="s">
        <v>361</v>
      </c>
      <c r="U44" s="3"/>
      <c r="V44" s="3" t="s">
        <v>361</v>
      </c>
      <c r="W44" s="3"/>
      <c r="X44" s="3" t="s">
        <v>11</v>
      </c>
      <c r="Y44" s="3" t="s">
        <v>17</v>
      </c>
      <c r="Z44" s="3" t="s">
        <v>56</v>
      </c>
      <c r="AA44" s="3"/>
      <c r="AB44" s="28"/>
      <c r="AC44" s="7"/>
    </row>
    <row r="45" spans="1:29" ht="15.75" hidden="1" thickTop="1" x14ac:dyDescent="0.25">
      <c r="A45" s="27"/>
      <c r="B45" s="2"/>
      <c r="C45" s="3"/>
      <c r="D45" s="3"/>
      <c r="E45" s="3"/>
      <c r="F45" s="3"/>
      <c r="G45" s="3"/>
      <c r="H45" s="74"/>
      <c r="I45" s="3"/>
      <c r="J45" s="3"/>
      <c r="K45" s="3"/>
      <c r="L45" s="3"/>
      <c r="M45" s="28"/>
      <c r="N45" s="4">
        <v>44410</v>
      </c>
      <c r="O45" s="3" t="s">
        <v>9</v>
      </c>
      <c r="P45" s="3" t="s">
        <v>10</v>
      </c>
      <c r="Q45" s="3" t="s">
        <v>1442</v>
      </c>
      <c r="R45" s="3" t="s">
        <v>361</v>
      </c>
      <c r="S45" s="3" t="s">
        <v>10</v>
      </c>
      <c r="T45" s="3" t="s">
        <v>361</v>
      </c>
      <c r="U45" s="3"/>
      <c r="V45" s="3" t="s">
        <v>361</v>
      </c>
      <c r="W45" s="3"/>
      <c r="X45" s="3" t="s">
        <v>1467</v>
      </c>
      <c r="Y45" s="3" t="s">
        <v>17</v>
      </c>
      <c r="Z45" s="3" t="s">
        <v>57</v>
      </c>
      <c r="AA45" s="3"/>
      <c r="AB45" s="28"/>
      <c r="AC45" s="7"/>
    </row>
    <row r="46" spans="1:29" ht="15.75" hidden="1" thickTop="1" x14ac:dyDescent="0.25">
      <c r="A46" s="27"/>
      <c r="B46" s="2"/>
      <c r="C46" s="3"/>
      <c r="D46" s="3"/>
      <c r="E46" s="3"/>
      <c r="F46" s="3"/>
      <c r="G46" s="3"/>
      <c r="H46" s="74"/>
      <c r="I46" s="3"/>
      <c r="J46" s="3"/>
      <c r="K46" s="3"/>
      <c r="L46" s="3"/>
      <c r="M46" s="28"/>
      <c r="N46" s="4">
        <v>44410</v>
      </c>
      <c r="O46" s="3" t="s">
        <v>9</v>
      </c>
      <c r="P46" s="3" t="s">
        <v>10</v>
      </c>
      <c r="Q46" s="3" t="s">
        <v>1442</v>
      </c>
      <c r="R46" s="3" t="s">
        <v>361</v>
      </c>
      <c r="S46" s="3" t="s">
        <v>10</v>
      </c>
      <c r="T46" s="3" t="s">
        <v>361</v>
      </c>
      <c r="U46" s="3"/>
      <c r="V46" s="3" t="s">
        <v>361</v>
      </c>
      <c r="W46" s="3"/>
      <c r="X46" s="3" t="s">
        <v>11</v>
      </c>
      <c r="Y46" s="3" t="s">
        <v>17</v>
      </c>
      <c r="Z46" s="3" t="s">
        <v>58</v>
      </c>
      <c r="AA46" s="3"/>
      <c r="AB46" s="28"/>
      <c r="AC46" s="7"/>
    </row>
    <row r="47" spans="1:29" ht="15.75" hidden="1" thickTop="1" x14ac:dyDescent="0.25">
      <c r="A47" s="27"/>
      <c r="B47" s="2"/>
      <c r="C47" s="3"/>
      <c r="D47" s="3"/>
      <c r="E47" s="3"/>
      <c r="F47" s="3"/>
      <c r="G47" s="3"/>
      <c r="H47" s="74"/>
      <c r="I47" s="3"/>
      <c r="J47" s="3"/>
      <c r="K47" s="3"/>
      <c r="L47" s="3"/>
      <c r="M47" s="28"/>
      <c r="N47" s="4">
        <v>44410</v>
      </c>
      <c r="O47" s="3" t="s">
        <v>9</v>
      </c>
      <c r="P47" s="3" t="s">
        <v>10</v>
      </c>
      <c r="Q47" s="3" t="s">
        <v>1442</v>
      </c>
      <c r="R47" s="3" t="s">
        <v>361</v>
      </c>
      <c r="S47" s="3" t="s">
        <v>10</v>
      </c>
      <c r="T47" s="3" t="s">
        <v>361</v>
      </c>
      <c r="U47" s="3"/>
      <c r="V47" s="3" t="s">
        <v>361</v>
      </c>
      <c r="W47" s="3"/>
      <c r="X47" s="3" t="s">
        <v>11</v>
      </c>
      <c r="Y47" s="3" t="s">
        <v>17</v>
      </c>
      <c r="Z47" s="3" t="s">
        <v>59</v>
      </c>
      <c r="AA47" s="3"/>
      <c r="AB47" s="28"/>
      <c r="AC47" s="7"/>
    </row>
    <row r="48" spans="1:29" ht="15.75" hidden="1" thickTop="1" x14ac:dyDescent="0.25">
      <c r="A48" s="27"/>
      <c r="B48" s="2"/>
      <c r="C48" s="3"/>
      <c r="D48" s="3"/>
      <c r="E48" s="3"/>
      <c r="F48" s="3"/>
      <c r="G48" s="3"/>
      <c r="H48" s="74"/>
      <c r="I48" s="3"/>
      <c r="J48" s="3"/>
      <c r="K48" s="3"/>
      <c r="L48" s="3"/>
      <c r="M48" s="28"/>
      <c r="N48" s="4">
        <v>44410</v>
      </c>
      <c r="O48" s="3" t="s">
        <v>9</v>
      </c>
      <c r="P48" s="3" t="s">
        <v>10</v>
      </c>
      <c r="Q48" s="3" t="s">
        <v>1442</v>
      </c>
      <c r="R48" s="3" t="s">
        <v>361</v>
      </c>
      <c r="S48" s="3" t="s">
        <v>10</v>
      </c>
      <c r="T48" s="3" t="s">
        <v>361</v>
      </c>
      <c r="U48" s="3"/>
      <c r="V48" s="3" t="s">
        <v>361</v>
      </c>
      <c r="W48" s="3"/>
      <c r="X48" s="3" t="s">
        <v>11</v>
      </c>
      <c r="Y48" s="3" t="s">
        <v>17</v>
      </c>
      <c r="Z48" s="3" t="s">
        <v>60</v>
      </c>
      <c r="AA48" s="3"/>
      <c r="AB48" s="28"/>
      <c r="AC48" s="7"/>
    </row>
    <row r="49" spans="1:29" ht="15.75" hidden="1" thickTop="1" x14ac:dyDescent="0.25">
      <c r="A49" s="27"/>
      <c r="B49" s="2"/>
      <c r="C49" s="3"/>
      <c r="D49" s="3"/>
      <c r="E49" s="3"/>
      <c r="F49" s="3"/>
      <c r="G49" s="3"/>
      <c r="H49" s="74"/>
      <c r="I49" s="3"/>
      <c r="J49" s="3"/>
      <c r="K49" s="3"/>
      <c r="L49" s="3"/>
      <c r="M49" s="28"/>
      <c r="N49" s="4">
        <v>44410</v>
      </c>
      <c r="O49" s="3" t="s">
        <v>9</v>
      </c>
      <c r="P49" s="3" t="s">
        <v>10</v>
      </c>
      <c r="Q49" s="3" t="s">
        <v>1442</v>
      </c>
      <c r="R49" s="3" t="s">
        <v>361</v>
      </c>
      <c r="S49" s="3" t="s">
        <v>10</v>
      </c>
      <c r="T49" s="3" t="s">
        <v>361</v>
      </c>
      <c r="U49" s="3"/>
      <c r="V49" s="3" t="s">
        <v>361</v>
      </c>
      <c r="W49" s="3"/>
      <c r="X49" s="3" t="s">
        <v>11</v>
      </c>
      <c r="Y49" s="3" t="s">
        <v>17</v>
      </c>
      <c r="Z49" s="3" t="s">
        <v>61</v>
      </c>
      <c r="AA49" s="3"/>
      <c r="AB49" s="28"/>
      <c r="AC49" s="7"/>
    </row>
    <row r="50" spans="1:29" ht="15.75" hidden="1" thickTop="1" x14ac:dyDescent="0.25">
      <c r="A50" s="27"/>
      <c r="B50" s="2"/>
      <c r="C50" s="3"/>
      <c r="D50" s="3"/>
      <c r="E50" s="3"/>
      <c r="F50" s="3"/>
      <c r="G50" s="3"/>
      <c r="H50" s="74"/>
      <c r="I50" s="3"/>
      <c r="J50" s="3"/>
      <c r="K50" s="3"/>
      <c r="L50" s="3"/>
      <c r="M50" s="28"/>
      <c r="N50" s="4">
        <v>44410</v>
      </c>
      <c r="O50" s="3" t="s">
        <v>9</v>
      </c>
      <c r="P50" s="3" t="s">
        <v>10</v>
      </c>
      <c r="Q50" s="3" t="s">
        <v>1442</v>
      </c>
      <c r="R50" s="3" t="s">
        <v>361</v>
      </c>
      <c r="S50" s="3" t="s">
        <v>10</v>
      </c>
      <c r="T50" s="3" t="s">
        <v>361</v>
      </c>
      <c r="U50" s="3"/>
      <c r="V50" s="3" t="s">
        <v>361</v>
      </c>
      <c r="W50" s="3"/>
      <c r="X50" s="3" t="s">
        <v>11</v>
      </c>
      <c r="Y50" s="3" t="s">
        <v>17</v>
      </c>
      <c r="Z50" s="3" t="s">
        <v>62</v>
      </c>
      <c r="AA50" s="3"/>
      <c r="AB50" s="28"/>
      <c r="AC50" s="7"/>
    </row>
    <row r="51" spans="1:29" ht="15.75" hidden="1" thickTop="1" x14ac:dyDescent="0.25">
      <c r="A51" s="27"/>
      <c r="B51" s="2"/>
      <c r="C51" s="3"/>
      <c r="D51" s="3"/>
      <c r="E51" s="3"/>
      <c r="F51" s="3"/>
      <c r="G51" s="3"/>
      <c r="H51" s="74"/>
      <c r="I51" s="3"/>
      <c r="J51" s="3"/>
      <c r="K51" s="3"/>
      <c r="L51" s="3"/>
      <c r="M51" s="28"/>
      <c r="N51" s="4">
        <v>44410</v>
      </c>
      <c r="O51" s="3" t="s">
        <v>9</v>
      </c>
      <c r="P51" s="3" t="s">
        <v>10</v>
      </c>
      <c r="Q51" s="3" t="s">
        <v>1442</v>
      </c>
      <c r="R51" s="3" t="s">
        <v>361</v>
      </c>
      <c r="S51" s="3" t="s">
        <v>10</v>
      </c>
      <c r="T51" s="3" t="s">
        <v>361</v>
      </c>
      <c r="U51" s="3"/>
      <c r="V51" s="3" t="s">
        <v>361</v>
      </c>
      <c r="W51" s="3"/>
      <c r="X51" s="3" t="s">
        <v>11</v>
      </c>
      <c r="Y51" s="3" t="s">
        <v>17</v>
      </c>
      <c r="Z51" s="3" t="s">
        <v>63</v>
      </c>
      <c r="AA51" s="3"/>
      <c r="AB51" s="28"/>
      <c r="AC51" s="7"/>
    </row>
    <row r="52" spans="1:29" ht="15.75" hidden="1" thickTop="1" x14ac:dyDescent="0.25">
      <c r="A52" s="27"/>
      <c r="B52" s="2"/>
      <c r="C52" s="3"/>
      <c r="D52" s="3"/>
      <c r="E52" s="3"/>
      <c r="F52" s="3"/>
      <c r="G52" s="3"/>
      <c r="H52" s="74"/>
      <c r="I52" s="3"/>
      <c r="J52" s="3"/>
      <c r="K52" s="3"/>
      <c r="L52" s="3"/>
      <c r="M52" s="28"/>
      <c r="N52" s="4">
        <v>44410</v>
      </c>
      <c r="O52" s="3" t="s">
        <v>9</v>
      </c>
      <c r="P52" s="3" t="s">
        <v>10</v>
      </c>
      <c r="Q52" s="3" t="s">
        <v>1442</v>
      </c>
      <c r="R52" s="3" t="s">
        <v>361</v>
      </c>
      <c r="S52" s="3" t="s">
        <v>10</v>
      </c>
      <c r="T52" s="3" t="s">
        <v>361</v>
      </c>
      <c r="U52" s="3"/>
      <c r="V52" s="3" t="s">
        <v>361</v>
      </c>
      <c r="W52" s="3"/>
      <c r="X52" s="3" t="s">
        <v>11</v>
      </c>
      <c r="Y52" s="3" t="s">
        <v>17</v>
      </c>
      <c r="Z52" s="3" t="s">
        <v>64</v>
      </c>
      <c r="AA52" s="3"/>
      <c r="AB52" s="28"/>
      <c r="AC52" s="7"/>
    </row>
    <row r="53" spans="1:29" ht="15.75" hidden="1" thickTop="1" x14ac:dyDescent="0.25">
      <c r="A53" s="27"/>
      <c r="B53" s="2"/>
      <c r="C53" s="3"/>
      <c r="D53" s="3"/>
      <c r="E53" s="3"/>
      <c r="F53" s="3"/>
      <c r="G53" s="3"/>
      <c r="H53" s="74"/>
      <c r="I53" s="3"/>
      <c r="J53" s="3"/>
      <c r="K53" s="3"/>
      <c r="L53" s="3"/>
      <c r="M53" s="28"/>
      <c r="N53" s="4">
        <v>44410</v>
      </c>
      <c r="O53" s="3" t="s">
        <v>9</v>
      </c>
      <c r="P53" s="3" t="s">
        <v>10</v>
      </c>
      <c r="Q53" s="3" t="s">
        <v>1442</v>
      </c>
      <c r="R53" s="3" t="s">
        <v>361</v>
      </c>
      <c r="S53" s="3" t="s">
        <v>10</v>
      </c>
      <c r="T53" s="3" t="s">
        <v>361</v>
      </c>
      <c r="U53" s="3"/>
      <c r="V53" s="3" t="s">
        <v>361</v>
      </c>
      <c r="W53" s="3"/>
      <c r="X53" s="3" t="s">
        <v>11</v>
      </c>
      <c r="Y53" s="3" t="s">
        <v>17</v>
      </c>
      <c r="Z53" s="3" t="s">
        <v>65</v>
      </c>
      <c r="AA53" s="3"/>
      <c r="AB53" s="28"/>
      <c r="AC53" s="7"/>
    </row>
    <row r="54" spans="1:29" ht="15.75" hidden="1" thickTop="1" x14ac:dyDescent="0.25">
      <c r="A54" s="27"/>
      <c r="B54" s="2"/>
      <c r="C54" s="3"/>
      <c r="D54" s="3"/>
      <c r="E54" s="3"/>
      <c r="F54" s="3"/>
      <c r="G54" s="3"/>
      <c r="H54" s="74"/>
      <c r="I54" s="3"/>
      <c r="J54" s="3"/>
      <c r="K54" s="3"/>
      <c r="L54" s="3"/>
      <c r="M54" s="28"/>
      <c r="N54" s="4">
        <v>44410</v>
      </c>
      <c r="O54" s="3" t="s">
        <v>9</v>
      </c>
      <c r="P54" s="3" t="s">
        <v>10</v>
      </c>
      <c r="Q54" s="3" t="s">
        <v>1442</v>
      </c>
      <c r="R54" s="3" t="s">
        <v>361</v>
      </c>
      <c r="S54" s="3" t="s">
        <v>10</v>
      </c>
      <c r="T54" s="3" t="s">
        <v>361</v>
      </c>
      <c r="U54" s="3"/>
      <c r="V54" s="3" t="s">
        <v>361</v>
      </c>
      <c r="W54" s="3"/>
      <c r="X54" s="3" t="s">
        <v>11</v>
      </c>
      <c r="Y54" s="3" t="s">
        <v>17</v>
      </c>
      <c r="Z54" s="3" t="s">
        <v>66</v>
      </c>
      <c r="AA54" s="3"/>
      <c r="AB54" s="28"/>
      <c r="AC54" s="7"/>
    </row>
    <row r="55" spans="1:29" ht="15.75" hidden="1" thickTop="1" x14ac:dyDescent="0.25">
      <c r="A55" s="27"/>
      <c r="B55" s="2"/>
      <c r="C55" s="3"/>
      <c r="D55" s="3"/>
      <c r="E55" s="3"/>
      <c r="F55" s="3"/>
      <c r="G55" s="3"/>
      <c r="H55" s="74"/>
      <c r="I55" s="3"/>
      <c r="J55" s="3"/>
      <c r="K55" s="3"/>
      <c r="L55" s="3"/>
      <c r="M55" s="28"/>
      <c r="N55" s="4">
        <v>44410</v>
      </c>
      <c r="O55" s="3" t="s">
        <v>9</v>
      </c>
      <c r="P55" s="3" t="s">
        <v>10</v>
      </c>
      <c r="Q55" s="3" t="s">
        <v>1442</v>
      </c>
      <c r="R55" s="3" t="s">
        <v>361</v>
      </c>
      <c r="S55" s="3" t="s">
        <v>10</v>
      </c>
      <c r="T55" s="3" t="s">
        <v>361</v>
      </c>
      <c r="U55" s="3"/>
      <c r="V55" s="3" t="s">
        <v>361</v>
      </c>
      <c r="W55" s="3"/>
      <c r="X55" s="3" t="s">
        <v>11</v>
      </c>
      <c r="Y55" s="3" t="s">
        <v>17</v>
      </c>
      <c r="Z55" s="3" t="s">
        <v>67</v>
      </c>
      <c r="AA55" s="3"/>
      <c r="AB55" s="28"/>
      <c r="AC55" s="7"/>
    </row>
    <row r="56" spans="1:29" ht="15.75" hidden="1" thickTop="1" x14ac:dyDescent="0.25">
      <c r="A56" s="27"/>
      <c r="B56" s="2"/>
      <c r="C56" s="3"/>
      <c r="D56" s="3"/>
      <c r="E56" s="3"/>
      <c r="F56" s="3"/>
      <c r="G56" s="3"/>
      <c r="H56" s="74"/>
      <c r="I56" s="3"/>
      <c r="J56" s="3"/>
      <c r="K56" s="3"/>
      <c r="L56" s="3"/>
      <c r="M56" s="28"/>
      <c r="N56" s="4">
        <v>44410</v>
      </c>
      <c r="O56" s="3" t="s">
        <v>9</v>
      </c>
      <c r="P56" s="3" t="s">
        <v>10</v>
      </c>
      <c r="Q56" s="3" t="s">
        <v>1442</v>
      </c>
      <c r="R56" s="3" t="s">
        <v>361</v>
      </c>
      <c r="S56" s="3" t="s">
        <v>10</v>
      </c>
      <c r="T56" s="3" t="s">
        <v>361</v>
      </c>
      <c r="U56" s="3"/>
      <c r="V56" s="3" t="s">
        <v>361</v>
      </c>
      <c r="W56" s="3"/>
      <c r="X56" s="3" t="s">
        <v>11</v>
      </c>
      <c r="Y56" s="3" t="s">
        <v>17</v>
      </c>
      <c r="Z56" s="3" t="s">
        <v>68</v>
      </c>
      <c r="AA56" s="3"/>
      <c r="AB56" s="28"/>
      <c r="AC56" s="7"/>
    </row>
    <row r="57" spans="1:29" ht="15.75" hidden="1" thickTop="1" x14ac:dyDescent="0.25">
      <c r="A57" s="27"/>
      <c r="B57" s="2"/>
      <c r="C57" s="3"/>
      <c r="D57" s="3"/>
      <c r="E57" s="3"/>
      <c r="F57" s="3"/>
      <c r="G57" s="3"/>
      <c r="H57" s="74"/>
      <c r="I57" s="3"/>
      <c r="J57" s="3"/>
      <c r="K57" s="3"/>
      <c r="L57" s="3"/>
      <c r="M57" s="28"/>
      <c r="N57" s="4">
        <v>44410</v>
      </c>
      <c r="O57" s="3" t="s">
        <v>9</v>
      </c>
      <c r="P57" s="3" t="s">
        <v>10</v>
      </c>
      <c r="Q57" s="3" t="s">
        <v>1442</v>
      </c>
      <c r="R57" s="3" t="s">
        <v>361</v>
      </c>
      <c r="S57" s="3" t="s">
        <v>10</v>
      </c>
      <c r="T57" s="3" t="s">
        <v>361</v>
      </c>
      <c r="U57" s="3"/>
      <c r="V57" s="3" t="s">
        <v>361</v>
      </c>
      <c r="W57" s="3"/>
      <c r="X57" s="3" t="s">
        <v>11</v>
      </c>
      <c r="Y57" s="3" t="s">
        <v>17</v>
      </c>
      <c r="Z57" s="3" t="s">
        <v>69</v>
      </c>
      <c r="AA57" s="3"/>
      <c r="AB57" s="28"/>
      <c r="AC57" s="7"/>
    </row>
    <row r="58" spans="1:29" ht="15.75" hidden="1" thickTop="1" x14ac:dyDescent="0.25">
      <c r="A58" s="27"/>
      <c r="B58" s="2"/>
      <c r="C58" s="3"/>
      <c r="D58" s="3"/>
      <c r="E58" s="3"/>
      <c r="F58" s="3"/>
      <c r="G58" s="3"/>
      <c r="H58" s="74"/>
      <c r="I58" s="3"/>
      <c r="J58" s="3"/>
      <c r="K58" s="3"/>
      <c r="L58" s="3"/>
      <c r="M58" s="28"/>
      <c r="N58" s="4">
        <v>44410</v>
      </c>
      <c r="O58" s="3" t="s">
        <v>9</v>
      </c>
      <c r="P58" s="3" t="s">
        <v>10</v>
      </c>
      <c r="Q58" s="3" t="s">
        <v>1442</v>
      </c>
      <c r="R58" s="3" t="s">
        <v>361</v>
      </c>
      <c r="S58" s="3" t="s">
        <v>10</v>
      </c>
      <c r="T58" s="3" t="s">
        <v>361</v>
      </c>
      <c r="U58" s="3"/>
      <c r="V58" s="3" t="s">
        <v>361</v>
      </c>
      <c r="W58" s="3"/>
      <c r="X58" s="3" t="s">
        <v>1467</v>
      </c>
      <c r="Y58" s="3" t="s">
        <v>17</v>
      </c>
      <c r="Z58" s="3" t="s">
        <v>70</v>
      </c>
      <c r="AA58" s="3"/>
      <c r="AB58" s="28"/>
      <c r="AC58" s="7"/>
    </row>
    <row r="59" spans="1:29" ht="15.75" hidden="1" thickTop="1" x14ac:dyDescent="0.25">
      <c r="A59" s="27"/>
      <c r="B59" s="2"/>
      <c r="C59" s="3"/>
      <c r="D59" s="3"/>
      <c r="E59" s="3"/>
      <c r="F59" s="3"/>
      <c r="G59" s="3"/>
      <c r="H59" s="74"/>
      <c r="I59" s="3"/>
      <c r="J59" s="3"/>
      <c r="K59" s="3"/>
      <c r="L59" s="3"/>
      <c r="M59" s="28"/>
      <c r="N59" s="4">
        <v>44410</v>
      </c>
      <c r="O59" s="3" t="s">
        <v>9</v>
      </c>
      <c r="P59" s="3" t="s">
        <v>10</v>
      </c>
      <c r="Q59" s="3" t="s">
        <v>1442</v>
      </c>
      <c r="R59" s="3" t="s">
        <v>361</v>
      </c>
      <c r="S59" s="3" t="s">
        <v>10</v>
      </c>
      <c r="T59" s="3" t="s">
        <v>361</v>
      </c>
      <c r="U59" s="3"/>
      <c r="V59" s="3" t="s">
        <v>361</v>
      </c>
      <c r="W59" s="3"/>
      <c r="X59" s="3" t="s">
        <v>11</v>
      </c>
      <c r="Y59" s="3" t="s">
        <v>17</v>
      </c>
      <c r="Z59" s="3" t="s">
        <v>71</v>
      </c>
      <c r="AA59" s="3"/>
      <c r="AB59" s="28"/>
      <c r="AC59" s="7"/>
    </row>
    <row r="60" spans="1:29" ht="15.75" hidden="1" thickTop="1" x14ac:dyDescent="0.25">
      <c r="A60" s="27"/>
      <c r="B60" s="2"/>
      <c r="C60" s="3"/>
      <c r="D60" s="3"/>
      <c r="E60" s="3"/>
      <c r="F60" s="3"/>
      <c r="G60" s="3"/>
      <c r="H60" s="74"/>
      <c r="I60" s="3"/>
      <c r="J60" s="3"/>
      <c r="K60" s="3"/>
      <c r="L60" s="3"/>
      <c r="M60" s="28"/>
      <c r="N60" s="4">
        <v>44410</v>
      </c>
      <c r="O60" s="3" t="s">
        <v>9</v>
      </c>
      <c r="P60" s="3" t="s">
        <v>10</v>
      </c>
      <c r="Q60" s="3" t="s">
        <v>1442</v>
      </c>
      <c r="R60" s="3" t="s">
        <v>361</v>
      </c>
      <c r="S60" s="3" t="s">
        <v>10</v>
      </c>
      <c r="T60" s="3" t="s">
        <v>361</v>
      </c>
      <c r="U60" s="3"/>
      <c r="V60" s="3" t="s">
        <v>361</v>
      </c>
      <c r="W60" s="3"/>
      <c r="X60" s="3" t="s">
        <v>11</v>
      </c>
      <c r="Y60" s="3" t="s">
        <v>17</v>
      </c>
      <c r="Z60" s="3" t="s">
        <v>72</v>
      </c>
      <c r="AA60" s="3"/>
      <c r="AB60" s="28"/>
      <c r="AC60" s="7"/>
    </row>
    <row r="61" spans="1:29" ht="15.75" hidden="1" thickTop="1" x14ac:dyDescent="0.25">
      <c r="A61" s="27"/>
      <c r="B61" s="2"/>
      <c r="C61" s="3"/>
      <c r="D61" s="3"/>
      <c r="E61" s="3"/>
      <c r="F61" s="3"/>
      <c r="G61" s="3"/>
      <c r="H61" s="74"/>
      <c r="I61" s="3"/>
      <c r="J61" s="3"/>
      <c r="K61" s="3"/>
      <c r="L61" s="3"/>
      <c r="M61" s="28"/>
      <c r="N61" s="4">
        <v>44410</v>
      </c>
      <c r="O61" s="3" t="s">
        <v>9</v>
      </c>
      <c r="P61" s="3" t="s">
        <v>10</v>
      </c>
      <c r="Q61" s="3" t="s">
        <v>1442</v>
      </c>
      <c r="R61" s="3" t="s">
        <v>361</v>
      </c>
      <c r="S61" s="3" t="s">
        <v>10</v>
      </c>
      <c r="T61" s="3" t="s">
        <v>361</v>
      </c>
      <c r="U61" s="3"/>
      <c r="V61" s="3" t="s">
        <v>361</v>
      </c>
      <c r="W61" s="3"/>
      <c r="X61" s="3" t="s">
        <v>11</v>
      </c>
      <c r="Y61" s="3" t="s">
        <v>17</v>
      </c>
      <c r="Z61" s="3" t="s">
        <v>73</v>
      </c>
      <c r="AA61" s="3"/>
      <c r="AB61" s="28"/>
      <c r="AC61" s="7"/>
    </row>
    <row r="62" spans="1:29" ht="15.75" hidden="1" thickTop="1" x14ac:dyDescent="0.25">
      <c r="A62" s="27"/>
      <c r="B62" s="2"/>
      <c r="C62" s="3"/>
      <c r="D62" s="3"/>
      <c r="E62" s="3"/>
      <c r="F62" s="3"/>
      <c r="G62" s="3"/>
      <c r="H62" s="74"/>
      <c r="I62" s="3"/>
      <c r="J62" s="3"/>
      <c r="K62" s="3"/>
      <c r="L62" s="3"/>
      <c r="M62" s="28"/>
      <c r="N62" s="4">
        <v>44410</v>
      </c>
      <c r="O62" s="3" t="s">
        <v>9</v>
      </c>
      <c r="P62" s="3" t="s">
        <v>10</v>
      </c>
      <c r="Q62" s="3" t="s">
        <v>1442</v>
      </c>
      <c r="R62" s="3" t="s">
        <v>361</v>
      </c>
      <c r="S62" s="3" t="s">
        <v>10</v>
      </c>
      <c r="T62" s="3" t="s">
        <v>361</v>
      </c>
      <c r="U62" s="3"/>
      <c r="V62" s="3" t="s">
        <v>361</v>
      </c>
      <c r="W62" s="3"/>
      <c r="X62" s="3" t="s">
        <v>11</v>
      </c>
      <c r="Y62" s="3" t="s">
        <v>17</v>
      </c>
      <c r="Z62" s="3" t="s">
        <v>74</v>
      </c>
      <c r="AA62" s="3"/>
      <c r="AB62" s="28"/>
      <c r="AC62" s="7"/>
    </row>
    <row r="63" spans="1:29" ht="15.75" hidden="1" thickTop="1" x14ac:dyDescent="0.25">
      <c r="A63" s="27"/>
      <c r="B63" s="2"/>
      <c r="C63" s="3"/>
      <c r="D63" s="3"/>
      <c r="E63" s="3"/>
      <c r="F63" s="3"/>
      <c r="G63" s="3"/>
      <c r="H63" s="74"/>
      <c r="I63" s="3"/>
      <c r="J63" s="3"/>
      <c r="K63" s="3"/>
      <c r="L63" s="3"/>
      <c r="M63" s="28"/>
      <c r="N63" s="4">
        <v>44410</v>
      </c>
      <c r="O63" s="3" t="s">
        <v>9</v>
      </c>
      <c r="P63" s="3" t="s">
        <v>10</v>
      </c>
      <c r="Q63" s="3" t="s">
        <v>1442</v>
      </c>
      <c r="R63" s="3" t="s">
        <v>361</v>
      </c>
      <c r="S63" s="3" t="s">
        <v>10</v>
      </c>
      <c r="T63" s="3" t="s">
        <v>361</v>
      </c>
      <c r="U63" s="3"/>
      <c r="V63" s="3" t="s">
        <v>361</v>
      </c>
      <c r="W63" s="3"/>
      <c r="X63" s="3" t="s">
        <v>11</v>
      </c>
      <c r="Y63" s="3" t="s">
        <v>17</v>
      </c>
      <c r="Z63" s="3" t="s">
        <v>75</v>
      </c>
      <c r="AA63" s="3"/>
      <c r="AB63" s="28"/>
      <c r="AC63" s="7"/>
    </row>
    <row r="64" spans="1:29" ht="15.75" hidden="1" thickTop="1" x14ac:dyDescent="0.25">
      <c r="A64" s="27"/>
      <c r="B64" s="2"/>
      <c r="C64" s="3"/>
      <c r="D64" s="3"/>
      <c r="E64" s="3"/>
      <c r="F64" s="3"/>
      <c r="G64" s="3"/>
      <c r="H64" s="74"/>
      <c r="I64" s="3"/>
      <c r="J64" s="3"/>
      <c r="K64" s="3"/>
      <c r="L64" s="3"/>
      <c r="M64" s="28"/>
      <c r="N64" s="4">
        <v>44410</v>
      </c>
      <c r="O64" s="3" t="s">
        <v>9</v>
      </c>
      <c r="P64" s="3" t="s">
        <v>10</v>
      </c>
      <c r="Q64" s="3" t="s">
        <v>1442</v>
      </c>
      <c r="R64" s="3" t="s">
        <v>361</v>
      </c>
      <c r="S64" s="3" t="s">
        <v>10</v>
      </c>
      <c r="T64" s="3" t="s">
        <v>361</v>
      </c>
      <c r="U64" s="3"/>
      <c r="V64" s="3" t="s">
        <v>361</v>
      </c>
      <c r="W64" s="3"/>
      <c r="X64" s="3" t="s">
        <v>11</v>
      </c>
      <c r="Y64" s="3" t="s">
        <v>17</v>
      </c>
      <c r="Z64" s="3" t="s">
        <v>76</v>
      </c>
      <c r="AA64" s="3"/>
      <c r="AB64" s="28"/>
      <c r="AC64" s="7"/>
    </row>
    <row r="65" spans="1:29" ht="15.75" hidden="1" thickTop="1" x14ac:dyDescent="0.25">
      <c r="A65" s="27"/>
      <c r="B65" s="2"/>
      <c r="C65" s="3"/>
      <c r="D65" s="3"/>
      <c r="E65" s="3"/>
      <c r="F65" s="3"/>
      <c r="G65" s="3"/>
      <c r="H65" s="74"/>
      <c r="I65" s="3"/>
      <c r="J65" s="3"/>
      <c r="K65" s="3"/>
      <c r="L65" s="3"/>
      <c r="M65" s="28"/>
      <c r="N65" s="4">
        <v>44410</v>
      </c>
      <c r="O65" s="3" t="s">
        <v>9</v>
      </c>
      <c r="P65" s="3" t="s">
        <v>10</v>
      </c>
      <c r="Q65" s="3" t="s">
        <v>1442</v>
      </c>
      <c r="R65" s="3" t="s">
        <v>361</v>
      </c>
      <c r="S65" s="3" t="s">
        <v>10</v>
      </c>
      <c r="T65" s="3" t="s">
        <v>361</v>
      </c>
      <c r="U65" s="3"/>
      <c r="V65" s="3" t="s">
        <v>361</v>
      </c>
      <c r="W65" s="3"/>
      <c r="X65" s="3" t="s">
        <v>11</v>
      </c>
      <c r="Y65" s="3" t="s">
        <v>17</v>
      </c>
      <c r="Z65" s="3" t="s">
        <v>77</v>
      </c>
      <c r="AA65" s="3"/>
      <c r="AB65" s="28"/>
      <c r="AC65" s="7"/>
    </row>
    <row r="66" spans="1:29" ht="15.75" hidden="1" thickTop="1" x14ac:dyDescent="0.25">
      <c r="A66" s="27"/>
      <c r="B66" s="2"/>
      <c r="C66" s="3"/>
      <c r="D66" s="3"/>
      <c r="E66" s="3"/>
      <c r="F66" s="3"/>
      <c r="G66" s="3"/>
      <c r="H66" s="74"/>
      <c r="I66" s="3"/>
      <c r="J66" s="3"/>
      <c r="K66" s="3"/>
      <c r="L66" s="3"/>
      <c r="M66" s="28"/>
      <c r="N66" s="4">
        <v>44410</v>
      </c>
      <c r="O66" s="3" t="s">
        <v>9</v>
      </c>
      <c r="P66" s="3" t="s">
        <v>10</v>
      </c>
      <c r="Q66" s="3" t="s">
        <v>1442</v>
      </c>
      <c r="R66" s="3" t="s">
        <v>361</v>
      </c>
      <c r="S66" s="3" t="s">
        <v>10</v>
      </c>
      <c r="T66" s="3" t="s">
        <v>361</v>
      </c>
      <c r="U66" s="3"/>
      <c r="V66" s="3" t="s">
        <v>361</v>
      </c>
      <c r="W66" s="3"/>
      <c r="X66" s="3" t="s">
        <v>11</v>
      </c>
      <c r="Y66" s="3" t="s">
        <v>17</v>
      </c>
      <c r="Z66" s="3" t="s">
        <v>78</v>
      </c>
      <c r="AA66" s="3"/>
      <c r="AB66" s="28"/>
      <c r="AC66" s="7"/>
    </row>
    <row r="67" spans="1:29" ht="15.75" hidden="1" thickTop="1" x14ac:dyDescent="0.25">
      <c r="A67" s="27"/>
      <c r="B67" s="2"/>
      <c r="C67" s="3"/>
      <c r="D67" s="3"/>
      <c r="E67" s="3"/>
      <c r="F67" s="3"/>
      <c r="G67" s="3"/>
      <c r="H67" s="74"/>
      <c r="I67" s="3"/>
      <c r="J67" s="3"/>
      <c r="K67" s="3"/>
      <c r="L67" s="3"/>
      <c r="M67" s="28"/>
      <c r="N67" s="4">
        <v>44410</v>
      </c>
      <c r="O67" s="3" t="s">
        <v>9</v>
      </c>
      <c r="P67" s="3" t="s">
        <v>10</v>
      </c>
      <c r="Q67" s="3" t="s">
        <v>1442</v>
      </c>
      <c r="R67" s="3" t="s">
        <v>361</v>
      </c>
      <c r="S67" s="3" t="s">
        <v>10</v>
      </c>
      <c r="T67" s="3" t="s">
        <v>361</v>
      </c>
      <c r="U67" s="3"/>
      <c r="V67" s="3" t="s">
        <v>361</v>
      </c>
      <c r="W67" s="3"/>
      <c r="X67" s="3" t="s">
        <v>11</v>
      </c>
      <c r="Y67" s="3" t="s">
        <v>17</v>
      </c>
      <c r="Z67" s="3" t="s">
        <v>79</v>
      </c>
      <c r="AA67" s="3"/>
      <c r="AB67" s="28"/>
      <c r="AC67" s="7"/>
    </row>
    <row r="68" spans="1:29" ht="15.75" hidden="1" thickTop="1" x14ac:dyDescent="0.25">
      <c r="A68" s="27"/>
      <c r="B68" s="2"/>
      <c r="C68" s="3"/>
      <c r="D68" s="3"/>
      <c r="E68" s="3"/>
      <c r="F68" s="3"/>
      <c r="G68" s="3"/>
      <c r="H68" s="74"/>
      <c r="I68" s="3"/>
      <c r="J68" s="3"/>
      <c r="K68" s="3"/>
      <c r="L68" s="3"/>
      <c r="M68" s="28"/>
      <c r="N68" s="4">
        <v>44410</v>
      </c>
      <c r="O68" s="3" t="s">
        <v>9</v>
      </c>
      <c r="P68" s="3" t="s">
        <v>10</v>
      </c>
      <c r="Q68" s="3" t="s">
        <v>1442</v>
      </c>
      <c r="R68" s="3" t="s">
        <v>361</v>
      </c>
      <c r="S68" s="3" t="s">
        <v>10</v>
      </c>
      <c r="T68" s="3" t="s">
        <v>361</v>
      </c>
      <c r="U68" s="3"/>
      <c r="V68" s="3" t="s">
        <v>361</v>
      </c>
      <c r="W68" s="3"/>
      <c r="X68" s="3" t="s">
        <v>11</v>
      </c>
      <c r="Y68" s="3" t="s">
        <v>17</v>
      </c>
      <c r="Z68" s="3" t="s">
        <v>80</v>
      </c>
      <c r="AA68" s="3"/>
      <c r="AB68" s="28"/>
      <c r="AC68" s="7"/>
    </row>
    <row r="69" spans="1:29" ht="15.75" hidden="1" thickTop="1" x14ac:dyDescent="0.25">
      <c r="A69" s="27"/>
      <c r="B69" s="2"/>
      <c r="C69" s="3"/>
      <c r="D69" s="3"/>
      <c r="E69" s="3"/>
      <c r="F69" s="3"/>
      <c r="G69" s="3"/>
      <c r="H69" s="74"/>
      <c r="I69" s="3"/>
      <c r="J69" s="3"/>
      <c r="K69" s="3"/>
      <c r="L69" s="3"/>
      <c r="M69" s="28"/>
      <c r="N69" s="4">
        <v>44410</v>
      </c>
      <c r="O69" s="3" t="s">
        <v>9</v>
      </c>
      <c r="P69" s="3" t="s">
        <v>10</v>
      </c>
      <c r="Q69" s="3" t="s">
        <v>1442</v>
      </c>
      <c r="R69" s="3" t="s">
        <v>361</v>
      </c>
      <c r="S69" s="3" t="s">
        <v>10</v>
      </c>
      <c r="T69" s="3" t="s">
        <v>361</v>
      </c>
      <c r="U69" s="3"/>
      <c r="V69" s="3" t="s">
        <v>361</v>
      </c>
      <c r="W69" s="3"/>
      <c r="X69" s="3" t="s">
        <v>1467</v>
      </c>
      <c r="Y69" s="3" t="s">
        <v>17</v>
      </c>
      <c r="Z69" s="3" t="s">
        <v>81</v>
      </c>
      <c r="AA69" s="3"/>
      <c r="AB69" s="28"/>
      <c r="AC69" s="7"/>
    </row>
    <row r="70" spans="1:29" ht="15.75" hidden="1" thickTop="1" x14ac:dyDescent="0.25">
      <c r="A70" s="27"/>
      <c r="B70" s="2"/>
      <c r="C70" s="3"/>
      <c r="D70" s="3"/>
      <c r="E70" s="3"/>
      <c r="F70" s="3"/>
      <c r="G70" s="3"/>
      <c r="H70" s="74"/>
      <c r="I70" s="3"/>
      <c r="J70" s="3"/>
      <c r="K70" s="3"/>
      <c r="L70" s="3"/>
      <c r="M70" s="28"/>
      <c r="N70" s="4">
        <v>44410</v>
      </c>
      <c r="O70" s="3" t="s">
        <v>9</v>
      </c>
      <c r="P70" s="3" t="s">
        <v>10</v>
      </c>
      <c r="Q70" s="3" t="s">
        <v>1442</v>
      </c>
      <c r="R70" s="3" t="s">
        <v>361</v>
      </c>
      <c r="S70" s="3" t="s">
        <v>10</v>
      </c>
      <c r="T70" s="3" t="s">
        <v>361</v>
      </c>
      <c r="U70" s="3"/>
      <c r="V70" s="3" t="s">
        <v>361</v>
      </c>
      <c r="W70" s="3"/>
      <c r="X70" s="3" t="s">
        <v>11</v>
      </c>
      <c r="Y70" s="3" t="s">
        <v>17</v>
      </c>
      <c r="Z70" s="3" t="s">
        <v>82</v>
      </c>
      <c r="AA70" s="3"/>
      <c r="AB70" s="28"/>
      <c r="AC70" s="7"/>
    </row>
    <row r="71" spans="1:29" ht="15.75" hidden="1" thickTop="1" x14ac:dyDescent="0.25">
      <c r="A71" s="27"/>
      <c r="B71" s="2"/>
      <c r="C71" s="3"/>
      <c r="D71" s="3"/>
      <c r="E71" s="3"/>
      <c r="F71" s="3"/>
      <c r="G71" s="3"/>
      <c r="H71" s="74"/>
      <c r="I71" s="3"/>
      <c r="J71" s="3"/>
      <c r="K71" s="3"/>
      <c r="L71" s="3"/>
      <c r="M71" s="28"/>
      <c r="N71" s="4">
        <v>44410</v>
      </c>
      <c r="O71" s="3" t="s">
        <v>9</v>
      </c>
      <c r="P71" s="3" t="s">
        <v>10</v>
      </c>
      <c r="Q71" s="3" t="s">
        <v>1442</v>
      </c>
      <c r="R71" s="3" t="s">
        <v>361</v>
      </c>
      <c r="S71" s="3" t="s">
        <v>10</v>
      </c>
      <c r="T71" s="3" t="s">
        <v>361</v>
      </c>
      <c r="U71" s="3"/>
      <c r="V71" s="3" t="s">
        <v>361</v>
      </c>
      <c r="W71" s="3"/>
      <c r="X71" s="3" t="s">
        <v>11</v>
      </c>
      <c r="Y71" s="3" t="s">
        <v>17</v>
      </c>
      <c r="Z71" s="3" t="s">
        <v>83</v>
      </c>
      <c r="AA71" s="3"/>
      <c r="AB71" s="28"/>
      <c r="AC71" s="7"/>
    </row>
    <row r="72" spans="1:29" ht="15.75" hidden="1" thickTop="1" x14ac:dyDescent="0.25">
      <c r="A72" s="27"/>
      <c r="B72" s="2"/>
      <c r="C72" s="3"/>
      <c r="D72" s="3"/>
      <c r="E72" s="3"/>
      <c r="F72" s="3"/>
      <c r="G72" s="3"/>
      <c r="H72" s="74"/>
      <c r="I72" s="3"/>
      <c r="J72" s="3"/>
      <c r="K72" s="3"/>
      <c r="L72" s="3"/>
      <c r="M72" s="28"/>
      <c r="N72" s="4">
        <v>44410</v>
      </c>
      <c r="O72" s="3" t="s">
        <v>9</v>
      </c>
      <c r="P72" s="3" t="s">
        <v>10</v>
      </c>
      <c r="Q72" s="3" t="s">
        <v>1442</v>
      </c>
      <c r="R72" s="3" t="s">
        <v>361</v>
      </c>
      <c r="S72" s="3" t="s">
        <v>10</v>
      </c>
      <c r="T72" s="3" t="s">
        <v>361</v>
      </c>
      <c r="U72" s="3"/>
      <c r="V72" s="3" t="s">
        <v>361</v>
      </c>
      <c r="W72" s="3"/>
      <c r="X72" s="3" t="s">
        <v>11</v>
      </c>
      <c r="Y72" s="3" t="s">
        <v>17</v>
      </c>
      <c r="Z72" s="3" t="s">
        <v>84</v>
      </c>
      <c r="AA72" s="3"/>
      <c r="AB72" s="28"/>
      <c r="AC72" s="7"/>
    </row>
    <row r="73" spans="1:29" ht="15.75" hidden="1" thickTop="1" x14ac:dyDescent="0.25">
      <c r="A73" s="27"/>
      <c r="B73" s="2"/>
      <c r="C73" s="3"/>
      <c r="D73" s="3"/>
      <c r="E73" s="3"/>
      <c r="F73" s="3"/>
      <c r="G73" s="3"/>
      <c r="H73" s="74"/>
      <c r="I73" s="3"/>
      <c r="J73" s="3"/>
      <c r="K73" s="3"/>
      <c r="L73" s="3"/>
      <c r="M73" s="28"/>
      <c r="N73" s="4">
        <v>44410</v>
      </c>
      <c r="O73" s="3" t="s">
        <v>9</v>
      </c>
      <c r="P73" s="3" t="s">
        <v>10</v>
      </c>
      <c r="Q73" s="3" t="s">
        <v>1442</v>
      </c>
      <c r="R73" s="3" t="s">
        <v>361</v>
      </c>
      <c r="S73" s="3" t="s">
        <v>10</v>
      </c>
      <c r="T73" s="3" t="s">
        <v>361</v>
      </c>
      <c r="U73" s="3"/>
      <c r="V73" s="3" t="s">
        <v>361</v>
      </c>
      <c r="W73" s="3"/>
      <c r="X73" s="3" t="s">
        <v>11</v>
      </c>
      <c r="Y73" s="3" t="s">
        <v>17</v>
      </c>
      <c r="Z73" s="3" t="s">
        <v>85</v>
      </c>
      <c r="AA73" s="3"/>
      <c r="AB73" s="28"/>
      <c r="AC73" s="7"/>
    </row>
    <row r="74" spans="1:29" ht="15.75" hidden="1" thickTop="1" x14ac:dyDescent="0.25">
      <c r="A74" s="27"/>
      <c r="B74" s="2"/>
      <c r="C74" s="3"/>
      <c r="D74" s="3"/>
      <c r="E74" s="3"/>
      <c r="F74" s="3"/>
      <c r="G74" s="3"/>
      <c r="H74" s="74"/>
      <c r="I74" s="3"/>
      <c r="J74" s="3"/>
      <c r="K74" s="3"/>
      <c r="L74" s="3"/>
      <c r="M74" s="28"/>
      <c r="N74" s="4">
        <v>44410</v>
      </c>
      <c r="O74" s="3" t="s">
        <v>9</v>
      </c>
      <c r="P74" s="3" t="s">
        <v>10</v>
      </c>
      <c r="Q74" s="3" t="s">
        <v>1442</v>
      </c>
      <c r="R74" s="3" t="s">
        <v>361</v>
      </c>
      <c r="S74" s="3" t="s">
        <v>10</v>
      </c>
      <c r="T74" s="3" t="s">
        <v>361</v>
      </c>
      <c r="U74" s="3"/>
      <c r="V74" s="3" t="s">
        <v>361</v>
      </c>
      <c r="W74" s="3"/>
      <c r="X74" s="3" t="s">
        <v>1467</v>
      </c>
      <c r="Y74" s="3" t="s">
        <v>17</v>
      </c>
      <c r="Z74" s="3" t="s">
        <v>86</v>
      </c>
      <c r="AA74" s="3"/>
      <c r="AB74" s="28"/>
      <c r="AC74" s="7"/>
    </row>
    <row r="75" spans="1:29" ht="15.75" hidden="1" thickTop="1" x14ac:dyDescent="0.25">
      <c r="A75" s="27"/>
      <c r="B75" s="2"/>
      <c r="C75" s="3"/>
      <c r="D75" s="3"/>
      <c r="E75" s="3"/>
      <c r="F75" s="3"/>
      <c r="G75" s="3"/>
      <c r="H75" s="74"/>
      <c r="I75" s="3"/>
      <c r="J75" s="3"/>
      <c r="K75" s="3"/>
      <c r="L75" s="3"/>
      <c r="M75" s="28"/>
      <c r="N75" s="4">
        <v>44410</v>
      </c>
      <c r="O75" s="3" t="s">
        <v>9</v>
      </c>
      <c r="P75" s="3" t="s">
        <v>10</v>
      </c>
      <c r="Q75" s="3" t="s">
        <v>1442</v>
      </c>
      <c r="R75" s="3" t="s">
        <v>361</v>
      </c>
      <c r="S75" s="3" t="s">
        <v>10</v>
      </c>
      <c r="T75" s="3" t="s">
        <v>361</v>
      </c>
      <c r="U75" s="3"/>
      <c r="V75" s="3" t="s">
        <v>361</v>
      </c>
      <c r="W75" s="3"/>
      <c r="X75" s="3" t="s">
        <v>11</v>
      </c>
      <c r="Y75" s="3" t="s">
        <v>17</v>
      </c>
      <c r="Z75" s="3" t="s">
        <v>87</v>
      </c>
      <c r="AA75" s="3"/>
      <c r="AB75" s="28"/>
      <c r="AC75" s="7"/>
    </row>
    <row r="76" spans="1:29" ht="15.75" hidden="1" thickTop="1" x14ac:dyDescent="0.25">
      <c r="A76" s="27"/>
      <c r="B76" s="2"/>
      <c r="C76" s="3"/>
      <c r="D76" s="3"/>
      <c r="E76" s="3"/>
      <c r="F76" s="3"/>
      <c r="G76" s="3"/>
      <c r="H76" s="74"/>
      <c r="I76" s="3"/>
      <c r="J76" s="3"/>
      <c r="K76" s="3"/>
      <c r="L76" s="3"/>
      <c r="M76" s="28"/>
      <c r="N76" s="4">
        <v>44410</v>
      </c>
      <c r="O76" s="3" t="s">
        <v>9</v>
      </c>
      <c r="P76" s="3" t="s">
        <v>10</v>
      </c>
      <c r="Q76" s="3" t="s">
        <v>1442</v>
      </c>
      <c r="R76" s="3" t="s">
        <v>361</v>
      </c>
      <c r="S76" s="3" t="s">
        <v>10</v>
      </c>
      <c r="T76" s="3" t="s">
        <v>361</v>
      </c>
      <c r="U76" s="3"/>
      <c r="V76" s="3" t="s">
        <v>361</v>
      </c>
      <c r="W76" s="3"/>
      <c r="X76" s="3" t="s">
        <v>11</v>
      </c>
      <c r="Y76" s="3" t="s">
        <v>17</v>
      </c>
      <c r="Z76" s="3" t="s">
        <v>88</v>
      </c>
      <c r="AA76" s="3"/>
      <c r="AB76" s="28"/>
      <c r="AC76" s="7"/>
    </row>
    <row r="77" spans="1:29" ht="15.75" hidden="1" thickTop="1" x14ac:dyDescent="0.25">
      <c r="A77" s="27"/>
      <c r="B77" s="2"/>
      <c r="C77" s="3"/>
      <c r="D77" s="3"/>
      <c r="E77" s="3"/>
      <c r="F77" s="3"/>
      <c r="G77" s="3"/>
      <c r="H77" s="74"/>
      <c r="I77" s="3"/>
      <c r="J77" s="3"/>
      <c r="K77" s="3"/>
      <c r="L77" s="3"/>
      <c r="M77" s="28"/>
      <c r="N77" s="4">
        <v>44410</v>
      </c>
      <c r="O77" s="3" t="s">
        <v>9</v>
      </c>
      <c r="P77" s="3" t="s">
        <v>10</v>
      </c>
      <c r="Q77" s="3" t="s">
        <v>1442</v>
      </c>
      <c r="R77" s="3" t="s">
        <v>361</v>
      </c>
      <c r="S77" s="3" t="s">
        <v>10</v>
      </c>
      <c r="T77" s="3" t="s">
        <v>361</v>
      </c>
      <c r="U77" s="3"/>
      <c r="V77" s="3" t="s">
        <v>361</v>
      </c>
      <c r="W77" s="3"/>
      <c r="X77" s="3" t="s">
        <v>11</v>
      </c>
      <c r="Y77" s="3" t="s">
        <v>17</v>
      </c>
      <c r="Z77" s="3" t="s">
        <v>89</v>
      </c>
      <c r="AA77" s="3"/>
      <c r="AB77" s="28"/>
      <c r="AC77" s="7"/>
    </row>
    <row r="78" spans="1:29" ht="15.75" hidden="1" thickTop="1" x14ac:dyDescent="0.25">
      <c r="A78" s="27"/>
      <c r="B78" s="2"/>
      <c r="C78" s="3"/>
      <c r="D78" s="3"/>
      <c r="E78" s="3"/>
      <c r="F78" s="3"/>
      <c r="G78" s="3"/>
      <c r="H78" s="74"/>
      <c r="I78" s="3"/>
      <c r="J78" s="3"/>
      <c r="K78" s="3"/>
      <c r="L78" s="3"/>
      <c r="M78" s="28"/>
      <c r="N78" s="4">
        <v>44410</v>
      </c>
      <c r="O78" s="3" t="s">
        <v>9</v>
      </c>
      <c r="P78" s="3" t="s">
        <v>10</v>
      </c>
      <c r="Q78" s="3" t="s">
        <v>1442</v>
      </c>
      <c r="R78" s="3" t="s">
        <v>361</v>
      </c>
      <c r="S78" s="3" t="s">
        <v>10</v>
      </c>
      <c r="T78" s="3" t="s">
        <v>361</v>
      </c>
      <c r="U78" s="3"/>
      <c r="V78" s="3" t="s">
        <v>361</v>
      </c>
      <c r="W78" s="3"/>
      <c r="X78" s="3" t="s">
        <v>11</v>
      </c>
      <c r="Y78" s="3" t="s">
        <v>17</v>
      </c>
      <c r="Z78" s="3" t="s">
        <v>90</v>
      </c>
      <c r="AA78" s="3"/>
      <c r="AB78" s="28"/>
      <c r="AC78" s="7"/>
    </row>
    <row r="79" spans="1:29" ht="15.75" hidden="1" thickTop="1" x14ac:dyDescent="0.25">
      <c r="A79" s="27"/>
      <c r="B79" s="2"/>
      <c r="C79" s="3"/>
      <c r="D79" s="3"/>
      <c r="E79" s="3"/>
      <c r="F79" s="3"/>
      <c r="G79" s="3"/>
      <c r="H79" s="74"/>
      <c r="I79" s="3"/>
      <c r="J79" s="3"/>
      <c r="K79" s="3"/>
      <c r="L79" s="3"/>
      <c r="M79" s="28"/>
      <c r="N79" s="4">
        <v>44410</v>
      </c>
      <c r="O79" s="3" t="s">
        <v>9</v>
      </c>
      <c r="P79" s="3" t="s">
        <v>10</v>
      </c>
      <c r="Q79" s="3" t="s">
        <v>1442</v>
      </c>
      <c r="R79" s="3" t="s">
        <v>361</v>
      </c>
      <c r="S79" s="3" t="s">
        <v>10</v>
      </c>
      <c r="T79" s="3" t="s">
        <v>361</v>
      </c>
      <c r="U79" s="3"/>
      <c r="V79" s="3" t="s">
        <v>361</v>
      </c>
      <c r="W79" s="3"/>
      <c r="X79" s="3" t="s">
        <v>11</v>
      </c>
      <c r="Y79" s="3" t="s">
        <v>17</v>
      </c>
      <c r="Z79" s="3" t="s">
        <v>91</v>
      </c>
      <c r="AA79" s="3"/>
      <c r="AB79" s="28"/>
      <c r="AC79" s="7"/>
    </row>
    <row r="80" spans="1:29" ht="15.75" hidden="1" thickTop="1" x14ac:dyDescent="0.25">
      <c r="A80" s="27"/>
      <c r="B80" s="2"/>
      <c r="C80" s="3"/>
      <c r="D80" s="3"/>
      <c r="E80" s="3"/>
      <c r="F80" s="3"/>
      <c r="G80" s="3"/>
      <c r="H80" s="74"/>
      <c r="I80" s="3"/>
      <c r="J80" s="3"/>
      <c r="K80" s="3"/>
      <c r="L80" s="3"/>
      <c r="M80" s="28"/>
      <c r="N80" s="4">
        <v>44410</v>
      </c>
      <c r="O80" s="3" t="s">
        <v>9</v>
      </c>
      <c r="P80" s="3" t="s">
        <v>10</v>
      </c>
      <c r="Q80" s="3" t="s">
        <v>1442</v>
      </c>
      <c r="R80" s="3" t="s">
        <v>361</v>
      </c>
      <c r="S80" s="3" t="s">
        <v>10</v>
      </c>
      <c r="T80" s="3" t="s">
        <v>361</v>
      </c>
      <c r="U80" s="3"/>
      <c r="V80" s="3" t="s">
        <v>361</v>
      </c>
      <c r="W80" s="3"/>
      <c r="X80" s="3" t="s">
        <v>11</v>
      </c>
      <c r="Y80" s="3" t="s">
        <v>17</v>
      </c>
      <c r="Z80" s="3" t="s">
        <v>92</v>
      </c>
      <c r="AA80" s="3"/>
      <c r="AB80" s="28"/>
      <c r="AC80" s="7"/>
    </row>
    <row r="81" spans="1:29" ht="15.75" hidden="1" thickTop="1" x14ac:dyDescent="0.25">
      <c r="A81" s="27"/>
      <c r="B81" s="2"/>
      <c r="C81" s="3"/>
      <c r="D81" s="3"/>
      <c r="E81" s="3"/>
      <c r="F81" s="3"/>
      <c r="G81" s="3"/>
      <c r="H81" s="74"/>
      <c r="I81" s="3"/>
      <c r="J81" s="3"/>
      <c r="K81" s="3"/>
      <c r="L81" s="3"/>
      <c r="M81" s="28"/>
      <c r="N81" s="4">
        <v>44410</v>
      </c>
      <c r="O81" s="3" t="s">
        <v>9</v>
      </c>
      <c r="P81" s="3" t="s">
        <v>10</v>
      </c>
      <c r="Q81" s="3" t="s">
        <v>1442</v>
      </c>
      <c r="R81" s="3" t="s">
        <v>361</v>
      </c>
      <c r="S81" s="3" t="s">
        <v>10</v>
      </c>
      <c r="T81" s="3" t="s">
        <v>361</v>
      </c>
      <c r="U81" s="3"/>
      <c r="V81" s="3" t="s">
        <v>361</v>
      </c>
      <c r="W81" s="3"/>
      <c r="X81" s="3" t="s">
        <v>11</v>
      </c>
      <c r="Y81" s="3" t="s">
        <v>17</v>
      </c>
      <c r="Z81" s="3" t="s">
        <v>93</v>
      </c>
      <c r="AA81" s="3"/>
      <c r="AB81" s="28"/>
      <c r="AC81" s="7"/>
    </row>
    <row r="82" spans="1:29" ht="15.75" hidden="1" thickTop="1" x14ac:dyDescent="0.25">
      <c r="A82" s="27"/>
      <c r="B82" s="2"/>
      <c r="C82" s="3"/>
      <c r="D82" s="3"/>
      <c r="E82" s="3"/>
      <c r="F82" s="3"/>
      <c r="G82" s="3"/>
      <c r="H82" s="74"/>
      <c r="I82" s="3"/>
      <c r="J82" s="3"/>
      <c r="K82" s="3"/>
      <c r="L82" s="3"/>
      <c r="M82" s="28"/>
      <c r="N82" s="4">
        <v>44410</v>
      </c>
      <c r="O82" s="3" t="s">
        <v>9</v>
      </c>
      <c r="P82" s="3" t="s">
        <v>10</v>
      </c>
      <c r="Q82" s="3" t="s">
        <v>1442</v>
      </c>
      <c r="R82" s="3" t="s">
        <v>361</v>
      </c>
      <c r="S82" s="3" t="s">
        <v>10</v>
      </c>
      <c r="T82" s="3" t="s">
        <v>361</v>
      </c>
      <c r="U82" s="3"/>
      <c r="V82" s="3" t="s">
        <v>361</v>
      </c>
      <c r="W82" s="3"/>
      <c r="X82" s="3" t="s">
        <v>11</v>
      </c>
      <c r="Y82" s="3" t="s">
        <v>17</v>
      </c>
      <c r="Z82" s="3" t="s">
        <v>94</v>
      </c>
      <c r="AA82" s="3"/>
      <c r="AB82" s="28"/>
      <c r="AC82" s="7"/>
    </row>
    <row r="83" spans="1:29" ht="15.75" hidden="1" thickTop="1" x14ac:dyDescent="0.25">
      <c r="A83" s="27"/>
      <c r="B83" s="2"/>
      <c r="C83" s="3"/>
      <c r="D83" s="3"/>
      <c r="E83" s="3"/>
      <c r="F83" s="3"/>
      <c r="G83" s="3"/>
      <c r="H83" s="74"/>
      <c r="I83" s="3"/>
      <c r="J83" s="3"/>
      <c r="K83" s="3"/>
      <c r="L83" s="3"/>
      <c r="M83" s="28"/>
      <c r="N83" s="4">
        <v>44410</v>
      </c>
      <c r="O83" s="3" t="s">
        <v>9</v>
      </c>
      <c r="P83" s="3" t="s">
        <v>10</v>
      </c>
      <c r="Q83" s="3" t="s">
        <v>1442</v>
      </c>
      <c r="R83" s="3" t="s">
        <v>361</v>
      </c>
      <c r="S83" s="3" t="s">
        <v>10</v>
      </c>
      <c r="T83" s="3" t="s">
        <v>361</v>
      </c>
      <c r="U83" s="3"/>
      <c r="V83" s="3" t="s">
        <v>361</v>
      </c>
      <c r="W83" s="3"/>
      <c r="X83" s="3" t="s">
        <v>1467</v>
      </c>
      <c r="Y83" s="3" t="s">
        <v>17</v>
      </c>
      <c r="Z83" s="3" t="s">
        <v>95</v>
      </c>
      <c r="AA83" s="3"/>
      <c r="AB83" s="28"/>
      <c r="AC83" s="7"/>
    </row>
    <row r="84" spans="1:29" ht="15.75" hidden="1" thickTop="1" x14ac:dyDescent="0.25">
      <c r="A84" s="27"/>
      <c r="B84" s="2"/>
      <c r="C84" s="3"/>
      <c r="D84" s="3"/>
      <c r="E84" s="3"/>
      <c r="F84" s="3"/>
      <c r="G84" s="3"/>
      <c r="H84" s="74"/>
      <c r="I84" s="3"/>
      <c r="J84" s="3"/>
      <c r="K84" s="3"/>
      <c r="L84" s="3"/>
      <c r="M84" s="28"/>
      <c r="N84" s="4">
        <v>44410</v>
      </c>
      <c r="O84" s="3" t="s">
        <v>9</v>
      </c>
      <c r="P84" s="3" t="s">
        <v>10</v>
      </c>
      <c r="Q84" s="3" t="s">
        <v>1442</v>
      </c>
      <c r="R84" s="3" t="s">
        <v>361</v>
      </c>
      <c r="S84" s="3" t="s">
        <v>10</v>
      </c>
      <c r="T84" s="3" t="s">
        <v>361</v>
      </c>
      <c r="U84" s="3"/>
      <c r="V84" s="3" t="s">
        <v>361</v>
      </c>
      <c r="W84" s="3"/>
      <c r="X84" s="3" t="s">
        <v>11</v>
      </c>
      <c r="Y84" s="3" t="s">
        <v>17</v>
      </c>
      <c r="Z84" s="3" t="s">
        <v>96</v>
      </c>
      <c r="AA84" s="3"/>
      <c r="AB84" s="28"/>
      <c r="AC84" s="7"/>
    </row>
    <row r="85" spans="1:29" ht="15.75" hidden="1" thickTop="1" x14ac:dyDescent="0.25">
      <c r="A85" s="27"/>
      <c r="B85" s="2"/>
      <c r="C85" s="3"/>
      <c r="D85" s="3"/>
      <c r="E85" s="3"/>
      <c r="F85" s="3"/>
      <c r="G85" s="3"/>
      <c r="H85" s="74"/>
      <c r="I85" s="3"/>
      <c r="J85" s="3"/>
      <c r="K85" s="3"/>
      <c r="L85" s="3"/>
      <c r="M85" s="28"/>
      <c r="N85" s="4">
        <v>44410</v>
      </c>
      <c r="O85" s="3" t="s">
        <v>9</v>
      </c>
      <c r="P85" s="3" t="s">
        <v>10</v>
      </c>
      <c r="Q85" s="3" t="s">
        <v>1442</v>
      </c>
      <c r="R85" s="3" t="s">
        <v>361</v>
      </c>
      <c r="S85" s="3" t="s">
        <v>10</v>
      </c>
      <c r="T85" s="3" t="s">
        <v>361</v>
      </c>
      <c r="U85" s="3"/>
      <c r="V85" s="3" t="s">
        <v>361</v>
      </c>
      <c r="W85" s="3"/>
      <c r="X85" s="3" t="s">
        <v>11</v>
      </c>
      <c r="Y85" s="3" t="s">
        <v>17</v>
      </c>
      <c r="Z85" s="3" t="s">
        <v>97</v>
      </c>
      <c r="AA85" s="3"/>
      <c r="AB85" s="28"/>
      <c r="AC85" s="7"/>
    </row>
    <row r="86" spans="1:29" ht="15.75" hidden="1" thickTop="1" x14ac:dyDescent="0.25">
      <c r="A86" s="27"/>
      <c r="B86" s="2"/>
      <c r="C86" s="3"/>
      <c r="D86" s="3"/>
      <c r="E86" s="3"/>
      <c r="F86" s="3"/>
      <c r="G86" s="3"/>
      <c r="H86" s="74"/>
      <c r="I86" s="3"/>
      <c r="J86" s="3"/>
      <c r="K86" s="3"/>
      <c r="L86" s="3"/>
      <c r="M86" s="28"/>
      <c r="N86" s="4">
        <v>44410</v>
      </c>
      <c r="O86" s="3" t="s">
        <v>9</v>
      </c>
      <c r="P86" s="3" t="s">
        <v>10</v>
      </c>
      <c r="Q86" s="3" t="s">
        <v>1442</v>
      </c>
      <c r="R86" s="3" t="s">
        <v>361</v>
      </c>
      <c r="S86" s="3" t="s">
        <v>10</v>
      </c>
      <c r="T86" s="3" t="s">
        <v>361</v>
      </c>
      <c r="U86" s="3"/>
      <c r="V86" s="3" t="s">
        <v>361</v>
      </c>
      <c r="W86" s="3"/>
      <c r="X86" s="3" t="s">
        <v>11</v>
      </c>
      <c r="Y86" s="3" t="s">
        <v>17</v>
      </c>
      <c r="Z86" s="3" t="s">
        <v>98</v>
      </c>
      <c r="AA86" s="3"/>
      <c r="AB86" s="28"/>
      <c r="AC86" s="7"/>
    </row>
    <row r="87" spans="1:29" ht="15.75" hidden="1" thickTop="1" x14ac:dyDescent="0.25">
      <c r="A87" s="27"/>
      <c r="B87" s="2"/>
      <c r="C87" s="3"/>
      <c r="D87" s="3"/>
      <c r="E87" s="3"/>
      <c r="F87" s="3"/>
      <c r="G87" s="3"/>
      <c r="H87" s="74"/>
      <c r="I87" s="3"/>
      <c r="J87" s="3"/>
      <c r="K87" s="3"/>
      <c r="L87" s="3"/>
      <c r="M87" s="28"/>
      <c r="N87" s="4">
        <v>44410</v>
      </c>
      <c r="O87" s="3" t="s">
        <v>9</v>
      </c>
      <c r="P87" s="3" t="s">
        <v>10</v>
      </c>
      <c r="Q87" s="3" t="s">
        <v>1442</v>
      </c>
      <c r="R87" s="3" t="s">
        <v>361</v>
      </c>
      <c r="S87" s="3" t="s">
        <v>10</v>
      </c>
      <c r="T87" s="3" t="s">
        <v>361</v>
      </c>
      <c r="U87" s="3"/>
      <c r="V87" s="3" t="s">
        <v>361</v>
      </c>
      <c r="W87" s="3"/>
      <c r="X87" s="3" t="s">
        <v>11</v>
      </c>
      <c r="Y87" s="3" t="s">
        <v>17</v>
      </c>
      <c r="Z87" s="3" t="s">
        <v>99</v>
      </c>
      <c r="AA87" s="3"/>
      <c r="AB87" s="28"/>
      <c r="AC87" s="7"/>
    </row>
    <row r="88" spans="1:29" ht="15.75" hidden="1" thickTop="1" x14ac:dyDescent="0.25">
      <c r="A88" s="27"/>
      <c r="B88" s="2"/>
      <c r="C88" s="3"/>
      <c r="D88" s="3"/>
      <c r="E88" s="3"/>
      <c r="F88" s="3"/>
      <c r="G88" s="3"/>
      <c r="H88" s="74"/>
      <c r="I88" s="3"/>
      <c r="J88" s="3"/>
      <c r="K88" s="3"/>
      <c r="L88" s="3"/>
      <c r="M88" s="28"/>
      <c r="N88" s="4">
        <v>44410</v>
      </c>
      <c r="O88" s="3" t="s">
        <v>9</v>
      </c>
      <c r="P88" s="3" t="s">
        <v>10</v>
      </c>
      <c r="Q88" s="3" t="s">
        <v>1442</v>
      </c>
      <c r="R88" s="3" t="s">
        <v>361</v>
      </c>
      <c r="S88" s="3" t="s">
        <v>10</v>
      </c>
      <c r="T88" s="3" t="s">
        <v>361</v>
      </c>
      <c r="U88" s="3"/>
      <c r="V88" s="3" t="s">
        <v>361</v>
      </c>
      <c r="W88" s="3"/>
      <c r="X88" s="3" t="s">
        <v>1467</v>
      </c>
      <c r="Y88" s="3" t="s">
        <v>17</v>
      </c>
      <c r="Z88" s="3" t="s">
        <v>100</v>
      </c>
      <c r="AA88" s="3"/>
      <c r="AB88" s="28"/>
      <c r="AC88" s="7"/>
    </row>
    <row r="89" spans="1:29" ht="15.75" hidden="1" thickTop="1" x14ac:dyDescent="0.25">
      <c r="A89" s="27"/>
      <c r="B89" s="2"/>
      <c r="C89" s="3"/>
      <c r="D89" s="3"/>
      <c r="E89" s="3"/>
      <c r="F89" s="3"/>
      <c r="G89" s="3"/>
      <c r="H89" s="74"/>
      <c r="I89" s="3"/>
      <c r="J89" s="3"/>
      <c r="K89" s="3"/>
      <c r="L89" s="3"/>
      <c r="M89" s="28"/>
      <c r="N89" s="4">
        <v>44410</v>
      </c>
      <c r="O89" s="3" t="s">
        <v>9</v>
      </c>
      <c r="P89" s="3" t="s">
        <v>10</v>
      </c>
      <c r="Q89" s="3" t="s">
        <v>1442</v>
      </c>
      <c r="R89" s="3" t="s">
        <v>361</v>
      </c>
      <c r="S89" s="3" t="s">
        <v>10</v>
      </c>
      <c r="T89" s="3" t="s">
        <v>361</v>
      </c>
      <c r="U89" s="3"/>
      <c r="V89" s="3" t="s">
        <v>361</v>
      </c>
      <c r="W89" s="3"/>
      <c r="X89" s="3" t="s">
        <v>11</v>
      </c>
      <c r="Y89" s="3" t="s">
        <v>17</v>
      </c>
      <c r="Z89" s="3" t="s">
        <v>101</v>
      </c>
      <c r="AA89" s="3"/>
      <c r="AB89" s="28"/>
      <c r="AC89" s="7"/>
    </row>
    <row r="90" spans="1:29" ht="15.75" hidden="1" thickTop="1" x14ac:dyDescent="0.25">
      <c r="A90" s="27"/>
      <c r="B90" s="2"/>
      <c r="C90" s="3"/>
      <c r="D90" s="3"/>
      <c r="E90" s="3"/>
      <c r="F90" s="3"/>
      <c r="G90" s="3"/>
      <c r="H90" s="74"/>
      <c r="I90" s="3"/>
      <c r="J90" s="3"/>
      <c r="K90" s="3"/>
      <c r="L90" s="3"/>
      <c r="M90" s="28"/>
      <c r="N90" s="4">
        <v>44410</v>
      </c>
      <c r="O90" s="3" t="s">
        <v>9</v>
      </c>
      <c r="P90" s="3" t="s">
        <v>10</v>
      </c>
      <c r="Q90" s="3" t="s">
        <v>1442</v>
      </c>
      <c r="R90" s="3" t="s">
        <v>361</v>
      </c>
      <c r="S90" s="3" t="s">
        <v>10</v>
      </c>
      <c r="T90" s="3" t="s">
        <v>361</v>
      </c>
      <c r="U90" s="3"/>
      <c r="V90" s="3" t="s">
        <v>361</v>
      </c>
      <c r="W90" s="3"/>
      <c r="X90" s="3" t="s">
        <v>1467</v>
      </c>
      <c r="Y90" s="3" t="s">
        <v>17</v>
      </c>
      <c r="Z90" s="3" t="s">
        <v>102</v>
      </c>
      <c r="AA90" s="3"/>
      <c r="AB90" s="28"/>
      <c r="AC90" s="7"/>
    </row>
    <row r="91" spans="1:29" ht="15.75" hidden="1" thickTop="1" x14ac:dyDescent="0.25">
      <c r="A91" s="27"/>
      <c r="B91" s="2"/>
      <c r="C91" s="3"/>
      <c r="D91" s="3"/>
      <c r="E91" s="3"/>
      <c r="F91" s="3"/>
      <c r="G91" s="3"/>
      <c r="H91" s="74"/>
      <c r="I91" s="3"/>
      <c r="J91" s="3"/>
      <c r="K91" s="3"/>
      <c r="L91" s="3"/>
      <c r="M91" s="28"/>
      <c r="N91" s="4">
        <v>44410</v>
      </c>
      <c r="O91" s="3" t="s">
        <v>9</v>
      </c>
      <c r="P91" s="3" t="s">
        <v>10</v>
      </c>
      <c r="Q91" s="3" t="s">
        <v>1442</v>
      </c>
      <c r="R91" s="3" t="s">
        <v>361</v>
      </c>
      <c r="S91" s="3" t="s">
        <v>10</v>
      </c>
      <c r="T91" s="3" t="s">
        <v>361</v>
      </c>
      <c r="U91" s="3"/>
      <c r="V91" s="3" t="s">
        <v>361</v>
      </c>
      <c r="W91" s="3"/>
      <c r="X91" s="3" t="s">
        <v>11</v>
      </c>
      <c r="Y91" s="3" t="s">
        <v>17</v>
      </c>
      <c r="Z91" s="3" t="s">
        <v>103</v>
      </c>
      <c r="AA91" s="3"/>
      <c r="AB91" s="28"/>
      <c r="AC91" s="7"/>
    </row>
    <row r="92" spans="1:29" ht="15.75" hidden="1" thickTop="1" x14ac:dyDescent="0.25">
      <c r="A92" s="27"/>
      <c r="B92" s="2"/>
      <c r="C92" s="3"/>
      <c r="D92" s="3"/>
      <c r="E92" s="3"/>
      <c r="F92" s="3"/>
      <c r="G92" s="3"/>
      <c r="H92" s="74"/>
      <c r="I92" s="3"/>
      <c r="J92" s="3"/>
      <c r="K92" s="3"/>
      <c r="L92" s="3"/>
      <c r="M92" s="28"/>
      <c r="N92" s="4">
        <v>44410</v>
      </c>
      <c r="O92" s="3" t="s">
        <v>9</v>
      </c>
      <c r="P92" s="3" t="s">
        <v>10</v>
      </c>
      <c r="Q92" s="3" t="s">
        <v>1442</v>
      </c>
      <c r="R92" s="3" t="s">
        <v>361</v>
      </c>
      <c r="S92" s="3" t="s">
        <v>10</v>
      </c>
      <c r="T92" s="3" t="s">
        <v>361</v>
      </c>
      <c r="U92" s="3"/>
      <c r="V92" s="3" t="s">
        <v>361</v>
      </c>
      <c r="W92" s="3"/>
      <c r="X92" s="3" t="s">
        <v>11</v>
      </c>
      <c r="Y92" s="3" t="s">
        <v>17</v>
      </c>
      <c r="Z92" s="3" t="s">
        <v>104</v>
      </c>
      <c r="AA92" s="3"/>
      <c r="AB92" s="28"/>
      <c r="AC92" s="7"/>
    </row>
    <row r="93" spans="1:29" ht="15.75" hidden="1" thickTop="1" x14ac:dyDescent="0.25">
      <c r="A93" s="27"/>
      <c r="B93" s="2"/>
      <c r="C93" s="3"/>
      <c r="D93" s="3"/>
      <c r="E93" s="3"/>
      <c r="F93" s="3"/>
      <c r="G93" s="3"/>
      <c r="H93" s="74"/>
      <c r="I93" s="3"/>
      <c r="J93" s="3"/>
      <c r="K93" s="3"/>
      <c r="L93" s="3"/>
      <c r="M93" s="28"/>
      <c r="N93" s="4">
        <v>44410</v>
      </c>
      <c r="O93" s="3" t="s">
        <v>9</v>
      </c>
      <c r="P93" s="3" t="s">
        <v>10</v>
      </c>
      <c r="Q93" s="3" t="s">
        <v>1442</v>
      </c>
      <c r="R93" s="3" t="s">
        <v>361</v>
      </c>
      <c r="S93" s="3" t="s">
        <v>10</v>
      </c>
      <c r="T93" s="3" t="s">
        <v>361</v>
      </c>
      <c r="U93" s="3"/>
      <c r="V93" s="3" t="s">
        <v>361</v>
      </c>
      <c r="W93" s="3"/>
      <c r="X93" s="3" t="s">
        <v>11</v>
      </c>
      <c r="Y93" s="3" t="s">
        <v>17</v>
      </c>
      <c r="Z93" s="3" t="s">
        <v>105</v>
      </c>
      <c r="AA93" s="3"/>
      <c r="AB93" s="28"/>
      <c r="AC93" s="7"/>
    </row>
    <row r="94" spans="1:29" ht="15.75" hidden="1" thickTop="1" x14ac:dyDescent="0.25">
      <c r="A94" s="27"/>
      <c r="B94" s="2"/>
      <c r="C94" s="3"/>
      <c r="D94" s="3"/>
      <c r="E94" s="3"/>
      <c r="F94" s="3"/>
      <c r="G94" s="3"/>
      <c r="H94" s="74"/>
      <c r="I94" s="3"/>
      <c r="J94" s="3"/>
      <c r="K94" s="3"/>
      <c r="L94" s="3"/>
      <c r="M94" s="28"/>
      <c r="N94" s="4">
        <v>44410</v>
      </c>
      <c r="O94" s="3" t="s">
        <v>9</v>
      </c>
      <c r="P94" s="3" t="s">
        <v>10</v>
      </c>
      <c r="Q94" s="3" t="s">
        <v>1442</v>
      </c>
      <c r="R94" s="3" t="s">
        <v>361</v>
      </c>
      <c r="S94" s="3" t="s">
        <v>10</v>
      </c>
      <c r="T94" s="3" t="s">
        <v>361</v>
      </c>
      <c r="U94" s="3"/>
      <c r="V94" s="3" t="s">
        <v>361</v>
      </c>
      <c r="W94" s="3"/>
      <c r="X94" s="3" t="s">
        <v>1467</v>
      </c>
      <c r="Y94" s="3" t="s">
        <v>17</v>
      </c>
      <c r="Z94" s="3" t="s">
        <v>106</v>
      </c>
      <c r="AA94" s="3"/>
      <c r="AB94" s="28"/>
      <c r="AC94" s="7"/>
    </row>
    <row r="95" spans="1:29" ht="15.75" hidden="1" thickTop="1" x14ac:dyDescent="0.25">
      <c r="A95" s="27"/>
      <c r="B95" s="2"/>
      <c r="C95" s="3"/>
      <c r="D95" s="3"/>
      <c r="E95" s="3"/>
      <c r="F95" s="3"/>
      <c r="G95" s="3"/>
      <c r="H95" s="74"/>
      <c r="I95" s="3"/>
      <c r="J95" s="3"/>
      <c r="K95" s="3"/>
      <c r="L95" s="3"/>
      <c r="M95" s="28"/>
      <c r="N95" s="4">
        <v>44410</v>
      </c>
      <c r="O95" s="3" t="s">
        <v>9</v>
      </c>
      <c r="P95" s="3" t="s">
        <v>10</v>
      </c>
      <c r="Q95" s="3" t="s">
        <v>1442</v>
      </c>
      <c r="R95" s="3" t="s">
        <v>361</v>
      </c>
      <c r="S95" s="3" t="s">
        <v>10</v>
      </c>
      <c r="T95" s="3" t="s">
        <v>361</v>
      </c>
      <c r="U95" s="3"/>
      <c r="V95" s="3" t="s">
        <v>361</v>
      </c>
      <c r="W95" s="3"/>
      <c r="X95" s="3" t="s">
        <v>11</v>
      </c>
      <c r="Y95" s="3" t="s">
        <v>17</v>
      </c>
      <c r="Z95" s="3" t="s">
        <v>107</v>
      </c>
      <c r="AA95" s="3"/>
      <c r="AB95" s="28"/>
      <c r="AC95" s="7"/>
    </row>
    <row r="96" spans="1:29" ht="15.75" hidden="1" thickTop="1" x14ac:dyDescent="0.25">
      <c r="A96" s="27"/>
      <c r="B96" s="2"/>
      <c r="C96" s="3"/>
      <c r="D96" s="3"/>
      <c r="E96" s="3"/>
      <c r="F96" s="3"/>
      <c r="G96" s="3"/>
      <c r="H96" s="74"/>
      <c r="I96" s="3"/>
      <c r="J96" s="3"/>
      <c r="K96" s="3"/>
      <c r="L96" s="3"/>
      <c r="M96" s="28"/>
      <c r="N96" s="4">
        <v>44410</v>
      </c>
      <c r="O96" s="3" t="s">
        <v>9</v>
      </c>
      <c r="P96" s="3" t="s">
        <v>10</v>
      </c>
      <c r="Q96" s="3" t="s">
        <v>1442</v>
      </c>
      <c r="R96" s="3" t="s">
        <v>361</v>
      </c>
      <c r="S96" s="3" t="s">
        <v>10</v>
      </c>
      <c r="T96" s="3" t="s">
        <v>361</v>
      </c>
      <c r="U96" s="3"/>
      <c r="V96" s="3" t="s">
        <v>361</v>
      </c>
      <c r="W96" s="3"/>
      <c r="X96" s="3" t="s">
        <v>11</v>
      </c>
      <c r="Y96" s="3" t="s">
        <v>17</v>
      </c>
      <c r="Z96" s="3" t="s">
        <v>108</v>
      </c>
      <c r="AA96" s="3"/>
      <c r="AB96" s="28"/>
      <c r="AC96" s="7"/>
    </row>
    <row r="97" spans="1:29" ht="15.75" hidden="1" thickTop="1" x14ac:dyDescent="0.25">
      <c r="A97" s="27"/>
      <c r="B97" s="2"/>
      <c r="C97" s="3"/>
      <c r="D97" s="3"/>
      <c r="E97" s="3"/>
      <c r="F97" s="3"/>
      <c r="G97" s="3"/>
      <c r="H97" s="74"/>
      <c r="I97" s="3"/>
      <c r="J97" s="3"/>
      <c r="K97" s="3"/>
      <c r="L97" s="3"/>
      <c r="M97" s="28"/>
      <c r="N97" s="4">
        <v>44410</v>
      </c>
      <c r="O97" s="3" t="s">
        <v>9</v>
      </c>
      <c r="P97" s="3" t="s">
        <v>10</v>
      </c>
      <c r="Q97" s="3" t="s">
        <v>1442</v>
      </c>
      <c r="R97" s="3" t="s">
        <v>361</v>
      </c>
      <c r="S97" s="3" t="s">
        <v>10</v>
      </c>
      <c r="T97" s="3" t="s">
        <v>361</v>
      </c>
      <c r="U97" s="3"/>
      <c r="V97" s="3" t="s">
        <v>361</v>
      </c>
      <c r="W97" s="3"/>
      <c r="X97" s="3" t="s">
        <v>11</v>
      </c>
      <c r="Y97" s="3" t="s">
        <v>17</v>
      </c>
      <c r="Z97" s="3" t="s">
        <v>109</v>
      </c>
      <c r="AA97" s="3"/>
      <c r="AB97" s="28"/>
      <c r="AC97" s="7"/>
    </row>
    <row r="98" spans="1:29" ht="15.75" hidden="1" thickTop="1" x14ac:dyDescent="0.25">
      <c r="A98" s="27"/>
      <c r="B98" s="2"/>
      <c r="C98" s="3"/>
      <c r="D98" s="3"/>
      <c r="E98" s="3"/>
      <c r="F98" s="3"/>
      <c r="G98" s="3"/>
      <c r="H98" s="74"/>
      <c r="I98" s="3"/>
      <c r="J98" s="3"/>
      <c r="K98" s="3"/>
      <c r="L98" s="3"/>
      <c r="M98" s="28"/>
      <c r="N98" s="4">
        <v>44410</v>
      </c>
      <c r="O98" s="3" t="s">
        <v>9</v>
      </c>
      <c r="P98" s="3" t="s">
        <v>10</v>
      </c>
      <c r="Q98" s="3" t="s">
        <v>1442</v>
      </c>
      <c r="R98" s="3" t="s">
        <v>361</v>
      </c>
      <c r="S98" s="3" t="s">
        <v>10</v>
      </c>
      <c r="T98" s="3" t="s">
        <v>361</v>
      </c>
      <c r="U98" s="3"/>
      <c r="V98" s="3" t="s">
        <v>361</v>
      </c>
      <c r="W98" s="3"/>
      <c r="X98" s="3" t="s">
        <v>11</v>
      </c>
      <c r="Y98" s="3" t="s">
        <v>17</v>
      </c>
      <c r="Z98" s="3" t="s">
        <v>110</v>
      </c>
      <c r="AA98" s="3"/>
      <c r="AB98" s="28"/>
      <c r="AC98" s="7"/>
    </row>
    <row r="99" spans="1:29" ht="15.75" hidden="1" thickTop="1" x14ac:dyDescent="0.25">
      <c r="A99" s="27"/>
      <c r="B99" s="2"/>
      <c r="C99" s="3"/>
      <c r="D99" s="3"/>
      <c r="E99" s="3"/>
      <c r="F99" s="3"/>
      <c r="G99" s="3"/>
      <c r="H99" s="74"/>
      <c r="I99" s="3"/>
      <c r="J99" s="3"/>
      <c r="K99" s="3"/>
      <c r="L99" s="3"/>
      <c r="M99" s="28"/>
      <c r="N99" s="4">
        <v>44410</v>
      </c>
      <c r="O99" s="3" t="s">
        <v>9</v>
      </c>
      <c r="P99" s="3" t="s">
        <v>10</v>
      </c>
      <c r="Q99" s="3" t="s">
        <v>1442</v>
      </c>
      <c r="R99" s="3" t="s">
        <v>361</v>
      </c>
      <c r="S99" s="3" t="s">
        <v>10</v>
      </c>
      <c r="T99" s="3" t="s">
        <v>361</v>
      </c>
      <c r="U99" s="3"/>
      <c r="V99" s="3" t="s">
        <v>361</v>
      </c>
      <c r="W99" s="3"/>
      <c r="X99" s="3" t="s">
        <v>11</v>
      </c>
      <c r="Y99" s="3" t="s">
        <v>17</v>
      </c>
      <c r="Z99" s="3" t="s">
        <v>111</v>
      </c>
      <c r="AA99" s="3"/>
      <c r="AB99" s="28"/>
      <c r="AC99" s="7"/>
    </row>
    <row r="100" spans="1:29" ht="15.75" hidden="1" thickTop="1" x14ac:dyDescent="0.25">
      <c r="A100" s="27"/>
      <c r="B100" s="2"/>
      <c r="C100" s="3"/>
      <c r="D100" s="3"/>
      <c r="E100" s="3"/>
      <c r="F100" s="3"/>
      <c r="G100" s="3"/>
      <c r="H100" s="74"/>
      <c r="I100" s="3"/>
      <c r="J100" s="3"/>
      <c r="K100" s="3"/>
      <c r="L100" s="3"/>
      <c r="M100" s="28"/>
      <c r="N100" s="4">
        <v>44410</v>
      </c>
      <c r="O100" s="3" t="s">
        <v>9</v>
      </c>
      <c r="P100" s="3" t="s">
        <v>10</v>
      </c>
      <c r="Q100" s="3" t="s">
        <v>1442</v>
      </c>
      <c r="R100" s="3" t="s">
        <v>361</v>
      </c>
      <c r="S100" s="3" t="s">
        <v>10</v>
      </c>
      <c r="T100" s="3" t="s">
        <v>361</v>
      </c>
      <c r="U100" s="3"/>
      <c r="V100" s="3" t="s">
        <v>361</v>
      </c>
      <c r="W100" s="3"/>
      <c r="X100" s="3" t="s">
        <v>11</v>
      </c>
      <c r="Y100" s="3" t="s">
        <v>17</v>
      </c>
      <c r="Z100" s="3" t="s">
        <v>112</v>
      </c>
      <c r="AA100" s="3"/>
      <c r="AB100" s="28"/>
      <c r="AC100" s="7"/>
    </row>
    <row r="101" spans="1:29" ht="15.75" hidden="1" thickTop="1" x14ac:dyDescent="0.25">
      <c r="A101" s="27"/>
      <c r="B101" s="2"/>
      <c r="C101" s="3"/>
      <c r="D101" s="3"/>
      <c r="E101" s="3"/>
      <c r="F101" s="3"/>
      <c r="G101" s="3"/>
      <c r="H101" s="74"/>
      <c r="I101" s="3"/>
      <c r="J101" s="3"/>
      <c r="K101" s="3"/>
      <c r="L101" s="3"/>
      <c r="M101" s="28"/>
      <c r="N101" s="4">
        <v>44410</v>
      </c>
      <c r="O101" s="3" t="s">
        <v>9</v>
      </c>
      <c r="P101" s="3" t="s">
        <v>10</v>
      </c>
      <c r="Q101" s="3" t="s">
        <v>1442</v>
      </c>
      <c r="R101" s="3" t="s">
        <v>361</v>
      </c>
      <c r="S101" s="3" t="s">
        <v>10</v>
      </c>
      <c r="T101" s="3" t="s">
        <v>361</v>
      </c>
      <c r="U101" s="3"/>
      <c r="V101" s="3" t="s">
        <v>361</v>
      </c>
      <c r="W101" s="3"/>
      <c r="X101" s="3" t="s">
        <v>11</v>
      </c>
      <c r="Y101" s="3" t="s">
        <v>17</v>
      </c>
      <c r="Z101" s="3" t="s">
        <v>113</v>
      </c>
      <c r="AA101" s="3"/>
      <c r="AB101" s="28"/>
      <c r="AC101" s="7"/>
    </row>
    <row r="102" spans="1:29" ht="15.75" hidden="1" thickTop="1" x14ac:dyDescent="0.25">
      <c r="A102" s="27"/>
      <c r="B102" s="2"/>
      <c r="C102" s="3"/>
      <c r="D102" s="3"/>
      <c r="E102" s="3"/>
      <c r="F102" s="3"/>
      <c r="G102" s="3"/>
      <c r="H102" s="74"/>
      <c r="I102" s="3"/>
      <c r="J102" s="3"/>
      <c r="K102" s="3"/>
      <c r="L102" s="3"/>
      <c r="M102" s="28"/>
      <c r="N102" s="4">
        <v>44410</v>
      </c>
      <c r="O102" s="3" t="s">
        <v>9</v>
      </c>
      <c r="P102" s="3" t="s">
        <v>10</v>
      </c>
      <c r="Q102" s="3" t="s">
        <v>1442</v>
      </c>
      <c r="R102" s="3" t="s">
        <v>361</v>
      </c>
      <c r="S102" s="3" t="s">
        <v>10</v>
      </c>
      <c r="T102" s="3" t="s">
        <v>361</v>
      </c>
      <c r="U102" s="3"/>
      <c r="V102" s="3" t="s">
        <v>361</v>
      </c>
      <c r="W102" s="3"/>
      <c r="X102" s="3" t="s">
        <v>11</v>
      </c>
      <c r="Y102" s="3" t="s">
        <v>17</v>
      </c>
      <c r="Z102" s="3" t="s">
        <v>114</v>
      </c>
      <c r="AA102" s="3"/>
      <c r="AB102" s="28"/>
      <c r="AC102" s="7"/>
    </row>
    <row r="103" spans="1:29" ht="15.75" hidden="1" thickTop="1" x14ac:dyDescent="0.25">
      <c r="A103" s="27"/>
      <c r="B103" s="2"/>
      <c r="C103" s="3"/>
      <c r="D103" s="3"/>
      <c r="E103" s="3"/>
      <c r="F103" s="3"/>
      <c r="G103" s="3"/>
      <c r="H103" s="74"/>
      <c r="I103" s="3"/>
      <c r="J103" s="3"/>
      <c r="K103" s="3"/>
      <c r="L103" s="3"/>
      <c r="M103" s="28"/>
      <c r="N103" s="4">
        <v>44410</v>
      </c>
      <c r="O103" s="3" t="s">
        <v>9</v>
      </c>
      <c r="P103" s="3" t="s">
        <v>10</v>
      </c>
      <c r="Q103" s="3" t="s">
        <v>1442</v>
      </c>
      <c r="R103" s="3" t="s">
        <v>361</v>
      </c>
      <c r="S103" s="3" t="s">
        <v>10</v>
      </c>
      <c r="T103" s="3" t="s">
        <v>361</v>
      </c>
      <c r="U103" s="3"/>
      <c r="V103" s="3" t="s">
        <v>361</v>
      </c>
      <c r="W103" s="3"/>
      <c r="X103" s="3" t="s">
        <v>11</v>
      </c>
      <c r="Y103" s="3" t="s">
        <v>17</v>
      </c>
      <c r="Z103" s="3" t="s">
        <v>115</v>
      </c>
      <c r="AA103" s="3"/>
      <c r="AB103" s="28"/>
      <c r="AC103" s="7"/>
    </row>
    <row r="104" spans="1:29" ht="15.75" hidden="1" thickTop="1" x14ac:dyDescent="0.25">
      <c r="A104" s="27"/>
      <c r="B104" s="2"/>
      <c r="C104" s="3"/>
      <c r="D104" s="3"/>
      <c r="E104" s="3"/>
      <c r="F104" s="3"/>
      <c r="G104" s="3"/>
      <c r="H104" s="74"/>
      <c r="I104" s="3"/>
      <c r="J104" s="3"/>
      <c r="K104" s="3"/>
      <c r="L104" s="3"/>
      <c r="M104" s="28"/>
      <c r="N104" s="4">
        <v>44410</v>
      </c>
      <c r="O104" s="3" t="s">
        <v>9</v>
      </c>
      <c r="P104" s="3" t="s">
        <v>10</v>
      </c>
      <c r="Q104" s="3" t="s">
        <v>1442</v>
      </c>
      <c r="R104" s="3" t="s">
        <v>361</v>
      </c>
      <c r="S104" s="3" t="s">
        <v>10</v>
      </c>
      <c r="T104" s="3" t="s">
        <v>361</v>
      </c>
      <c r="U104" s="3"/>
      <c r="V104" s="3" t="s">
        <v>361</v>
      </c>
      <c r="W104" s="3"/>
      <c r="X104" s="3" t="s">
        <v>11</v>
      </c>
      <c r="Y104" s="3" t="s">
        <v>17</v>
      </c>
      <c r="Z104" s="3" t="s">
        <v>116</v>
      </c>
      <c r="AA104" s="3"/>
      <c r="AB104" s="28"/>
      <c r="AC104" s="7"/>
    </row>
    <row r="105" spans="1:29" ht="15.75" hidden="1" thickTop="1" x14ac:dyDescent="0.25">
      <c r="A105" s="27"/>
      <c r="B105" s="2"/>
      <c r="C105" s="3"/>
      <c r="D105" s="3"/>
      <c r="E105" s="3"/>
      <c r="F105" s="3"/>
      <c r="G105" s="3"/>
      <c r="H105" s="74"/>
      <c r="I105" s="3"/>
      <c r="J105" s="3"/>
      <c r="K105" s="3"/>
      <c r="L105" s="3"/>
      <c r="M105" s="28"/>
      <c r="N105" s="4">
        <v>44410</v>
      </c>
      <c r="O105" s="3" t="s">
        <v>9</v>
      </c>
      <c r="P105" s="3" t="s">
        <v>10</v>
      </c>
      <c r="Q105" s="3" t="s">
        <v>1442</v>
      </c>
      <c r="R105" s="3" t="s">
        <v>361</v>
      </c>
      <c r="S105" s="3" t="s">
        <v>10</v>
      </c>
      <c r="T105" s="3" t="s">
        <v>361</v>
      </c>
      <c r="U105" s="3"/>
      <c r="V105" s="3" t="s">
        <v>361</v>
      </c>
      <c r="W105" s="3"/>
      <c r="X105" s="3" t="s">
        <v>11</v>
      </c>
      <c r="Y105" s="3" t="s">
        <v>17</v>
      </c>
      <c r="Z105" s="3" t="s">
        <v>117</v>
      </c>
      <c r="AA105" s="3"/>
      <c r="AB105" s="28"/>
      <c r="AC105" s="7"/>
    </row>
    <row r="106" spans="1:29" ht="15.75" hidden="1" thickTop="1" x14ac:dyDescent="0.25">
      <c r="A106" s="27"/>
      <c r="B106" s="2"/>
      <c r="C106" s="3"/>
      <c r="D106" s="3"/>
      <c r="E106" s="3"/>
      <c r="F106" s="3"/>
      <c r="G106" s="3"/>
      <c r="H106" s="74"/>
      <c r="I106" s="3"/>
      <c r="J106" s="3"/>
      <c r="K106" s="3"/>
      <c r="L106" s="3"/>
      <c r="M106" s="28"/>
      <c r="N106" s="4">
        <v>44410</v>
      </c>
      <c r="O106" s="3" t="s">
        <v>9</v>
      </c>
      <c r="P106" s="3" t="s">
        <v>10</v>
      </c>
      <c r="Q106" s="3" t="s">
        <v>1442</v>
      </c>
      <c r="R106" s="3" t="s">
        <v>361</v>
      </c>
      <c r="S106" s="3" t="s">
        <v>10</v>
      </c>
      <c r="T106" s="3" t="s">
        <v>361</v>
      </c>
      <c r="U106" s="3"/>
      <c r="V106" s="3" t="s">
        <v>361</v>
      </c>
      <c r="W106" s="3"/>
      <c r="X106" s="3" t="s">
        <v>11</v>
      </c>
      <c r="Y106" s="3" t="s">
        <v>17</v>
      </c>
      <c r="Z106" s="3" t="s">
        <v>118</v>
      </c>
      <c r="AA106" s="3"/>
      <c r="AB106" s="28"/>
      <c r="AC106" s="7"/>
    </row>
    <row r="107" spans="1:29" ht="15.75" hidden="1" thickTop="1" x14ac:dyDescent="0.25">
      <c r="A107" s="27"/>
      <c r="B107" s="2"/>
      <c r="C107" s="3"/>
      <c r="D107" s="3"/>
      <c r="E107" s="3"/>
      <c r="F107" s="3"/>
      <c r="G107" s="3"/>
      <c r="H107" s="74"/>
      <c r="I107" s="3"/>
      <c r="J107" s="3"/>
      <c r="K107" s="3"/>
      <c r="L107" s="3"/>
      <c r="M107" s="28"/>
      <c r="N107" s="4">
        <v>44410</v>
      </c>
      <c r="O107" s="3" t="s">
        <v>9</v>
      </c>
      <c r="P107" s="3" t="s">
        <v>10</v>
      </c>
      <c r="Q107" s="3" t="s">
        <v>1442</v>
      </c>
      <c r="R107" s="3" t="s">
        <v>361</v>
      </c>
      <c r="S107" s="3" t="s">
        <v>10</v>
      </c>
      <c r="T107" s="3" t="s">
        <v>361</v>
      </c>
      <c r="U107" s="3"/>
      <c r="V107" s="3" t="s">
        <v>361</v>
      </c>
      <c r="W107" s="3"/>
      <c r="X107" s="3" t="s">
        <v>11</v>
      </c>
      <c r="Y107" s="3" t="s">
        <v>17</v>
      </c>
      <c r="Z107" s="3" t="s">
        <v>119</v>
      </c>
      <c r="AA107" s="3"/>
      <c r="AB107" s="28"/>
      <c r="AC107" s="7"/>
    </row>
    <row r="108" spans="1:29" ht="15.75" hidden="1" thickTop="1" x14ac:dyDescent="0.25">
      <c r="A108" s="23"/>
      <c r="B108" s="24"/>
      <c r="C108" s="25"/>
      <c r="D108" s="25"/>
      <c r="E108" s="25"/>
      <c r="F108" s="25"/>
      <c r="G108" s="25"/>
      <c r="H108" s="73"/>
      <c r="I108" s="25"/>
      <c r="J108" s="25"/>
      <c r="K108" s="25"/>
      <c r="L108" s="25"/>
      <c r="M108" s="26"/>
      <c r="N108" s="77">
        <v>44411</v>
      </c>
      <c r="O108" s="90" t="s">
        <v>9</v>
      </c>
      <c r="P108" s="25" t="s">
        <v>0</v>
      </c>
      <c r="Q108" s="25" t="s">
        <v>362</v>
      </c>
      <c r="R108" s="25"/>
      <c r="S108" s="25"/>
      <c r="T108" s="25">
        <v>0</v>
      </c>
      <c r="U108" s="25"/>
      <c r="V108" s="25"/>
      <c r="W108" s="25"/>
      <c r="X108" s="25" t="s">
        <v>1468</v>
      </c>
      <c r="Y108" s="25" t="s">
        <v>17</v>
      </c>
      <c r="Z108" s="25" t="s">
        <v>120</v>
      </c>
      <c r="AA108" s="25"/>
      <c r="AB108" s="26"/>
      <c r="AC108" s="7"/>
    </row>
    <row r="109" spans="1:29" ht="15.75" hidden="1" thickTop="1" x14ac:dyDescent="0.25">
      <c r="A109" s="27"/>
      <c r="B109" s="2"/>
      <c r="C109" s="3"/>
      <c r="D109" s="3"/>
      <c r="E109" s="3"/>
      <c r="F109" s="3"/>
      <c r="G109" s="3"/>
      <c r="H109" s="74"/>
      <c r="I109" s="3"/>
      <c r="J109" s="3"/>
      <c r="K109" s="3"/>
      <c r="L109" s="3"/>
      <c r="M109" s="28"/>
      <c r="N109" s="4">
        <v>44411</v>
      </c>
      <c r="O109" s="3" t="s">
        <v>9</v>
      </c>
      <c r="P109" s="3" t="s">
        <v>0</v>
      </c>
      <c r="Q109" s="3" t="s">
        <v>362</v>
      </c>
      <c r="R109" s="3"/>
      <c r="S109" s="3"/>
      <c r="T109" s="3">
        <v>0</v>
      </c>
      <c r="U109" s="3"/>
      <c r="V109" s="3"/>
      <c r="W109" s="3"/>
      <c r="X109" s="3" t="s">
        <v>11</v>
      </c>
      <c r="Y109" s="3" t="s">
        <v>17</v>
      </c>
      <c r="Z109" s="3" t="s">
        <v>121</v>
      </c>
      <c r="AA109" s="3"/>
      <c r="AB109" s="28"/>
      <c r="AC109" s="7"/>
    </row>
    <row r="110" spans="1:29" ht="15.75" hidden="1" thickTop="1" x14ac:dyDescent="0.25">
      <c r="A110" s="27"/>
      <c r="B110" s="2"/>
      <c r="C110" s="3"/>
      <c r="D110" s="3"/>
      <c r="E110" s="3"/>
      <c r="F110" s="3"/>
      <c r="G110" s="3"/>
      <c r="H110" s="74"/>
      <c r="I110" s="3"/>
      <c r="J110" s="3"/>
      <c r="K110" s="3"/>
      <c r="L110" s="3"/>
      <c r="M110" s="28"/>
      <c r="N110" s="4">
        <v>44411</v>
      </c>
      <c r="O110" s="3" t="s">
        <v>9</v>
      </c>
      <c r="P110" s="3" t="s">
        <v>0</v>
      </c>
      <c r="Q110" s="3" t="s">
        <v>362</v>
      </c>
      <c r="R110" s="3"/>
      <c r="S110" s="3"/>
      <c r="T110" s="3">
        <v>0</v>
      </c>
      <c r="U110" s="3"/>
      <c r="V110" s="3"/>
      <c r="W110" s="3"/>
      <c r="X110" s="3" t="s">
        <v>19</v>
      </c>
      <c r="Y110" s="3" t="s">
        <v>17</v>
      </c>
      <c r="Z110" s="3" t="s">
        <v>122</v>
      </c>
      <c r="AA110" s="3"/>
      <c r="AB110" s="28"/>
      <c r="AC110" s="7"/>
    </row>
    <row r="111" spans="1:29" ht="15.75" hidden="1" thickTop="1" x14ac:dyDescent="0.25">
      <c r="A111" s="27"/>
      <c r="B111" s="2"/>
      <c r="C111" s="3"/>
      <c r="D111" s="3"/>
      <c r="E111" s="3"/>
      <c r="F111" s="3"/>
      <c r="G111" s="3"/>
      <c r="H111" s="74"/>
      <c r="I111" s="3"/>
      <c r="J111" s="3"/>
      <c r="K111" s="3"/>
      <c r="L111" s="3"/>
      <c r="M111" s="28"/>
      <c r="N111" s="4">
        <v>44411</v>
      </c>
      <c r="O111" s="3" t="s">
        <v>9</v>
      </c>
      <c r="P111" s="3" t="s">
        <v>0</v>
      </c>
      <c r="Q111" s="3" t="s">
        <v>362</v>
      </c>
      <c r="R111" s="3"/>
      <c r="S111" s="3"/>
      <c r="T111" s="3">
        <v>0</v>
      </c>
      <c r="U111" s="3"/>
      <c r="V111" s="3"/>
      <c r="W111" s="3"/>
      <c r="X111" s="3" t="s">
        <v>19</v>
      </c>
      <c r="Y111" s="3" t="s">
        <v>17</v>
      </c>
      <c r="Z111" s="3" t="s">
        <v>123</v>
      </c>
      <c r="AA111" s="3"/>
      <c r="AB111" s="28"/>
      <c r="AC111" s="7"/>
    </row>
    <row r="112" spans="1:29" ht="15.75" hidden="1" thickTop="1" x14ac:dyDescent="0.25">
      <c r="A112" s="27"/>
      <c r="B112" s="2"/>
      <c r="C112" s="3"/>
      <c r="D112" s="3"/>
      <c r="E112" s="3"/>
      <c r="F112" s="3"/>
      <c r="G112" s="3"/>
      <c r="H112" s="74"/>
      <c r="I112" s="3"/>
      <c r="J112" s="3"/>
      <c r="K112" s="3"/>
      <c r="L112" s="3"/>
      <c r="M112" s="28"/>
      <c r="N112" s="4">
        <v>44411</v>
      </c>
      <c r="O112" s="3" t="s">
        <v>9</v>
      </c>
      <c r="P112" s="3" t="s">
        <v>0</v>
      </c>
      <c r="Q112" s="3" t="s">
        <v>362</v>
      </c>
      <c r="R112" s="3"/>
      <c r="S112" s="3"/>
      <c r="T112" s="3">
        <v>0</v>
      </c>
      <c r="U112" s="3"/>
      <c r="V112" s="3"/>
      <c r="W112" s="3"/>
      <c r="X112" s="3" t="s">
        <v>19</v>
      </c>
      <c r="Y112" s="3" t="s">
        <v>17</v>
      </c>
      <c r="Z112" s="3" t="s">
        <v>124</v>
      </c>
      <c r="AA112" s="3"/>
      <c r="AB112" s="28"/>
      <c r="AC112" s="7"/>
    </row>
    <row r="113" spans="1:29" ht="15.75" hidden="1" thickTop="1" x14ac:dyDescent="0.25">
      <c r="A113" s="27"/>
      <c r="B113" s="2"/>
      <c r="C113" s="3"/>
      <c r="D113" s="3"/>
      <c r="E113" s="3"/>
      <c r="F113" s="3"/>
      <c r="G113" s="3"/>
      <c r="H113" s="74"/>
      <c r="I113" s="3"/>
      <c r="J113" s="3"/>
      <c r="K113" s="3"/>
      <c r="L113" s="3"/>
      <c r="M113" s="28"/>
      <c r="N113" s="4">
        <v>44411</v>
      </c>
      <c r="O113" s="3" t="s">
        <v>9</v>
      </c>
      <c r="P113" s="3" t="s">
        <v>0</v>
      </c>
      <c r="Q113" s="3" t="s">
        <v>362</v>
      </c>
      <c r="R113" s="3"/>
      <c r="S113" s="3"/>
      <c r="T113" s="3">
        <v>0</v>
      </c>
      <c r="U113" s="3"/>
      <c r="V113" s="3"/>
      <c r="W113" s="3"/>
      <c r="X113" s="3" t="s">
        <v>19</v>
      </c>
      <c r="Y113" s="3" t="s">
        <v>17</v>
      </c>
      <c r="Z113" s="3" t="s">
        <v>125</v>
      </c>
      <c r="AA113" s="3"/>
      <c r="AB113" s="28"/>
      <c r="AC113" s="7"/>
    </row>
    <row r="114" spans="1:29" ht="15.75" hidden="1" thickTop="1" x14ac:dyDescent="0.25">
      <c r="A114" s="27"/>
      <c r="B114" s="2"/>
      <c r="C114" s="3"/>
      <c r="D114" s="3"/>
      <c r="E114" s="3"/>
      <c r="F114" s="3"/>
      <c r="G114" s="3"/>
      <c r="H114" s="74"/>
      <c r="I114" s="3"/>
      <c r="J114" s="3"/>
      <c r="K114" s="3"/>
      <c r="L114" s="3"/>
      <c r="M114" s="28"/>
      <c r="N114" s="4">
        <v>44411</v>
      </c>
      <c r="O114" s="3" t="s">
        <v>9</v>
      </c>
      <c r="P114" s="3" t="s">
        <v>0</v>
      </c>
      <c r="Q114" s="3" t="s">
        <v>362</v>
      </c>
      <c r="R114" s="3"/>
      <c r="S114" s="3"/>
      <c r="T114" s="3">
        <v>0</v>
      </c>
      <c r="U114" s="3"/>
      <c r="V114" s="3"/>
      <c r="W114" s="3"/>
      <c r="X114" s="3" t="s">
        <v>11</v>
      </c>
      <c r="Y114" s="3" t="s">
        <v>17</v>
      </c>
      <c r="Z114" s="3" t="s">
        <v>126</v>
      </c>
      <c r="AA114" s="3"/>
      <c r="AB114" s="28"/>
      <c r="AC114" s="7"/>
    </row>
    <row r="115" spans="1:29" ht="15.75" hidden="1" thickTop="1" x14ac:dyDescent="0.25">
      <c r="A115" s="27"/>
      <c r="B115" s="2"/>
      <c r="C115" s="3"/>
      <c r="D115" s="3"/>
      <c r="E115" s="3"/>
      <c r="F115" s="3"/>
      <c r="G115" s="3"/>
      <c r="H115" s="74"/>
      <c r="I115" s="3"/>
      <c r="J115" s="3"/>
      <c r="K115" s="3"/>
      <c r="L115" s="3"/>
      <c r="M115" s="28"/>
      <c r="N115" s="4">
        <v>44411</v>
      </c>
      <c r="O115" s="3" t="s">
        <v>9</v>
      </c>
      <c r="P115" s="3" t="s">
        <v>0</v>
      </c>
      <c r="Q115" s="3" t="s">
        <v>356</v>
      </c>
      <c r="R115" s="3"/>
      <c r="S115" s="3"/>
      <c r="T115" s="3">
        <v>0</v>
      </c>
      <c r="U115" s="3"/>
      <c r="V115" s="3"/>
      <c r="W115" s="3"/>
      <c r="X115" s="3" t="s">
        <v>1467</v>
      </c>
      <c r="Y115" s="3" t="s">
        <v>17</v>
      </c>
      <c r="Z115" s="3" t="s">
        <v>127</v>
      </c>
      <c r="AA115" s="3"/>
      <c r="AB115" s="28"/>
      <c r="AC115" s="7"/>
    </row>
    <row r="116" spans="1:29" ht="15.75" hidden="1" thickTop="1" x14ac:dyDescent="0.25">
      <c r="A116" s="27"/>
      <c r="B116" s="2"/>
      <c r="C116" s="3"/>
      <c r="D116" s="3"/>
      <c r="E116" s="3"/>
      <c r="F116" s="3"/>
      <c r="G116" s="3"/>
      <c r="H116" s="74"/>
      <c r="I116" s="3"/>
      <c r="J116" s="3"/>
      <c r="K116" s="3"/>
      <c r="L116" s="3"/>
      <c r="M116" s="28"/>
      <c r="N116" s="4">
        <v>44411</v>
      </c>
      <c r="O116" s="3" t="s">
        <v>9</v>
      </c>
      <c r="P116" s="3" t="s">
        <v>0</v>
      </c>
      <c r="Q116" s="3" t="s">
        <v>356</v>
      </c>
      <c r="R116" s="3"/>
      <c r="S116" s="3"/>
      <c r="T116" s="3">
        <v>0</v>
      </c>
      <c r="U116" s="3"/>
      <c r="V116" s="3"/>
      <c r="W116" s="3"/>
      <c r="X116" s="3" t="s">
        <v>19</v>
      </c>
      <c r="Y116" s="3" t="s">
        <v>17</v>
      </c>
      <c r="Z116" s="3" t="s">
        <v>128</v>
      </c>
      <c r="AA116" s="3"/>
      <c r="AB116" s="28"/>
      <c r="AC116" s="7"/>
    </row>
    <row r="117" spans="1:29" ht="15.75" hidden="1" thickTop="1" x14ac:dyDescent="0.25">
      <c r="A117" s="27"/>
      <c r="B117" s="2"/>
      <c r="C117" s="3"/>
      <c r="D117" s="3"/>
      <c r="E117" s="3"/>
      <c r="F117" s="3"/>
      <c r="G117" s="3"/>
      <c r="H117" s="74"/>
      <c r="I117" s="3"/>
      <c r="J117" s="3"/>
      <c r="K117" s="3"/>
      <c r="L117" s="3"/>
      <c r="M117" s="28"/>
      <c r="N117" s="4">
        <v>44411</v>
      </c>
      <c r="O117" s="3" t="s">
        <v>9</v>
      </c>
      <c r="P117" s="3" t="s">
        <v>0</v>
      </c>
      <c r="Q117" s="3" t="s">
        <v>356</v>
      </c>
      <c r="R117" s="3"/>
      <c r="S117" s="3"/>
      <c r="T117" s="3">
        <v>0</v>
      </c>
      <c r="U117" s="3"/>
      <c r="V117" s="3"/>
      <c r="W117" s="3"/>
      <c r="X117" s="3" t="s">
        <v>19</v>
      </c>
      <c r="Y117" s="3" t="s">
        <v>17</v>
      </c>
      <c r="Z117" s="3" t="s">
        <v>129</v>
      </c>
      <c r="AA117" s="3"/>
      <c r="AB117" s="28"/>
      <c r="AC117" s="7"/>
    </row>
    <row r="118" spans="1:29" ht="15.75" hidden="1" thickTop="1" x14ac:dyDescent="0.25">
      <c r="A118" s="27"/>
      <c r="B118" s="2"/>
      <c r="C118" s="3"/>
      <c r="D118" s="3"/>
      <c r="E118" s="3"/>
      <c r="F118" s="3"/>
      <c r="G118" s="3"/>
      <c r="H118" s="74"/>
      <c r="I118" s="3"/>
      <c r="J118" s="3"/>
      <c r="K118" s="3"/>
      <c r="L118" s="3"/>
      <c r="M118" s="28"/>
      <c r="N118" s="4">
        <v>44411</v>
      </c>
      <c r="O118" s="3" t="s">
        <v>9</v>
      </c>
      <c r="P118" s="3" t="s">
        <v>0</v>
      </c>
      <c r="Q118" s="3" t="s">
        <v>356</v>
      </c>
      <c r="R118" s="3"/>
      <c r="S118" s="3"/>
      <c r="T118" s="3">
        <v>0</v>
      </c>
      <c r="U118" s="3"/>
      <c r="V118" s="3"/>
      <c r="W118" s="3"/>
      <c r="X118" s="3" t="s">
        <v>1467</v>
      </c>
      <c r="Y118" s="3" t="s">
        <v>17</v>
      </c>
      <c r="Z118" s="3" t="s">
        <v>130</v>
      </c>
      <c r="AA118" s="3"/>
      <c r="AB118" s="28"/>
      <c r="AC118" s="7"/>
    </row>
    <row r="119" spans="1:29" ht="15.75" hidden="1" thickTop="1" x14ac:dyDescent="0.25">
      <c r="A119" s="27"/>
      <c r="B119" s="2"/>
      <c r="C119" s="3"/>
      <c r="D119" s="3"/>
      <c r="E119" s="3"/>
      <c r="F119" s="3"/>
      <c r="G119" s="3"/>
      <c r="H119" s="74"/>
      <c r="I119" s="3"/>
      <c r="J119" s="3"/>
      <c r="K119" s="3"/>
      <c r="L119" s="3"/>
      <c r="M119" s="28"/>
      <c r="N119" s="4">
        <v>44411</v>
      </c>
      <c r="O119" s="3" t="s">
        <v>9</v>
      </c>
      <c r="P119" s="3" t="s">
        <v>0</v>
      </c>
      <c r="Q119" s="3" t="s">
        <v>356</v>
      </c>
      <c r="R119" s="3"/>
      <c r="S119" s="3"/>
      <c r="T119" s="3">
        <v>0</v>
      </c>
      <c r="U119" s="3"/>
      <c r="V119" s="3"/>
      <c r="W119" s="3"/>
      <c r="X119" s="3" t="s">
        <v>11</v>
      </c>
      <c r="Y119" s="3" t="s">
        <v>17</v>
      </c>
      <c r="Z119" s="3" t="s">
        <v>131</v>
      </c>
      <c r="AA119" s="3"/>
      <c r="AB119" s="28"/>
      <c r="AC119" s="7"/>
    </row>
    <row r="120" spans="1:29" ht="15.75" hidden="1" thickTop="1" x14ac:dyDescent="0.25">
      <c r="A120" s="27"/>
      <c r="B120" s="2"/>
      <c r="C120" s="3"/>
      <c r="D120" s="3"/>
      <c r="E120" s="3"/>
      <c r="F120" s="3"/>
      <c r="G120" s="3"/>
      <c r="H120" s="74"/>
      <c r="I120" s="3"/>
      <c r="J120" s="3"/>
      <c r="K120" s="3"/>
      <c r="L120" s="3"/>
      <c r="M120" s="28"/>
      <c r="N120" s="4">
        <v>44411</v>
      </c>
      <c r="O120" s="3" t="s">
        <v>9</v>
      </c>
      <c r="P120" s="3" t="s">
        <v>0</v>
      </c>
      <c r="Q120" s="3" t="s">
        <v>356</v>
      </c>
      <c r="R120" s="3"/>
      <c r="S120" s="3"/>
      <c r="T120" s="3">
        <v>0</v>
      </c>
      <c r="U120" s="3"/>
      <c r="V120" s="3"/>
      <c r="W120" s="3"/>
      <c r="X120" s="3" t="s">
        <v>11</v>
      </c>
      <c r="Y120" s="3" t="s">
        <v>17</v>
      </c>
      <c r="Z120" s="3" t="s">
        <v>132</v>
      </c>
      <c r="AA120" s="3"/>
      <c r="AB120" s="28"/>
      <c r="AC120" s="7"/>
    </row>
    <row r="121" spans="1:29" ht="15.75" hidden="1" thickTop="1" x14ac:dyDescent="0.25">
      <c r="A121" s="27"/>
      <c r="B121" s="2"/>
      <c r="C121" s="3"/>
      <c r="D121" s="3"/>
      <c r="E121" s="3"/>
      <c r="F121" s="3"/>
      <c r="G121" s="3"/>
      <c r="H121" s="74"/>
      <c r="I121" s="3"/>
      <c r="J121" s="3"/>
      <c r="K121" s="3"/>
      <c r="L121" s="3"/>
      <c r="M121" s="28"/>
      <c r="N121" s="4">
        <v>44411</v>
      </c>
      <c r="O121" s="3" t="s">
        <v>9</v>
      </c>
      <c r="P121" s="3" t="s">
        <v>0</v>
      </c>
      <c r="Q121" s="3" t="s">
        <v>356</v>
      </c>
      <c r="R121" s="3"/>
      <c r="S121" s="3"/>
      <c r="T121" s="3">
        <v>0</v>
      </c>
      <c r="U121" s="3"/>
      <c r="V121" s="3"/>
      <c r="W121" s="3"/>
      <c r="X121" s="3" t="s">
        <v>19</v>
      </c>
      <c r="Y121" s="3" t="s">
        <v>17</v>
      </c>
      <c r="Z121" s="3" t="s">
        <v>133</v>
      </c>
      <c r="AA121" s="3"/>
      <c r="AB121" s="28"/>
      <c r="AC121" s="7"/>
    </row>
    <row r="122" spans="1:29" ht="15.75" hidden="1" thickTop="1" x14ac:dyDescent="0.25">
      <c r="A122" s="27"/>
      <c r="B122" s="2"/>
      <c r="C122" s="3"/>
      <c r="D122" s="3"/>
      <c r="E122" s="3"/>
      <c r="F122" s="3"/>
      <c r="G122" s="3"/>
      <c r="H122" s="74"/>
      <c r="I122" s="3"/>
      <c r="J122" s="3"/>
      <c r="K122" s="3"/>
      <c r="L122" s="3"/>
      <c r="M122" s="28"/>
      <c r="N122" s="4">
        <v>44411</v>
      </c>
      <c r="O122" s="3" t="s">
        <v>9</v>
      </c>
      <c r="P122" s="3" t="s">
        <v>0</v>
      </c>
      <c r="Q122" s="3" t="s">
        <v>356</v>
      </c>
      <c r="R122" s="3"/>
      <c r="S122" s="3"/>
      <c r="T122" s="3">
        <v>0</v>
      </c>
      <c r="U122" s="3"/>
      <c r="V122" s="3"/>
      <c r="W122" s="3"/>
      <c r="X122" s="3" t="s">
        <v>19</v>
      </c>
      <c r="Y122" s="3" t="s">
        <v>17</v>
      </c>
      <c r="Z122" s="3" t="s">
        <v>134</v>
      </c>
      <c r="AA122" s="3"/>
      <c r="AB122" s="28"/>
      <c r="AC122" s="7"/>
    </row>
    <row r="123" spans="1:29" ht="15.75" hidden="1" thickTop="1" x14ac:dyDescent="0.25">
      <c r="A123" s="27"/>
      <c r="B123" s="2"/>
      <c r="C123" s="3"/>
      <c r="D123" s="3"/>
      <c r="E123" s="3"/>
      <c r="F123" s="3"/>
      <c r="G123" s="3"/>
      <c r="H123" s="74"/>
      <c r="I123" s="3"/>
      <c r="J123" s="3"/>
      <c r="K123" s="3"/>
      <c r="L123" s="3"/>
      <c r="M123" s="28"/>
      <c r="N123" s="4">
        <v>44411</v>
      </c>
      <c r="O123" s="3" t="s">
        <v>9</v>
      </c>
      <c r="P123" s="3" t="s">
        <v>0</v>
      </c>
      <c r="Q123" s="3" t="s">
        <v>356</v>
      </c>
      <c r="R123" s="3"/>
      <c r="S123" s="3"/>
      <c r="T123" s="3">
        <v>0</v>
      </c>
      <c r="U123" s="3"/>
      <c r="V123" s="3"/>
      <c r="W123" s="3"/>
      <c r="X123" s="3" t="s">
        <v>11</v>
      </c>
      <c r="Y123" s="3" t="s">
        <v>17</v>
      </c>
      <c r="Z123" s="3" t="s">
        <v>135</v>
      </c>
      <c r="AA123" s="3"/>
      <c r="AB123" s="28"/>
      <c r="AC123" s="7"/>
    </row>
    <row r="124" spans="1:29" ht="15.75" hidden="1" thickTop="1" x14ac:dyDescent="0.25">
      <c r="A124" s="27"/>
      <c r="B124" s="2"/>
      <c r="C124" s="3"/>
      <c r="D124" s="3"/>
      <c r="E124" s="3"/>
      <c r="F124" s="3"/>
      <c r="G124" s="3"/>
      <c r="H124" s="74"/>
      <c r="I124" s="3"/>
      <c r="J124" s="3"/>
      <c r="K124" s="3"/>
      <c r="L124" s="3"/>
      <c r="M124" s="28"/>
      <c r="N124" s="4">
        <v>44411</v>
      </c>
      <c r="O124" s="3" t="s">
        <v>9</v>
      </c>
      <c r="P124" s="3" t="s">
        <v>0</v>
      </c>
      <c r="Q124" s="3" t="s">
        <v>356</v>
      </c>
      <c r="R124" s="3"/>
      <c r="S124" s="3"/>
      <c r="T124" s="3">
        <v>0</v>
      </c>
      <c r="U124" s="3"/>
      <c r="V124" s="3"/>
      <c r="W124" s="3"/>
      <c r="X124" s="3" t="s">
        <v>11</v>
      </c>
      <c r="Y124" s="3" t="s">
        <v>17</v>
      </c>
      <c r="Z124" s="3" t="s">
        <v>136</v>
      </c>
      <c r="AA124" s="3"/>
      <c r="AB124" s="28"/>
      <c r="AC124" s="7"/>
    </row>
    <row r="125" spans="1:29" ht="15.75" hidden="1" thickTop="1" x14ac:dyDescent="0.25">
      <c r="A125" s="27"/>
      <c r="B125" s="2"/>
      <c r="C125" s="3"/>
      <c r="D125" s="3"/>
      <c r="E125" s="3"/>
      <c r="F125" s="3"/>
      <c r="G125" s="3"/>
      <c r="H125" s="74"/>
      <c r="I125" s="3"/>
      <c r="J125" s="3"/>
      <c r="K125" s="3"/>
      <c r="L125" s="3"/>
      <c r="M125" s="28"/>
      <c r="N125" s="4">
        <v>44411</v>
      </c>
      <c r="O125" s="3" t="s">
        <v>9</v>
      </c>
      <c r="P125" s="3" t="s">
        <v>0</v>
      </c>
      <c r="Q125" s="3" t="s">
        <v>356</v>
      </c>
      <c r="R125" s="3"/>
      <c r="S125" s="3"/>
      <c r="T125" s="3">
        <v>0</v>
      </c>
      <c r="U125" s="3"/>
      <c r="V125" s="3"/>
      <c r="W125" s="3"/>
      <c r="X125" s="3" t="s">
        <v>19</v>
      </c>
      <c r="Y125" s="3" t="s">
        <v>17</v>
      </c>
      <c r="Z125" s="3" t="s">
        <v>137</v>
      </c>
      <c r="AA125" s="3"/>
      <c r="AB125" s="28"/>
      <c r="AC125" s="7"/>
    </row>
    <row r="126" spans="1:29" ht="15.75" hidden="1" thickTop="1" x14ac:dyDescent="0.25">
      <c r="A126" s="27"/>
      <c r="B126" s="2"/>
      <c r="C126" s="3"/>
      <c r="D126" s="3"/>
      <c r="E126" s="3"/>
      <c r="F126" s="3"/>
      <c r="G126" s="3"/>
      <c r="H126" s="74"/>
      <c r="I126" s="3"/>
      <c r="J126" s="3"/>
      <c r="K126" s="3"/>
      <c r="L126" s="3"/>
      <c r="M126" s="28"/>
      <c r="N126" s="4">
        <v>44411</v>
      </c>
      <c r="O126" s="3" t="s">
        <v>9</v>
      </c>
      <c r="P126" s="3" t="s">
        <v>0</v>
      </c>
      <c r="Q126" s="3" t="s">
        <v>356</v>
      </c>
      <c r="R126" s="3"/>
      <c r="S126" s="3"/>
      <c r="T126" s="3">
        <v>0</v>
      </c>
      <c r="U126" s="3"/>
      <c r="V126" s="3"/>
      <c r="W126" s="3"/>
      <c r="X126" s="3" t="s">
        <v>19</v>
      </c>
      <c r="Y126" s="3" t="s">
        <v>17</v>
      </c>
      <c r="Z126" s="3" t="s">
        <v>138</v>
      </c>
      <c r="AA126" s="3"/>
      <c r="AB126" s="28"/>
      <c r="AC126" s="7"/>
    </row>
    <row r="127" spans="1:29" ht="15.75" hidden="1" thickTop="1" x14ac:dyDescent="0.25">
      <c r="A127" s="27"/>
      <c r="B127" s="2"/>
      <c r="C127" s="3"/>
      <c r="D127" s="3"/>
      <c r="E127" s="3"/>
      <c r="F127" s="3"/>
      <c r="G127" s="3"/>
      <c r="H127" s="74"/>
      <c r="I127" s="3"/>
      <c r="J127" s="3"/>
      <c r="K127" s="3"/>
      <c r="L127" s="3"/>
      <c r="M127" s="28"/>
      <c r="N127" s="4">
        <v>44411</v>
      </c>
      <c r="O127" s="3" t="s">
        <v>9</v>
      </c>
      <c r="P127" s="3" t="s">
        <v>0</v>
      </c>
      <c r="Q127" s="3" t="s">
        <v>356</v>
      </c>
      <c r="R127" s="3"/>
      <c r="S127" s="3"/>
      <c r="T127" s="3">
        <v>0</v>
      </c>
      <c r="U127" s="3"/>
      <c r="V127" s="3"/>
      <c r="W127" s="3"/>
      <c r="X127" s="3" t="s">
        <v>1467</v>
      </c>
      <c r="Y127" s="3" t="s">
        <v>17</v>
      </c>
      <c r="Z127" s="3" t="s">
        <v>139</v>
      </c>
      <c r="AA127" s="3"/>
      <c r="AB127" s="28"/>
      <c r="AC127" s="7"/>
    </row>
    <row r="128" spans="1:29" ht="15.75" hidden="1" thickTop="1" x14ac:dyDescent="0.25">
      <c r="A128" s="27"/>
      <c r="B128" s="2"/>
      <c r="C128" s="3"/>
      <c r="D128" s="3"/>
      <c r="E128" s="3"/>
      <c r="F128" s="3"/>
      <c r="G128" s="3"/>
      <c r="H128" s="74"/>
      <c r="I128" s="3"/>
      <c r="J128" s="3"/>
      <c r="K128" s="3"/>
      <c r="L128" s="3"/>
      <c r="M128" s="28"/>
      <c r="N128" s="4">
        <v>44411</v>
      </c>
      <c r="O128" s="3" t="s">
        <v>9</v>
      </c>
      <c r="P128" s="3" t="s">
        <v>0</v>
      </c>
      <c r="Q128" s="3" t="s">
        <v>356</v>
      </c>
      <c r="R128" s="3"/>
      <c r="S128" s="3"/>
      <c r="T128" s="3">
        <v>0</v>
      </c>
      <c r="U128" s="3"/>
      <c r="V128" s="3"/>
      <c r="W128" s="3"/>
      <c r="X128" s="3" t="s">
        <v>19</v>
      </c>
      <c r="Y128" s="3" t="s">
        <v>17</v>
      </c>
      <c r="Z128" s="3" t="s">
        <v>140</v>
      </c>
      <c r="AA128" s="3"/>
      <c r="AB128" s="28"/>
      <c r="AC128" s="7"/>
    </row>
    <row r="129" spans="1:29" ht="15.75" hidden="1" thickTop="1" x14ac:dyDescent="0.25">
      <c r="A129" s="27"/>
      <c r="B129" s="2"/>
      <c r="C129" s="3"/>
      <c r="D129" s="3"/>
      <c r="E129" s="3"/>
      <c r="F129" s="3"/>
      <c r="G129" s="3"/>
      <c r="H129" s="74"/>
      <c r="I129" s="3"/>
      <c r="J129" s="3"/>
      <c r="K129" s="3"/>
      <c r="L129" s="3"/>
      <c r="M129" s="28"/>
      <c r="N129" s="4">
        <v>44411</v>
      </c>
      <c r="O129" s="3" t="s">
        <v>9</v>
      </c>
      <c r="P129" s="3" t="s">
        <v>0</v>
      </c>
      <c r="Q129" s="3" t="s">
        <v>356</v>
      </c>
      <c r="R129" s="3"/>
      <c r="S129" s="3"/>
      <c r="T129" s="3">
        <v>0</v>
      </c>
      <c r="U129" s="3"/>
      <c r="V129" s="3"/>
      <c r="W129" s="3"/>
      <c r="X129" s="3" t="s">
        <v>19</v>
      </c>
      <c r="Y129" s="3" t="s">
        <v>17</v>
      </c>
      <c r="Z129" s="3" t="s">
        <v>141</v>
      </c>
      <c r="AA129" s="3"/>
      <c r="AB129" s="28"/>
      <c r="AC129" s="7"/>
    </row>
    <row r="130" spans="1:29" ht="15.75" hidden="1" thickTop="1" x14ac:dyDescent="0.25">
      <c r="A130" s="27"/>
      <c r="B130" s="2"/>
      <c r="C130" s="3"/>
      <c r="D130" s="3"/>
      <c r="E130" s="3"/>
      <c r="F130" s="3"/>
      <c r="G130" s="3"/>
      <c r="H130" s="74"/>
      <c r="I130" s="3"/>
      <c r="J130" s="3"/>
      <c r="K130" s="3"/>
      <c r="L130" s="3"/>
      <c r="M130" s="28"/>
      <c r="N130" s="4">
        <v>44411</v>
      </c>
      <c r="O130" s="3" t="s">
        <v>9</v>
      </c>
      <c r="P130" s="3" t="s">
        <v>0</v>
      </c>
      <c r="Q130" s="3" t="s">
        <v>356</v>
      </c>
      <c r="R130" s="3"/>
      <c r="S130" s="3"/>
      <c r="T130" s="3">
        <v>0</v>
      </c>
      <c r="U130" s="3"/>
      <c r="V130" s="3"/>
      <c r="W130" s="3"/>
      <c r="X130" s="3" t="s">
        <v>19</v>
      </c>
      <c r="Y130" s="3" t="s">
        <v>17</v>
      </c>
      <c r="Z130" s="3" t="s">
        <v>142</v>
      </c>
      <c r="AA130" s="3"/>
      <c r="AB130" s="28"/>
      <c r="AC130" s="7"/>
    </row>
    <row r="131" spans="1:29" ht="15.75" hidden="1" thickTop="1" x14ac:dyDescent="0.25">
      <c r="A131" s="27"/>
      <c r="B131" s="2"/>
      <c r="C131" s="3"/>
      <c r="D131" s="3"/>
      <c r="E131" s="3"/>
      <c r="F131" s="3"/>
      <c r="G131" s="3"/>
      <c r="H131" s="74"/>
      <c r="I131" s="3"/>
      <c r="J131" s="3"/>
      <c r="K131" s="3"/>
      <c r="L131" s="3"/>
      <c r="M131" s="28"/>
      <c r="N131" s="4">
        <v>44411</v>
      </c>
      <c r="O131" s="3" t="s">
        <v>9</v>
      </c>
      <c r="P131" s="3" t="s">
        <v>0</v>
      </c>
      <c r="Q131" s="3" t="s">
        <v>356</v>
      </c>
      <c r="R131" s="3"/>
      <c r="S131" s="3"/>
      <c r="T131" s="3">
        <v>0</v>
      </c>
      <c r="U131" s="3"/>
      <c r="V131" s="3"/>
      <c r="W131" s="3"/>
      <c r="X131" s="3" t="s">
        <v>19</v>
      </c>
      <c r="Y131" s="3" t="s">
        <v>17</v>
      </c>
      <c r="Z131" s="3" t="s">
        <v>143</v>
      </c>
      <c r="AA131" s="3"/>
      <c r="AB131" s="28"/>
      <c r="AC131" s="7"/>
    </row>
    <row r="132" spans="1:29" ht="15.75" hidden="1" thickTop="1" x14ac:dyDescent="0.25">
      <c r="A132" s="27"/>
      <c r="B132" s="2"/>
      <c r="C132" s="3"/>
      <c r="D132" s="3"/>
      <c r="E132" s="3"/>
      <c r="F132" s="3"/>
      <c r="G132" s="3"/>
      <c r="H132" s="74"/>
      <c r="I132" s="3"/>
      <c r="J132" s="3"/>
      <c r="K132" s="3"/>
      <c r="L132" s="3"/>
      <c r="M132" s="28"/>
      <c r="N132" s="4">
        <v>44411</v>
      </c>
      <c r="O132" s="3" t="s">
        <v>9</v>
      </c>
      <c r="P132" s="3" t="s">
        <v>0</v>
      </c>
      <c r="Q132" s="3" t="s">
        <v>356</v>
      </c>
      <c r="R132" s="3"/>
      <c r="S132" s="3"/>
      <c r="T132" s="3">
        <v>0</v>
      </c>
      <c r="U132" s="3"/>
      <c r="V132" s="3"/>
      <c r="W132" s="3"/>
      <c r="X132" s="3" t="s">
        <v>11</v>
      </c>
      <c r="Y132" s="3" t="s">
        <v>17</v>
      </c>
      <c r="Z132" s="3" t="s">
        <v>144</v>
      </c>
      <c r="AA132" s="3"/>
      <c r="AB132" s="28"/>
      <c r="AC132" s="7"/>
    </row>
    <row r="133" spans="1:29" ht="15.75" hidden="1" thickTop="1" x14ac:dyDescent="0.25">
      <c r="A133" s="27"/>
      <c r="B133" s="2"/>
      <c r="C133" s="3"/>
      <c r="D133" s="3"/>
      <c r="E133" s="3"/>
      <c r="F133" s="3"/>
      <c r="G133" s="3"/>
      <c r="H133" s="74"/>
      <c r="I133" s="3"/>
      <c r="J133" s="3"/>
      <c r="K133" s="3"/>
      <c r="L133" s="3"/>
      <c r="M133" s="28"/>
      <c r="N133" s="4">
        <v>44411</v>
      </c>
      <c r="O133" s="3" t="s">
        <v>9</v>
      </c>
      <c r="P133" s="3" t="s">
        <v>0</v>
      </c>
      <c r="Q133" s="3" t="s">
        <v>356</v>
      </c>
      <c r="R133" s="3"/>
      <c r="S133" s="3"/>
      <c r="T133" s="3">
        <v>0</v>
      </c>
      <c r="U133" s="3"/>
      <c r="V133" s="3"/>
      <c r="W133" s="3"/>
      <c r="X133" s="3" t="s">
        <v>19</v>
      </c>
      <c r="Y133" s="3" t="s">
        <v>17</v>
      </c>
      <c r="Z133" s="3" t="s">
        <v>145</v>
      </c>
      <c r="AA133" s="3"/>
      <c r="AB133" s="28"/>
      <c r="AC133" s="7"/>
    </row>
    <row r="134" spans="1:29" ht="15.75" hidden="1" thickTop="1" x14ac:dyDescent="0.25">
      <c r="A134" s="27"/>
      <c r="B134" s="2"/>
      <c r="C134" s="3"/>
      <c r="D134" s="3"/>
      <c r="E134" s="3"/>
      <c r="F134" s="3"/>
      <c r="G134" s="3"/>
      <c r="H134" s="74"/>
      <c r="I134" s="3"/>
      <c r="J134" s="3"/>
      <c r="K134" s="3"/>
      <c r="L134" s="3"/>
      <c r="M134" s="28"/>
      <c r="N134" s="4">
        <v>44411</v>
      </c>
      <c r="O134" s="3" t="s">
        <v>9</v>
      </c>
      <c r="P134" s="3" t="s">
        <v>0</v>
      </c>
      <c r="Q134" s="3" t="s">
        <v>356</v>
      </c>
      <c r="R134" s="3"/>
      <c r="S134" s="3"/>
      <c r="T134" s="3">
        <v>0</v>
      </c>
      <c r="U134" s="3"/>
      <c r="V134" s="3"/>
      <c r="W134" s="3"/>
      <c r="X134" s="3" t="s">
        <v>1467</v>
      </c>
      <c r="Y134" s="3" t="s">
        <v>17</v>
      </c>
      <c r="Z134" s="3" t="s">
        <v>146</v>
      </c>
      <c r="AA134" s="3"/>
      <c r="AB134" s="28"/>
      <c r="AC134" s="7"/>
    </row>
    <row r="135" spans="1:29" ht="15.75" hidden="1" thickTop="1" x14ac:dyDescent="0.25">
      <c r="A135" s="27"/>
      <c r="B135" s="2"/>
      <c r="C135" s="3"/>
      <c r="D135" s="3"/>
      <c r="E135" s="3"/>
      <c r="F135" s="3"/>
      <c r="G135" s="3"/>
      <c r="H135" s="74"/>
      <c r="I135" s="3"/>
      <c r="J135" s="3"/>
      <c r="K135" s="3"/>
      <c r="L135" s="3"/>
      <c r="M135" s="28"/>
      <c r="N135" s="4">
        <v>44411</v>
      </c>
      <c r="O135" s="3" t="s">
        <v>9</v>
      </c>
      <c r="P135" s="3" t="s">
        <v>0</v>
      </c>
      <c r="Q135" s="3" t="s">
        <v>356</v>
      </c>
      <c r="R135" s="3"/>
      <c r="S135" s="3"/>
      <c r="T135" s="3">
        <v>0</v>
      </c>
      <c r="U135" s="3"/>
      <c r="V135" s="3"/>
      <c r="W135" s="3"/>
      <c r="X135" s="3" t="s">
        <v>19</v>
      </c>
      <c r="Y135" s="3" t="s">
        <v>17</v>
      </c>
      <c r="Z135" s="3" t="s">
        <v>147</v>
      </c>
      <c r="AA135" s="3"/>
      <c r="AB135" s="28"/>
      <c r="AC135" s="7"/>
    </row>
    <row r="136" spans="1:29" ht="15.75" hidden="1" thickTop="1" x14ac:dyDescent="0.25">
      <c r="A136" s="27"/>
      <c r="B136" s="2"/>
      <c r="C136" s="3"/>
      <c r="D136" s="3"/>
      <c r="E136" s="3"/>
      <c r="F136" s="3"/>
      <c r="G136" s="3"/>
      <c r="H136" s="74"/>
      <c r="I136" s="3"/>
      <c r="J136" s="3"/>
      <c r="K136" s="3"/>
      <c r="L136" s="3"/>
      <c r="M136" s="28"/>
      <c r="N136" s="4">
        <v>44411</v>
      </c>
      <c r="O136" s="3" t="s">
        <v>9</v>
      </c>
      <c r="P136" s="3" t="s">
        <v>0</v>
      </c>
      <c r="Q136" s="3" t="s">
        <v>356</v>
      </c>
      <c r="R136" s="3"/>
      <c r="S136" s="3"/>
      <c r="T136" s="3">
        <v>0</v>
      </c>
      <c r="U136" s="3"/>
      <c r="V136" s="3"/>
      <c r="W136" s="3"/>
      <c r="X136" s="3" t="s">
        <v>19</v>
      </c>
      <c r="Y136" s="3" t="s">
        <v>17</v>
      </c>
      <c r="Z136" s="3" t="s">
        <v>148</v>
      </c>
      <c r="AA136" s="3"/>
      <c r="AB136" s="28"/>
      <c r="AC136" s="7"/>
    </row>
    <row r="137" spans="1:29" ht="15.75" hidden="1" thickTop="1" x14ac:dyDescent="0.25">
      <c r="A137" s="27"/>
      <c r="B137" s="2"/>
      <c r="C137" s="3"/>
      <c r="D137" s="3"/>
      <c r="E137" s="3"/>
      <c r="F137" s="3"/>
      <c r="G137" s="3"/>
      <c r="H137" s="74"/>
      <c r="I137" s="3"/>
      <c r="J137" s="3"/>
      <c r="K137" s="3"/>
      <c r="L137" s="3"/>
      <c r="M137" s="28"/>
      <c r="N137" s="4">
        <v>44411</v>
      </c>
      <c r="O137" s="3" t="s">
        <v>9</v>
      </c>
      <c r="P137" s="3" t="s">
        <v>0</v>
      </c>
      <c r="Q137" s="3" t="s">
        <v>356</v>
      </c>
      <c r="R137" s="3"/>
      <c r="S137" s="3"/>
      <c r="T137" s="3">
        <v>0</v>
      </c>
      <c r="U137" s="3"/>
      <c r="V137" s="3"/>
      <c r="W137" s="3"/>
      <c r="X137" s="3" t="s">
        <v>11</v>
      </c>
      <c r="Y137" s="3" t="s">
        <v>17</v>
      </c>
      <c r="Z137" s="3" t="s">
        <v>149</v>
      </c>
      <c r="AA137" s="3"/>
      <c r="AB137" s="28"/>
      <c r="AC137" s="7"/>
    </row>
    <row r="138" spans="1:29" ht="15.75" hidden="1" thickTop="1" x14ac:dyDescent="0.25">
      <c r="A138" s="27"/>
      <c r="B138" s="2"/>
      <c r="C138" s="3"/>
      <c r="D138" s="3"/>
      <c r="E138" s="3"/>
      <c r="F138" s="3"/>
      <c r="G138" s="3"/>
      <c r="H138" s="74"/>
      <c r="I138" s="3"/>
      <c r="J138" s="3"/>
      <c r="K138" s="3"/>
      <c r="L138" s="3"/>
      <c r="M138" s="28"/>
      <c r="N138" s="4">
        <v>44411</v>
      </c>
      <c r="O138" s="3" t="s">
        <v>9</v>
      </c>
      <c r="P138" s="3" t="s">
        <v>0</v>
      </c>
      <c r="Q138" s="3" t="s">
        <v>356</v>
      </c>
      <c r="R138" s="3"/>
      <c r="S138" s="3"/>
      <c r="T138" s="3">
        <v>0</v>
      </c>
      <c r="U138" s="3"/>
      <c r="V138" s="3"/>
      <c r="W138" s="3"/>
      <c r="X138" s="3" t="s">
        <v>1467</v>
      </c>
      <c r="Y138" s="3" t="s">
        <v>17</v>
      </c>
      <c r="Z138" s="3" t="s">
        <v>150</v>
      </c>
      <c r="AA138" s="3"/>
      <c r="AB138" s="28"/>
      <c r="AC138" s="7"/>
    </row>
    <row r="139" spans="1:29" ht="15.75" hidden="1" thickTop="1" x14ac:dyDescent="0.25">
      <c r="A139" s="27"/>
      <c r="B139" s="2"/>
      <c r="C139" s="3"/>
      <c r="D139" s="3"/>
      <c r="E139" s="3"/>
      <c r="F139" s="3"/>
      <c r="G139" s="3"/>
      <c r="H139" s="74"/>
      <c r="I139" s="3"/>
      <c r="J139" s="3"/>
      <c r="K139" s="3"/>
      <c r="L139" s="3"/>
      <c r="M139" s="28"/>
      <c r="N139" s="4">
        <v>44411</v>
      </c>
      <c r="O139" s="3" t="s">
        <v>9</v>
      </c>
      <c r="P139" s="3" t="s">
        <v>0</v>
      </c>
      <c r="Q139" s="3" t="s">
        <v>356</v>
      </c>
      <c r="R139" s="3"/>
      <c r="S139" s="3"/>
      <c r="T139" s="3">
        <v>0</v>
      </c>
      <c r="U139" s="3"/>
      <c r="V139" s="3"/>
      <c r="W139" s="3"/>
      <c r="X139" s="3" t="s">
        <v>19</v>
      </c>
      <c r="Y139" s="3" t="s">
        <v>17</v>
      </c>
      <c r="Z139" s="3" t="s">
        <v>151</v>
      </c>
      <c r="AA139" s="3"/>
      <c r="AB139" s="28"/>
      <c r="AC139" s="7"/>
    </row>
    <row r="140" spans="1:29" ht="15.75" hidden="1" thickTop="1" x14ac:dyDescent="0.25">
      <c r="A140" s="27"/>
      <c r="B140" s="2"/>
      <c r="C140" s="3"/>
      <c r="D140" s="3"/>
      <c r="E140" s="3"/>
      <c r="F140" s="3"/>
      <c r="G140" s="3"/>
      <c r="H140" s="74"/>
      <c r="I140" s="3"/>
      <c r="J140" s="3"/>
      <c r="K140" s="3"/>
      <c r="L140" s="3"/>
      <c r="M140" s="28"/>
      <c r="N140" s="4">
        <v>44411</v>
      </c>
      <c r="O140" s="3" t="s">
        <v>9</v>
      </c>
      <c r="P140" s="3" t="s">
        <v>0</v>
      </c>
      <c r="Q140" s="3" t="s">
        <v>356</v>
      </c>
      <c r="R140" s="3"/>
      <c r="S140" s="3"/>
      <c r="T140" s="3">
        <v>0</v>
      </c>
      <c r="U140" s="3"/>
      <c r="V140" s="3"/>
      <c r="W140" s="3"/>
      <c r="X140" s="3" t="s">
        <v>19</v>
      </c>
      <c r="Y140" s="3" t="s">
        <v>17</v>
      </c>
      <c r="Z140" s="3" t="s">
        <v>152</v>
      </c>
      <c r="AA140" s="3"/>
      <c r="AB140" s="28"/>
      <c r="AC140" s="7"/>
    </row>
    <row r="141" spans="1:29" ht="15.75" hidden="1" thickTop="1" x14ac:dyDescent="0.25">
      <c r="A141" s="27"/>
      <c r="B141" s="2"/>
      <c r="C141" s="3"/>
      <c r="D141" s="3"/>
      <c r="E141" s="3"/>
      <c r="F141" s="3"/>
      <c r="G141" s="3"/>
      <c r="H141" s="74"/>
      <c r="I141" s="3"/>
      <c r="J141" s="3"/>
      <c r="K141" s="3"/>
      <c r="L141" s="3"/>
      <c r="M141" s="28"/>
      <c r="N141" s="4">
        <v>44411</v>
      </c>
      <c r="O141" s="3" t="s">
        <v>9</v>
      </c>
      <c r="P141" s="3" t="s">
        <v>0</v>
      </c>
      <c r="Q141" s="3" t="s">
        <v>356</v>
      </c>
      <c r="R141" s="3"/>
      <c r="S141" s="3"/>
      <c r="T141" s="3">
        <v>0</v>
      </c>
      <c r="U141" s="3"/>
      <c r="V141" s="3"/>
      <c r="W141" s="3"/>
      <c r="X141" s="3" t="s">
        <v>19</v>
      </c>
      <c r="Y141" s="3" t="s">
        <v>17</v>
      </c>
      <c r="Z141" s="3" t="s">
        <v>153</v>
      </c>
      <c r="AA141" s="3"/>
      <c r="AB141" s="28"/>
      <c r="AC141" s="7"/>
    </row>
    <row r="142" spans="1:29" ht="15.75" hidden="1" thickTop="1" x14ac:dyDescent="0.25">
      <c r="A142" s="27"/>
      <c r="B142" s="2"/>
      <c r="C142" s="3"/>
      <c r="D142" s="3"/>
      <c r="E142" s="3"/>
      <c r="F142" s="3"/>
      <c r="G142" s="3"/>
      <c r="H142" s="74"/>
      <c r="I142" s="3"/>
      <c r="J142" s="3"/>
      <c r="K142" s="3"/>
      <c r="L142" s="3"/>
      <c r="M142" s="28"/>
      <c r="N142" s="4">
        <v>44411</v>
      </c>
      <c r="O142" s="3" t="s">
        <v>9</v>
      </c>
      <c r="P142" s="3" t="s">
        <v>0</v>
      </c>
      <c r="Q142" s="3" t="s">
        <v>356</v>
      </c>
      <c r="R142" s="3"/>
      <c r="S142" s="3"/>
      <c r="T142" s="3">
        <v>0</v>
      </c>
      <c r="U142" s="3"/>
      <c r="V142" s="3"/>
      <c r="W142" s="3"/>
      <c r="X142" s="3" t="s">
        <v>19</v>
      </c>
      <c r="Y142" s="3" t="s">
        <v>17</v>
      </c>
      <c r="Z142" s="3" t="s">
        <v>154</v>
      </c>
      <c r="AA142" s="3"/>
      <c r="AB142" s="28"/>
      <c r="AC142" s="7"/>
    </row>
    <row r="143" spans="1:29" ht="15.75" hidden="1" thickTop="1" x14ac:dyDescent="0.25">
      <c r="A143" s="27"/>
      <c r="B143" s="2"/>
      <c r="C143" s="3"/>
      <c r="D143" s="3"/>
      <c r="E143" s="3"/>
      <c r="F143" s="3"/>
      <c r="G143" s="3"/>
      <c r="H143" s="74"/>
      <c r="I143" s="3"/>
      <c r="J143" s="3"/>
      <c r="K143" s="3"/>
      <c r="L143" s="3"/>
      <c r="M143" s="28"/>
      <c r="N143" s="4">
        <v>44411</v>
      </c>
      <c r="O143" s="3" t="s">
        <v>9</v>
      </c>
      <c r="P143" s="3" t="s">
        <v>0</v>
      </c>
      <c r="Q143" s="3" t="s">
        <v>356</v>
      </c>
      <c r="R143" s="3"/>
      <c r="S143" s="3"/>
      <c r="T143" s="3">
        <v>0</v>
      </c>
      <c r="U143" s="3"/>
      <c r="V143" s="3"/>
      <c r="W143" s="3"/>
      <c r="X143" s="3" t="s">
        <v>19</v>
      </c>
      <c r="Y143" s="3" t="s">
        <v>17</v>
      </c>
      <c r="Z143" s="3" t="s">
        <v>155</v>
      </c>
      <c r="AA143" s="3"/>
      <c r="AB143" s="28"/>
      <c r="AC143" s="7"/>
    </row>
    <row r="144" spans="1:29" ht="15.75" hidden="1" thickTop="1" x14ac:dyDescent="0.25">
      <c r="A144" s="27"/>
      <c r="B144" s="2"/>
      <c r="C144" s="3"/>
      <c r="D144" s="3"/>
      <c r="E144" s="3"/>
      <c r="F144" s="3"/>
      <c r="G144" s="3"/>
      <c r="H144" s="74"/>
      <c r="I144" s="3"/>
      <c r="J144" s="3"/>
      <c r="K144" s="3"/>
      <c r="L144" s="3"/>
      <c r="M144" s="28"/>
      <c r="N144" s="4">
        <v>44411</v>
      </c>
      <c r="O144" s="3" t="s">
        <v>9</v>
      </c>
      <c r="P144" s="3" t="s">
        <v>0</v>
      </c>
      <c r="Q144" s="3" t="s">
        <v>356</v>
      </c>
      <c r="R144" s="3"/>
      <c r="S144" s="3"/>
      <c r="T144" s="3">
        <v>0</v>
      </c>
      <c r="U144" s="3"/>
      <c r="V144" s="3"/>
      <c r="W144" s="3"/>
      <c r="X144" s="3" t="s">
        <v>1467</v>
      </c>
      <c r="Y144" s="3" t="s">
        <v>17</v>
      </c>
      <c r="Z144" s="3" t="s">
        <v>156</v>
      </c>
      <c r="AA144" s="3"/>
      <c r="AB144" s="28"/>
      <c r="AC144" s="7"/>
    </row>
    <row r="145" spans="1:29" ht="15.75" hidden="1" thickTop="1" x14ac:dyDescent="0.25">
      <c r="A145" s="27"/>
      <c r="B145" s="2"/>
      <c r="C145" s="3"/>
      <c r="D145" s="3"/>
      <c r="E145" s="3"/>
      <c r="F145" s="3"/>
      <c r="G145" s="3"/>
      <c r="H145" s="74"/>
      <c r="I145" s="3"/>
      <c r="J145" s="3"/>
      <c r="K145" s="3"/>
      <c r="L145" s="3"/>
      <c r="M145" s="28"/>
      <c r="N145" s="4">
        <v>44411</v>
      </c>
      <c r="O145" s="3" t="s">
        <v>9</v>
      </c>
      <c r="P145" s="3" t="s">
        <v>0</v>
      </c>
      <c r="Q145" s="3" t="s">
        <v>356</v>
      </c>
      <c r="R145" s="3"/>
      <c r="S145" s="3"/>
      <c r="T145" s="3">
        <v>0</v>
      </c>
      <c r="U145" s="3"/>
      <c r="V145" s="3"/>
      <c r="W145" s="3"/>
      <c r="X145" s="3" t="s">
        <v>19</v>
      </c>
      <c r="Y145" s="3" t="s">
        <v>17</v>
      </c>
      <c r="Z145" s="3" t="s">
        <v>157</v>
      </c>
      <c r="AA145" s="3"/>
      <c r="AB145" s="28"/>
      <c r="AC145" s="7"/>
    </row>
    <row r="146" spans="1:29" ht="15.75" hidden="1" thickTop="1" x14ac:dyDescent="0.25">
      <c r="A146" s="27"/>
      <c r="B146" s="2"/>
      <c r="C146" s="3"/>
      <c r="D146" s="3"/>
      <c r="E146" s="3"/>
      <c r="F146" s="3"/>
      <c r="G146" s="3"/>
      <c r="H146" s="74"/>
      <c r="I146" s="3"/>
      <c r="J146" s="3"/>
      <c r="K146" s="3"/>
      <c r="L146" s="3"/>
      <c r="M146" s="28"/>
      <c r="N146" s="4">
        <v>44411</v>
      </c>
      <c r="O146" s="3" t="s">
        <v>9</v>
      </c>
      <c r="P146" s="3" t="s">
        <v>0</v>
      </c>
      <c r="Q146" s="3" t="s">
        <v>356</v>
      </c>
      <c r="R146" s="3"/>
      <c r="S146" s="3"/>
      <c r="T146" s="3">
        <v>0</v>
      </c>
      <c r="U146" s="3"/>
      <c r="V146" s="3"/>
      <c r="W146" s="3"/>
      <c r="X146" s="3" t="s">
        <v>19</v>
      </c>
      <c r="Y146" s="3" t="s">
        <v>17</v>
      </c>
      <c r="Z146" s="3" t="s">
        <v>158</v>
      </c>
      <c r="AA146" s="3"/>
      <c r="AB146" s="28"/>
      <c r="AC146" s="7"/>
    </row>
    <row r="147" spans="1:29" ht="15.75" hidden="1" thickTop="1" x14ac:dyDescent="0.25">
      <c r="A147" s="27"/>
      <c r="B147" s="2"/>
      <c r="C147" s="3"/>
      <c r="D147" s="3"/>
      <c r="E147" s="3"/>
      <c r="F147" s="3"/>
      <c r="G147" s="3"/>
      <c r="H147" s="74"/>
      <c r="I147" s="3"/>
      <c r="J147" s="3"/>
      <c r="K147" s="3"/>
      <c r="L147" s="3"/>
      <c r="M147" s="28"/>
      <c r="N147" s="4">
        <v>44411</v>
      </c>
      <c r="O147" s="3" t="s">
        <v>9</v>
      </c>
      <c r="P147" s="3" t="s">
        <v>0</v>
      </c>
      <c r="Q147" s="3" t="s">
        <v>356</v>
      </c>
      <c r="R147" s="3"/>
      <c r="S147" s="3"/>
      <c r="T147" s="3">
        <v>0</v>
      </c>
      <c r="U147" s="3"/>
      <c r="V147" s="3"/>
      <c r="W147" s="3"/>
      <c r="X147" s="3" t="s">
        <v>19</v>
      </c>
      <c r="Y147" s="3" t="s">
        <v>17</v>
      </c>
      <c r="Z147" s="3" t="s">
        <v>159</v>
      </c>
      <c r="AA147" s="3"/>
      <c r="AB147" s="28"/>
      <c r="AC147" s="7"/>
    </row>
    <row r="148" spans="1:29" ht="15.75" hidden="1" thickTop="1" x14ac:dyDescent="0.25">
      <c r="A148" s="23"/>
      <c r="B148" s="24"/>
      <c r="C148" s="25"/>
      <c r="D148" s="25"/>
      <c r="E148" s="25"/>
      <c r="F148" s="25"/>
      <c r="G148" s="25"/>
      <c r="H148" s="73"/>
      <c r="I148" s="25"/>
      <c r="J148" s="25"/>
      <c r="K148" s="25"/>
      <c r="L148" s="25"/>
      <c r="M148" s="26"/>
      <c r="N148" s="77">
        <v>44431</v>
      </c>
      <c r="O148" s="25" t="s">
        <v>9</v>
      </c>
      <c r="P148" s="25" t="s">
        <v>0</v>
      </c>
      <c r="Q148" s="25" t="s">
        <v>362</v>
      </c>
      <c r="R148" s="25"/>
      <c r="S148" s="25"/>
      <c r="T148" s="25">
        <v>0</v>
      </c>
      <c r="U148" s="25"/>
      <c r="V148" s="25"/>
      <c r="W148" s="25"/>
      <c r="X148" s="25" t="s">
        <v>19</v>
      </c>
      <c r="Y148" s="25" t="s">
        <v>17</v>
      </c>
      <c r="Z148" s="25" t="s">
        <v>160</v>
      </c>
      <c r="AA148" s="25"/>
      <c r="AB148" s="26"/>
      <c r="AC148" s="7"/>
    </row>
    <row r="149" spans="1:29" ht="15.75" hidden="1" thickTop="1" x14ac:dyDescent="0.25">
      <c r="A149" s="27"/>
      <c r="B149" s="2"/>
      <c r="C149" s="3"/>
      <c r="D149" s="3"/>
      <c r="E149" s="3"/>
      <c r="F149" s="3"/>
      <c r="G149" s="3"/>
      <c r="H149" s="74"/>
      <c r="I149" s="3"/>
      <c r="J149" s="3"/>
      <c r="K149" s="3"/>
      <c r="L149" s="3"/>
      <c r="M149" s="28"/>
      <c r="N149" s="4">
        <v>44431</v>
      </c>
      <c r="O149" s="3" t="s">
        <v>9</v>
      </c>
      <c r="P149" s="3" t="s">
        <v>0</v>
      </c>
      <c r="Q149" s="3" t="s">
        <v>362</v>
      </c>
      <c r="R149" s="3"/>
      <c r="S149" s="3"/>
      <c r="T149" s="3">
        <v>0</v>
      </c>
      <c r="U149" s="3"/>
      <c r="V149" s="3"/>
      <c r="W149" s="3"/>
      <c r="X149" s="3" t="s">
        <v>1467</v>
      </c>
      <c r="Y149" s="3" t="s">
        <v>17</v>
      </c>
      <c r="Z149" s="3" t="s">
        <v>161</v>
      </c>
      <c r="AA149" s="3"/>
      <c r="AB149" s="28"/>
      <c r="AC149" s="7"/>
    </row>
    <row r="150" spans="1:29" ht="15.75" hidden="1" thickTop="1" x14ac:dyDescent="0.25">
      <c r="A150" s="27"/>
      <c r="B150" s="2"/>
      <c r="C150" s="3"/>
      <c r="D150" s="3"/>
      <c r="E150" s="3"/>
      <c r="F150" s="3"/>
      <c r="G150" s="3"/>
      <c r="H150" s="74"/>
      <c r="I150" s="3"/>
      <c r="J150" s="3"/>
      <c r="K150" s="3"/>
      <c r="L150" s="3"/>
      <c r="M150" s="28"/>
      <c r="N150" s="4">
        <v>44431</v>
      </c>
      <c r="O150" s="3" t="s">
        <v>9</v>
      </c>
      <c r="P150" s="3" t="s">
        <v>0</v>
      </c>
      <c r="Q150" s="3" t="s">
        <v>362</v>
      </c>
      <c r="R150" s="3"/>
      <c r="S150" s="3"/>
      <c r="T150" s="3">
        <v>0</v>
      </c>
      <c r="U150" s="3"/>
      <c r="V150" s="3"/>
      <c r="W150" s="3"/>
      <c r="X150" s="3" t="s">
        <v>19</v>
      </c>
      <c r="Y150" s="3" t="s">
        <v>17</v>
      </c>
      <c r="Z150" s="3" t="s">
        <v>162</v>
      </c>
      <c r="AA150" s="3"/>
      <c r="AB150" s="28"/>
      <c r="AC150" s="7"/>
    </row>
    <row r="151" spans="1:29" ht="15.75" hidden="1" thickTop="1" x14ac:dyDescent="0.25">
      <c r="A151" s="27"/>
      <c r="B151" s="2"/>
      <c r="C151" s="3"/>
      <c r="D151" s="3"/>
      <c r="E151" s="3"/>
      <c r="F151" s="3"/>
      <c r="G151" s="3"/>
      <c r="H151" s="74"/>
      <c r="I151" s="3"/>
      <c r="J151" s="3"/>
      <c r="K151" s="3"/>
      <c r="L151" s="3"/>
      <c r="M151" s="28"/>
      <c r="N151" s="4">
        <v>44431</v>
      </c>
      <c r="O151" s="3" t="s">
        <v>9</v>
      </c>
      <c r="P151" s="3" t="s">
        <v>0</v>
      </c>
      <c r="Q151" s="3" t="s">
        <v>362</v>
      </c>
      <c r="R151" s="3"/>
      <c r="S151" s="3"/>
      <c r="T151" s="3">
        <v>0</v>
      </c>
      <c r="U151" s="3"/>
      <c r="V151" s="3"/>
      <c r="W151" s="3"/>
      <c r="X151" s="3" t="s">
        <v>11</v>
      </c>
      <c r="Y151" s="3" t="s">
        <v>17</v>
      </c>
      <c r="Z151" s="3" t="s">
        <v>163</v>
      </c>
      <c r="AA151" s="3"/>
      <c r="AB151" s="28"/>
      <c r="AC151" s="7"/>
    </row>
    <row r="152" spans="1:29" ht="15.75" hidden="1" thickTop="1" x14ac:dyDescent="0.25">
      <c r="A152" s="27"/>
      <c r="B152" s="2"/>
      <c r="C152" s="3"/>
      <c r="D152" s="3"/>
      <c r="E152" s="3"/>
      <c r="F152" s="3"/>
      <c r="G152" s="3"/>
      <c r="H152" s="74"/>
      <c r="I152" s="3"/>
      <c r="J152" s="3"/>
      <c r="K152" s="3"/>
      <c r="L152" s="3"/>
      <c r="M152" s="28"/>
      <c r="N152" s="4">
        <v>44431</v>
      </c>
      <c r="O152" s="3" t="s">
        <v>9</v>
      </c>
      <c r="P152" s="3" t="s">
        <v>0</v>
      </c>
      <c r="Q152" s="3" t="s">
        <v>362</v>
      </c>
      <c r="R152" s="3"/>
      <c r="S152" s="3"/>
      <c r="T152" s="3">
        <v>0</v>
      </c>
      <c r="U152" s="3"/>
      <c r="V152" s="3"/>
      <c r="W152" s="3"/>
      <c r="X152" s="3" t="s">
        <v>19</v>
      </c>
      <c r="Y152" s="3" t="s">
        <v>17</v>
      </c>
      <c r="Z152" s="3" t="s">
        <v>164</v>
      </c>
      <c r="AA152" s="3"/>
      <c r="AB152" s="28"/>
      <c r="AC152" s="7"/>
    </row>
    <row r="153" spans="1:29" ht="15.75" hidden="1" thickTop="1" x14ac:dyDescent="0.25">
      <c r="A153" s="27"/>
      <c r="B153" s="2"/>
      <c r="C153" s="3"/>
      <c r="D153" s="3"/>
      <c r="E153" s="3"/>
      <c r="F153" s="3"/>
      <c r="G153" s="3"/>
      <c r="H153" s="74"/>
      <c r="I153" s="3"/>
      <c r="J153" s="3"/>
      <c r="K153" s="3"/>
      <c r="L153" s="3"/>
      <c r="M153" s="28"/>
      <c r="N153" s="4">
        <v>44431</v>
      </c>
      <c r="O153" s="3" t="s">
        <v>9</v>
      </c>
      <c r="P153" s="3" t="s">
        <v>0</v>
      </c>
      <c r="Q153" s="3" t="s">
        <v>362</v>
      </c>
      <c r="R153" s="3"/>
      <c r="S153" s="3"/>
      <c r="T153" s="3">
        <v>0</v>
      </c>
      <c r="U153" s="3"/>
      <c r="V153" s="3"/>
      <c r="W153" s="3"/>
      <c r="X153" s="3" t="s">
        <v>11</v>
      </c>
      <c r="Y153" s="3" t="s">
        <v>17</v>
      </c>
      <c r="Z153" s="3" t="s">
        <v>165</v>
      </c>
      <c r="AA153" s="3"/>
      <c r="AB153" s="28"/>
      <c r="AC153" s="7"/>
    </row>
    <row r="154" spans="1:29" ht="15.75" hidden="1" thickTop="1" x14ac:dyDescent="0.25">
      <c r="A154" s="27"/>
      <c r="B154" s="2"/>
      <c r="C154" s="3"/>
      <c r="D154" s="3"/>
      <c r="E154" s="3"/>
      <c r="F154" s="3"/>
      <c r="G154" s="3"/>
      <c r="H154" s="74"/>
      <c r="I154" s="3"/>
      <c r="J154" s="3"/>
      <c r="K154" s="3"/>
      <c r="L154" s="3"/>
      <c r="M154" s="28"/>
      <c r="N154" s="4">
        <v>44431</v>
      </c>
      <c r="O154" s="3" t="s">
        <v>9</v>
      </c>
      <c r="P154" s="3" t="s">
        <v>0</v>
      </c>
      <c r="Q154" s="3" t="s">
        <v>362</v>
      </c>
      <c r="R154" s="3"/>
      <c r="S154" s="3"/>
      <c r="T154" s="3">
        <v>0</v>
      </c>
      <c r="U154" s="3"/>
      <c r="V154" s="3"/>
      <c r="W154" s="3"/>
      <c r="X154" s="3" t="s">
        <v>19</v>
      </c>
      <c r="Y154" s="3" t="s">
        <v>17</v>
      </c>
      <c r="Z154" s="3" t="s">
        <v>166</v>
      </c>
      <c r="AA154" s="3"/>
      <c r="AB154" s="28"/>
      <c r="AC154" s="7"/>
    </row>
    <row r="155" spans="1:29" ht="15.75" hidden="1" thickTop="1" x14ac:dyDescent="0.25">
      <c r="A155" s="27"/>
      <c r="B155" s="2"/>
      <c r="C155" s="3"/>
      <c r="D155" s="3"/>
      <c r="E155" s="3"/>
      <c r="F155" s="3"/>
      <c r="G155" s="3"/>
      <c r="H155" s="74"/>
      <c r="I155" s="3"/>
      <c r="J155" s="3"/>
      <c r="K155" s="3"/>
      <c r="L155" s="3"/>
      <c r="M155" s="28"/>
      <c r="N155" s="4">
        <v>44431</v>
      </c>
      <c r="O155" s="3" t="s">
        <v>9</v>
      </c>
      <c r="P155" s="3" t="s">
        <v>0</v>
      </c>
      <c r="Q155" s="3" t="s">
        <v>362</v>
      </c>
      <c r="R155" s="3"/>
      <c r="S155" s="3"/>
      <c r="T155" s="3">
        <v>0</v>
      </c>
      <c r="U155" s="3"/>
      <c r="V155" s="3"/>
      <c r="W155" s="3"/>
      <c r="X155" s="3" t="s">
        <v>19</v>
      </c>
      <c r="Y155" s="3" t="s">
        <v>17</v>
      </c>
      <c r="Z155" s="3" t="s">
        <v>167</v>
      </c>
      <c r="AA155" s="3"/>
      <c r="AB155" s="28"/>
      <c r="AC155" s="7"/>
    </row>
    <row r="156" spans="1:29" ht="15.75" hidden="1" thickTop="1" x14ac:dyDescent="0.25">
      <c r="A156" s="27"/>
      <c r="B156" s="2"/>
      <c r="C156" s="3"/>
      <c r="D156" s="3"/>
      <c r="E156" s="3"/>
      <c r="F156" s="3"/>
      <c r="G156" s="3"/>
      <c r="H156" s="74"/>
      <c r="I156" s="3"/>
      <c r="J156" s="3"/>
      <c r="K156" s="3"/>
      <c r="L156" s="3"/>
      <c r="M156" s="28"/>
      <c r="N156" s="4">
        <v>44431</v>
      </c>
      <c r="O156" s="3" t="s">
        <v>9</v>
      </c>
      <c r="P156" s="3" t="s">
        <v>0</v>
      </c>
      <c r="Q156" s="3" t="s">
        <v>362</v>
      </c>
      <c r="R156" s="3"/>
      <c r="S156" s="3"/>
      <c r="T156" s="3">
        <v>0</v>
      </c>
      <c r="U156" s="3"/>
      <c r="V156" s="3"/>
      <c r="W156" s="3"/>
      <c r="X156" s="3" t="s">
        <v>19</v>
      </c>
      <c r="Y156" s="3" t="s">
        <v>17</v>
      </c>
      <c r="Z156" s="3" t="s">
        <v>168</v>
      </c>
      <c r="AA156" s="3"/>
      <c r="AB156" s="28"/>
      <c r="AC156" s="7"/>
    </row>
    <row r="157" spans="1:29" ht="15.75" hidden="1" thickTop="1" x14ac:dyDescent="0.25">
      <c r="A157" s="27"/>
      <c r="B157" s="2"/>
      <c r="C157" s="3"/>
      <c r="D157" s="3"/>
      <c r="E157" s="3"/>
      <c r="F157" s="3"/>
      <c r="G157" s="3"/>
      <c r="H157" s="74"/>
      <c r="I157" s="3"/>
      <c r="J157" s="3"/>
      <c r="K157" s="3"/>
      <c r="L157" s="3"/>
      <c r="M157" s="28"/>
      <c r="N157" s="4">
        <v>44431</v>
      </c>
      <c r="O157" s="3" t="s">
        <v>9</v>
      </c>
      <c r="P157" s="3" t="s">
        <v>0</v>
      </c>
      <c r="Q157" s="3" t="s">
        <v>362</v>
      </c>
      <c r="R157" s="3"/>
      <c r="S157" s="3"/>
      <c r="T157" s="3">
        <v>0</v>
      </c>
      <c r="U157" s="3"/>
      <c r="V157" s="3"/>
      <c r="W157" s="3"/>
      <c r="X157" s="3" t="s">
        <v>1467</v>
      </c>
      <c r="Y157" s="3" t="s">
        <v>17</v>
      </c>
      <c r="Z157" s="3" t="s">
        <v>169</v>
      </c>
      <c r="AA157" s="3"/>
      <c r="AB157" s="28"/>
      <c r="AC157" s="7"/>
    </row>
    <row r="158" spans="1:29" ht="15.75" hidden="1" thickTop="1" x14ac:dyDescent="0.25">
      <c r="A158" s="27"/>
      <c r="B158" s="2"/>
      <c r="C158" s="3"/>
      <c r="D158" s="3"/>
      <c r="E158" s="3"/>
      <c r="F158" s="3"/>
      <c r="G158" s="3"/>
      <c r="H158" s="74"/>
      <c r="I158" s="3"/>
      <c r="J158" s="3"/>
      <c r="K158" s="3"/>
      <c r="L158" s="3"/>
      <c r="M158" s="28"/>
      <c r="N158" s="4">
        <v>44431</v>
      </c>
      <c r="O158" s="3" t="s">
        <v>9</v>
      </c>
      <c r="P158" s="3" t="s">
        <v>0</v>
      </c>
      <c r="Q158" s="3" t="s">
        <v>362</v>
      </c>
      <c r="R158" s="3"/>
      <c r="S158" s="3"/>
      <c r="T158" s="3">
        <v>0</v>
      </c>
      <c r="U158" s="3"/>
      <c r="V158" s="3"/>
      <c r="W158" s="3"/>
      <c r="X158" s="3" t="s">
        <v>11</v>
      </c>
      <c r="Y158" s="3" t="s">
        <v>17</v>
      </c>
      <c r="Z158" s="3" t="s">
        <v>170</v>
      </c>
      <c r="AA158" s="3"/>
      <c r="AB158" s="28"/>
      <c r="AC158" s="7"/>
    </row>
    <row r="159" spans="1:29" ht="15.75" hidden="1" thickTop="1" x14ac:dyDescent="0.25">
      <c r="A159" s="27"/>
      <c r="B159" s="2"/>
      <c r="C159" s="3"/>
      <c r="D159" s="3"/>
      <c r="E159" s="3"/>
      <c r="F159" s="3"/>
      <c r="G159" s="3"/>
      <c r="H159" s="74"/>
      <c r="I159" s="3"/>
      <c r="J159" s="3"/>
      <c r="K159" s="3"/>
      <c r="L159" s="3"/>
      <c r="M159" s="28"/>
      <c r="N159" s="4">
        <v>44431</v>
      </c>
      <c r="O159" s="3" t="s">
        <v>9</v>
      </c>
      <c r="P159" s="3" t="s">
        <v>0</v>
      </c>
      <c r="Q159" s="3" t="s">
        <v>362</v>
      </c>
      <c r="R159" s="3"/>
      <c r="S159" s="3"/>
      <c r="T159" s="3">
        <v>0</v>
      </c>
      <c r="U159" s="3"/>
      <c r="V159" s="3"/>
      <c r="W159" s="3"/>
      <c r="X159" s="3" t="s">
        <v>19</v>
      </c>
      <c r="Y159" s="3" t="s">
        <v>17</v>
      </c>
      <c r="Z159" s="3" t="s">
        <v>171</v>
      </c>
      <c r="AA159" s="3"/>
      <c r="AB159" s="28"/>
      <c r="AC159" s="7"/>
    </row>
    <row r="160" spans="1:29" ht="15.75" hidden="1" thickTop="1" x14ac:dyDescent="0.25">
      <c r="A160" s="27"/>
      <c r="B160" s="2"/>
      <c r="C160" s="3"/>
      <c r="D160" s="3"/>
      <c r="E160" s="3"/>
      <c r="F160" s="3"/>
      <c r="G160" s="3"/>
      <c r="H160" s="74"/>
      <c r="I160" s="3"/>
      <c r="J160" s="3"/>
      <c r="K160" s="3"/>
      <c r="L160" s="3"/>
      <c r="M160" s="28"/>
      <c r="N160" s="4">
        <v>44431</v>
      </c>
      <c r="O160" s="3" t="s">
        <v>9</v>
      </c>
      <c r="P160" s="3" t="s">
        <v>0</v>
      </c>
      <c r="Q160" s="3" t="s">
        <v>362</v>
      </c>
      <c r="R160" s="3"/>
      <c r="S160" s="3"/>
      <c r="T160" s="3">
        <v>0</v>
      </c>
      <c r="U160" s="3"/>
      <c r="V160" s="3"/>
      <c r="W160" s="3"/>
      <c r="X160" s="3" t="s">
        <v>11</v>
      </c>
      <c r="Y160" s="3" t="s">
        <v>17</v>
      </c>
      <c r="Z160" s="3" t="s">
        <v>172</v>
      </c>
      <c r="AA160" s="3"/>
      <c r="AB160" s="28"/>
      <c r="AC160" s="7"/>
    </row>
    <row r="161" spans="1:29" ht="15.75" hidden="1" thickTop="1" x14ac:dyDescent="0.25">
      <c r="A161" s="27"/>
      <c r="B161" s="2"/>
      <c r="C161" s="3"/>
      <c r="D161" s="3"/>
      <c r="E161" s="3"/>
      <c r="F161" s="3"/>
      <c r="G161" s="3"/>
      <c r="H161" s="74"/>
      <c r="I161" s="3"/>
      <c r="J161" s="3"/>
      <c r="K161" s="3"/>
      <c r="L161" s="3"/>
      <c r="M161" s="28"/>
      <c r="N161" s="4">
        <v>44431</v>
      </c>
      <c r="O161" s="3" t="s">
        <v>9</v>
      </c>
      <c r="P161" s="3" t="s">
        <v>0</v>
      </c>
      <c r="Q161" s="3" t="s">
        <v>362</v>
      </c>
      <c r="R161" s="3"/>
      <c r="S161" s="3"/>
      <c r="T161" s="3">
        <v>0</v>
      </c>
      <c r="U161" s="3"/>
      <c r="V161" s="3"/>
      <c r="W161" s="3"/>
      <c r="X161" s="3" t="s">
        <v>19</v>
      </c>
      <c r="Y161" s="3" t="s">
        <v>17</v>
      </c>
      <c r="Z161" s="3" t="s">
        <v>173</v>
      </c>
      <c r="AA161" s="3"/>
      <c r="AB161" s="28"/>
      <c r="AC161" s="7"/>
    </row>
    <row r="162" spans="1:29" ht="15.75" hidden="1" thickTop="1" x14ac:dyDescent="0.25">
      <c r="A162" s="27"/>
      <c r="B162" s="2"/>
      <c r="C162" s="3"/>
      <c r="D162" s="3"/>
      <c r="E162" s="3"/>
      <c r="F162" s="3"/>
      <c r="G162" s="3"/>
      <c r="H162" s="74"/>
      <c r="I162" s="3"/>
      <c r="J162" s="3"/>
      <c r="K162" s="3"/>
      <c r="L162" s="3"/>
      <c r="M162" s="28"/>
      <c r="N162" s="4">
        <v>44431</v>
      </c>
      <c r="O162" s="3" t="s">
        <v>9</v>
      </c>
      <c r="P162" s="3" t="s">
        <v>0</v>
      </c>
      <c r="Q162" s="3" t="s">
        <v>362</v>
      </c>
      <c r="R162" s="3"/>
      <c r="S162" s="3"/>
      <c r="T162" s="3">
        <v>0</v>
      </c>
      <c r="U162" s="3"/>
      <c r="V162" s="3"/>
      <c r="W162" s="3"/>
      <c r="X162" s="3" t="s">
        <v>19</v>
      </c>
      <c r="Y162" s="3" t="s">
        <v>17</v>
      </c>
      <c r="Z162" s="3" t="s">
        <v>174</v>
      </c>
      <c r="AA162" s="3"/>
      <c r="AB162" s="28"/>
      <c r="AC162" s="7"/>
    </row>
    <row r="163" spans="1:29" ht="15.75" hidden="1" thickTop="1" x14ac:dyDescent="0.25">
      <c r="A163" s="27"/>
      <c r="B163" s="2"/>
      <c r="C163" s="3"/>
      <c r="D163" s="3"/>
      <c r="E163" s="3"/>
      <c r="F163" s="3"/>
      <c r="G163" s="3"/>
      <c r="H163" s="74"/>
      <c r="I163" s="3"/>
      <c r="J163" s="3"/>
      <c r="K163" s="3"/>
      <c r="L163" s="3"/>
      <c r="M163" s="28"/>
      <c r="N163" s="4">
        <v>44431</v>
      </c>
      <c r="O163" s="3" t="s">
        <v>9</v>
      </c>
      <c r="P163" s="3" t="s">
        <v>0</v>
      </c>
      <c r="Q163" s="3" t="s">
        <v>362</v>
      </c>
      <c r="R163" s="3"/>
      <c r="S163" s="3"/>
      <c r="T163" s="3">
        <v>0</v>
      </c>
      <c r="U163" s="3"/>
      <c r="V163" s="3"/>
      <c r="W163" s="3"/>
      <c r="X163" s="3" t="s">
        <v>19</v>
      </c>
      <c r="Y163" s="3" t="s">
        <v>17</v>
      </c>
      <c r="Z163" s="3" t="s">
        <v>175</v>
      </c>
      <c r="AA163" s="3"/>
      <c r="AB163" s="28"/>
      <c r="AC163" s="7"/>
    </row>
    <row r="164" spans="1:29" ht="15.75" hidden="1" thickTop="1" x14ac:dyDescent="0.25">
      <c r="A164" s="27"/>
      <c r="B164" s="2"/>
      <c r="C164" s="3"/>
      <c r="D164" s="3"/>
      <c r="E164" s="3"/>
      <c r="F164" s="3"/>
      <c r="G164" s="3"/>
      <c r="H164" s="74"/>
      <c r="I164" s="3"/>
      <c r="J164" s="3"/>
      <c r="K164" s="3"/>
      <c r="L164" s="3"/>
      <c r="M164" s="28"/>
      <c r="N164" s="4">
        <v>44431</v>
      </c>
      <c r="O164" s="3" t="s">
        <v>9</v>
      </c>
      <c r="P164" s="3" t="s">
        <v>0</v>
      </c>
      <c r="Q164" s="3" t="s">
        <v>362</v>
      </c>
      <c r="R164" s="3"/>
      <c r="S164" s="3"/>
      <c r="T164" s="3">
        <v>0</v>
      </c>
      <c r="U164" s="3"/>
      <c r="V164" s="3"/>
      <c r="W164" s="3"/>
      <c r="X164" s="3" t="s">
        <v>11</v>
      </c>
      <c r="Y164" s="3" t="s">
        <v>17</v>
      </c>
      <c r="Z164" s="3" t="s">
        <v>176</v>
      </c>
      <c r="AA164" s="3"/>
      <c r="AB164" s="28"/>
      <c r="AC164" s="7"/>
    </row>
    <row r="165" spans="1:29" ht="15.75" hidden="1" thickTop="1" x14ac:dyDescent="0.25">
      <c r="A165" s="27"/>
      <c r="B165" s="2"/>
      <c r="C165" s="3"/>
      <c r="D165" s="3"/>
      <c r="E165" s="3"/>
      <c r="F165" s="3"/>
      <c r="G165" s="3"/>
      <c r="H165" s="74"/>
      <c r="I165" s="3"/>
      <c r="J165" s="3"/>
      <c r="K165" s="3"/>
      <c r="L165" s="3"/>
      <c r="M165" s="28"/>
      <c r="N165" s="4">
        <v>44431</v>
      </c>
      <c r="O165" s="3" t="s">
        <v>9</v>
      </c>
      <c r="P165" s="3" t="s">
        <v>0</v>
      </c>
      <c r="Q165" s="3" t="s">
        <v>362</v>
      </c>
      <c r="R165" s="3"/>
      <c r="S165" s="3"/>
      <c r="T165" s="3">
        <v>0</v>
      </c>
      <c r="U165" s="3"/>
      <c r="V165" s="3"/>
      <c r="W165" s="3"/>
      <c r="X165" s="3" t="s">
        <v>19</v>
      </c>
      <c r="Y165" s="3" t="s">
        <v>17</v>
      </c>
      <c r="Z165" s="3" t="s">
        <v>177</v>
      </c>
      <c r="AA165" s="3"/>
      <c r="AB165" s="28"/>
      <c r="AC165" s="7"/>
    </row>
    <row r="166" spans="1:29" ht="15.75" hidden="1" thickTop="1" x14ac:dyDescent="0.25">
      <c r="A166" s="27"/>
      <c r="B166" s="2"/>
      <c r="C166" s="3"/>
      <c r="D166" s="3"/>
      <c r="E166" s="3"/>
      <c r="F166" s="3"/>
      <c r="G166" s="3"/>
      <c r="H166" s="74"/>
      <c r="I166" s="3"/>
      <c r="J166" s="3"/>
      <c r="K166" s="3"/>
      <c r="L166" s="3"/>
      <c r="M166" s="28"/>
      <c r="N166" s="4">
        <v>44431</v>
      </c>
      <c r="O166" s="3" t="s">
        <v>9</v>
      </c>
      <c r="P166" s="3" t="s">
        <v>0</v>
      </c>
      <c r="Q166" s="3" t="s">
        <v>362</v>
      </c>
      <c r="R166" s="3"/>
      <c r="S166" s="3"/>
      <c r="T166" s="3">
        <v>0</v>
      </c>
      <c r="U166" s="3"/>
      <c r="V166" s="3"/>
      <c r="W166" s="3"/>
      <c r="X166" s="3" t="s">
        <v>19</v>
      </c>
      <c r="Y166" s="3" t="s">
        <v>17</v>
      </c>
      <c r="Z166" s="3" t="s">
        <v>178</v>
      </c>
      <c r="AA166" s="3"/>
      <c r="AB166" s="28"/>
      <c r="AC166" s="7"/>
    </row>
    <row r="167" spans="1:29" ht="15.75" hidden="1" thickTop="1" x14ac:dyDescent="0.25">
      <c r="A167" s="27"/>
      <c r="B167" s="2"/>
      <c r="C167" s="3"/>
      <c r="D167" s="3"/>
      <c r="E167" s="3"/>
      <c r="F167" s="3"/>
      <c r="G167" s="3"/>
      <c r="H167" s="74"/>
      <c r="I167" s="3"/>
      <c r="J167" s="3"/>
      <c r="K167" s="3"/>
      <c r="L167" s="3"/>
      <c r="M167" s="28"/>
      <c r="N167" s="4">
        <v>44431</v>
      </c>
      <c r="O167" s="3" t="s">
        <v>9</v>
      </c>
      <c r="P167" s="3" t="s">
        <v>0</v>
      </c>
      <c r="Q167" s="3" t="s">
        <v>362</v>
      </c>
      <c r="R167" s="3"/>
      <c r="S167" s="3"/>
      <c r="T167" s="3">
        <v>0</v>
      </c>
      <c r="U167" s="3"/>
      <c r="V167" s="3"/>
      <c r="W167" s="3"/>
      <c r="X167" s="3" t="s">
        <v>11</v>
      </c>
      <c r="Y167" s="3" t="s">
        <v>17</v>
      </c>
      <c r="Z167" s="3" t="s">
        <v>179</v>
      </c>
      <c r="AA167" s="3"/>
      <c r="AB167" s="28"/>
      <c r="AC167" s="7"/>
    </row>
    <row r="168" spans="1:29" ht="15.75" hidden="1" thickTop="1" x14ac:dyDescent="0.25">
      <c r="A168" s="27"/>
      <c r="B168" s="2"/>
      <c r="C168" s="3"/>
      <c r="D168" s="3"/>
      <c r="E168" s="3"/>
      <c r="F168" s="3"/>
      <c r="G168" s="3"/>
      <c r="H168" s="74"/>
      <c r="I168" s="3"/>
      <c r="J168" s="3"/>
      <c r="K168" s="3"/>
      <c r="L168" s="3"/>
      <c r="M168" s="28"/>
      <c r="N168" s="4">
        <v>44431</v>
      </c>
      <c r="O168" s="3" t="s">
        <v>9</v>
      </c>
      <c r="P168" s="3" t="s">
        <v>0</v>
      </c>
      <c r="Q168" s="3" t="s">
        <v>362</v>
      </c>
      <c r="R168" s="3"/>
      <c r="S168" s="3"/>
      <c r="T168" s="3">
        <v>0</v>
      </c>
      <c r="U168" s="3"/>
      <c r="V168" s="3"/>
      <c r="W168" s="3"/>
      <c r="X168" s="3" t="s">
        <v>11</v>
      </c>
      <c r="Y168" s="3" t="s">
        <v>17</v>
      </c>
      <c r="Z168" s="3" t="s">
        <v>180</v>
      </c>
      <c r="AA168" s="3"/>
      <c r="AB168" s="28"/>
      <c r="AC168" s="7"/>
    </row>
    <row r="169" spans="1:29" ht="15.75" hidden="1" thickTop="1" x14ac:dyDescent="0.25">
      <c r="A169" s="27"/>
      <c r="B169" s="2"/>
      <c r="C169" s="3"/>
      <c r="D169" s="3"/>
      <c r="E169" s="3"/>
      <c r="F169" s="3"/>
      <c r="G169" s="3"/>
      <c r="H169" s="74"/>
      <c r="I169" s="3"/>
      <c r="J169" s="3"/>
      <c r="K169" s="3"/>
      <c r="L169" s="3"/>
      <c r="M169" s="28"/>
      <c r="N169" s="4">
        <v>44431</v>
      </c>
      <c r="O169" s="3" t="s">
        <v>9</v>
      </c>
      <c r="P169" s="3" t="s">
        <v>0</v>
      </c>
      <c r="Q169" s="3" t="s">
        <v>362</v>
      </c>
      <c r="R169" s="3"/>
      <c r="S169" s="3"/>
      <c r="T169" s="3">
        <v>0</v>
      </c>
      <c r="U169" s="3"/>
      <c r="V169" s="3"/>
      <c r="W169" s="3"/>
      <c r="X169" s="3" t="s">
        <v>19</v>
      </c>
      <c r="Y169" s="3" t="s">
        <v>17</v>
      </c>
      <c r="Z169" s="3" t="s">
        <v>181</v>
      </c>
      <c r="AA169" s="3"/>
      <c r="AB169" s="28"/>
      <c r="AC169" s="7"/>
    </row>
    <row r="170" spans="1:29" ht="15.75" hidden="1" thickTop="1" x14ac:dyDescent="0.25">
      <c r="A170" s="27"/>
      <c r="B170" s="2"/>
      <c r="C170" s="3"/>
      <c r="D170" s="3"/>
      <c r="E170" s="3"/>
      <c r="F170" s="3"/>
      <c r="G170" s="3"/>
      <c r="H170" s="74"/>
      <c r="I170" s="3"/>
      <c r="J170" s="3"/>
      <c r="K170" s="3"/>
      <c r="L170" s="3"/>
      <c r="M170" s="28"/>
      <c r="N170" s="4">
        <v>44431</v>
      </c>
      <c r="O170" s="3" t="s">
        <v>9</v>
      </c>
      <c r="P170" s="3" t="s">
        <v>0</v>
      </c>
      <c r="Q170" s="3" t="s">
        <v>362</v>
      </c>
      <c r="R170" s="3"/>
      <c r="S170" s="3"/>
      <c r="T170" s="3">
        <v>0</v>
      </c>
      <c r="U170" s="3"/>
      <c r="V170" s="3"/>
      <c r="W170" s="3"/>
      <c r="X170" s="3" t="s">
        <v>19</v>
      </c>
      <c r="Y170" s="3" t="s">
        <v>17</v>
      </c>
      <c r="Z170" s="3" t="s">
        <v>182</v>
      </c>
      <c r="AA170" s="3"/>
      <c r="AB170" s="28"/>
      <c r="AC170" s="7"/>
    </row>
    <row r="171" spans="1:29" ht="15.75" hidden="1" thickTop="1" x14ac:dyDescent="0.25">
      <c r="A171" s="27"/>
      <c r="B171" s="2"/>
      <c r="C171" s="3"/>
      <c r="D171" s="3"/>
      <c r="E171" s="3"/>
      <c r="F171" s="3"/>
      <c r="G171" s="3"/>
      <c r="H171" s="74"/>
      <c r="I171" s="3"/>
      <c r="J171" s="3"/>
      <c r="K171" s="3"/>
      <c r="L171" s="3"/>
      <c r="M171" s="28"/>
      <c r="N171" s="4">
        <v>44431</v>
      </c>
      <c r="O171" s="3" t="s">
        <v>9</v>
      </c>
      <c r="P171" s="3" t="s">
        <v>0</v>
      </c>
      <c r="Q171" s="3" t="s">
        <v>362</v>
      </c>
      <c r="R171" s="3"/>
      <c r="S171" s="3"/>
      <c r="T171" s="3">
        <v>0</v>
      </c>
      <c r="U171" s="3"/>
      <c r="V171" s="3"/>
      <c r="W171" s="3"/>
      <c r="X171" s="3" t="s">
        <v>11</v>
      </c>
      <c r="Y171" s="3" t="s">
        <v>17</v>
      </c>
      <c r="Z171" s="3" t="s">
        <v>183</v>
      </c>
      <c r="AA171" s="3"/>
      <c r="AB171" s="28"/>
      <c r="AC171" s="7"/>
    </row>
    <row r="172" spans="1:29" ht="15.75" hidden="1" thickTop="1" x14ac:dyDescent="0.25">
      <c r="A172" s="27"/>
      <c r="B172" s="2"/>
      <c r="C172" s="3"/>
      <c r="D172" s="3"/>
      <c r="E172" s="3"/>
      <c r="F172" s="3"/>
      <c r="G172" s="3"/>
      <c r="H172" s="74"/>
      <c r="I172" s="3"/>
      <c r="J172" s="3"/>
      <c r="K172" s="3"/>
      <c r="L172" s="3"/>
      <c r="M172" s="28"/>
      <c r="N172" s="4">
        <v>44431</v>
      </c>
      <c r="O172" s="3" t="s">
        <v>9</v>
      </c>
      <c r="P172" s="3" t="s">
        <v>0</v>
      </c>
      <c r="Q172" s="3" t="s">
        <v>362</v>
      </c>
      <c r="R172" s="3"/>
      <c r="S172" s="3"/>
      <c r="T172" s="3">
        <v>0</v>
      </c>
      <c r="U172" s="3"/>
      <c r="V172" s="3"/>
      <c r="W172" s="3"/>
      <c r="X172" s="3" t="s">
        <v>19</v>
      </c>
      <c r="Y172" s="3" t="s">
        <v>17</v>
      </c>
      <c r="Z172" s="3" t="s">
        <v>184</v>
      </c>
      <c r="AA172" s="3"/>
      <c r="AB172" s="28"/>
      <c r="AC172" s="7"/>
    </row>
    <row r="173" spans="1:29" ht="15.75" hidden="1" thickTop="1" x14ac:dyDescent="0.25">
      <c r="A173" s="27"/>
      <c r="B173" s="2"/>
      <c r="C173" s="3"/>
      <c r="D173" s="3"/>
      <c r="E173" s="3"/>
      <c r="F173" s="3"/>
      <c r="G173" s="3"/>
      <c r="H173" s="74"/>
      <c r="I173" s="3"/>
      <c r="J173" s="3"/>
      <c r="K173" s="3"/>
      <c r="L173" s="3"/>
      <c r="M173" s="28"/>
      <c r="N173" s="4">
        <v>44431</v>
      </c>
      <c r="O173" s="3" t="s">
        <v>9</v>
      </c>
      <c r="P173" s="3" t="s">
        <v>0</v>
      </c>
      <c r="Q173" s="3" t="s">
        <v>362</v>
      </c>
      <c r="R173" s="3"/>
      <c r="S173" s="3"/>
      <c r="T173" s="3">
        <v>0</v>
      </c>
      <c r="U173" s="3"/>
      <c r="V173" s="3"/>
      <c r="W173" s="3"/>
      <c r="X173" s="3" t="s">
        <v>19</v>
      </c>
      <c r="Y173" s="3" t="s">
        <v>17</v>
      </c>
      <c r="Z173" s="3" t="s">
        <v>185</v>
      </c>
      <c r="AA173" s="3"/>
      <c r="AB173" s="28"/>
      <c r="AC173" s="7"/>
    </row>
    <row r="174" spans="1:29" ht="15.75" hidden="1" thickTop="1" x14ac:dyDescent="0.25">
      <c r="A174" s="27"/>
      <c r="B174" s="2"/>
      <c r="C174" s="3"/>
      <c r="D174" s="3"/>
      <c r="E174" s="3"/>
      <c r="F174" s="3"/>
      <c r="G174" s="3"/>
      <c r="H174" s="74"/>
      <c r="I174" s="3"/>
      <c r="J174" s="3"/>
      <c r="K174" s="3"/>
      <c r="L174" s="3"/>
      <c r="M174" s="28"/>
      <c r="N174" s="4">
        <v>44431</v>
      </c>
      <c r="O174" s="3" t="s">
        <v>9</v>
      </c>
      <c r="P174" s="3" t="s">
        <v>0</v>
      </c>
      <c r="Q174" s="3" t="s">
        <v>362</v>
      </c>
      <c r="R174" s="3"/>
      <c r="S174" s="3"/>
      <c r="T174" s="3">
        <v>0</v>
      </c>
      <c r="U174" s="3"/>
      <c r="V174" s="3"/>
      <c r="W174" s="3"/>
      <c r="X174" s="3" t="s">
        <v>19</v>
      </c>
      <c r="Y174" s="3" t="s">
        <v>17</v>
      </c>
      <c r="Z174" s="3" t="s">
        <v>186</v>
      </c>
      <c r="AA174" s="3"/>
      <c r="AB174" s="28"/>
      <c r="AC174" s="7"/>
    </row>
    <row r="175" spans="1:29" ht="15.75" hidden="1" thickTop="1" x14ac:dyDescent="0.25">
      <c r="A175" s="27"/>
      <c r="B175" s="2"/>
      <c r="C175" s="3"/>
      <c r="D175" s="3"/>
      <c r="E175" s="3"/>
      <c r="F175" s="3"/>
      <c r="G175" s="3"/>
      <c r="H175" s="74"/>
      <c r="I175" s="3"/>
      <c r="J175" s="3"/>
      <c r="K175" s="3"/>
      <c r="L175" s="3"/>
      <c r="M175" s="28"/>
      <c r="N175" s="4">
        <v>44431</v>
      </c>
      <c r="O175" s="3" t="s">
        <v>9</v>
      </c>
      <c r="P175" s="3" t="s">
        <v>0</v>
      </c>
      <c r="Q175" s="3" t="s">
        <v>362</v>
      </c>
      <c r="R175" s="3"/>
      <c r="S175" s="3"/>
      <c r="T175" s="3">
        <v>0</v>
      </c>
      <c r="U175" s="3"/>
      <c r="V175" s="3"/>
      <c r="W175" s="3"/>
      <c r="X175" s="3" t="s">
        <v>1467</v>
      </c>
      <c r="Y175" s="3" t="s">
        <v>17</v>
      </c>
      <c r="Z175" s="3" t="s">
        <v>187</v>
      </c>
      <c r="AA175" s="3"/>
      <c r="AB175" s="28"/>
      <c r="AC175" s="7"/>
    </row>
    <row r="176" spans="1:29" ht="15.75" hidden="1" thickTop="1" x14ac:dyDescent="0.25">
      <c r="A176" s="27"/>
      <c r="B176" s="2"/>
      <c r="C176" s="3"/>
      <c r="D176" s="3"/>
      <c r="E176" s="3"/>
      <c r="F176" s="3"/>
      <c r="G176" s="3"/>
      <c r="H176" s="74"/>
      <c r="I176" s="3"/>
      <c r="J176" s="3"/>
      <c r="K176" s="3"/>
      <c r="L176" s="3"/>
      <c r="M176" s="28"/>
      <c r="N176" s="4">
        <v>44431</v>
      </c>
      <c r="O176" s="3" t="s">
        <v>9</v>
      </c>
      <c r="P176" s="3" t="s">
        <v>0</v>
      </c>
      <c r="Q176" s="3" t="s">
        <v>362</v>
      </c>
      <c r="R176" s="3"/>
      <c r="S176" s="3"/>
      <c r="T176" s="3">
        <v>0</v>
      </c>
      <c r="U176" s="3"/>
      <c r="V176" s="3"/>
      <c r="W176" s="3"/>
      <c r="X176" s="3" t="s">
        <v>19</v>
      </c>
      <c r="Y176" s="3" t="s">
        <v>17</v>
      </c>
      <c r="Z176" s="3" t="s">
        <v>188</v>
      </c>
      <c r="AA176" s="3"/>
      <c r="AB176" s="28"/>
      <c r="AC176" s="7"/>
    </row>
    <row r="177" spans="1:29" ht="15.75" hidden="1" thickTop="1" x14ac:dyDescent="0.25">
      <c r="A177" s="27"/>
      <c r="B177" s="2"/>
      <c r="C177" s="3"/>
      <c r="D177" s="3"/>
      <c r="E177" s="3"/>
      <c r="F177" s="3"/>
      <c r="G177" s="3"/>
      <c r="H177" s="74"/>
      <c r="I177" s="3"/>
      <c r="J177" s="3"/>
      <c r="K177" s="3"/>
      <c r="L177" s="3"/>
      <c r="M177" s="28"/>
      <c r="N177" s="4">
        <v>44431</v>
      </c>
      <c r="O177" s="3" t="s">
        <v>9</v>
      </c>
      <c r="P177" s="3" t="s">
        <v>0</v>
      </c>
      <c r="Q177" s="3" t="s">
        <v>362</v>
      </c>
      <c r="R177" s="3"/>
      <c r="S177" s="3"/>
      <c r="T177" s="3">
        <v>0</v>
      </c>
      <c r="U177" s="3"/>
      <c r="V177" s="3"/>
      <c r="W177" s="3"/>
      <c r="X177" s="3" t="s">
        <v>19</v>
      </c>
      <c r="Y177" s="3" t="s">
        <v>17</v>
      </c>
      <c r="Z177" s="3" t="s">
        <v>189</v>
      </c>
      <c r="AA177" s="3"/>
      <c r="AB177" s="28"/>
      <c r="AC177" s="7"/>
    </row>
    <row r="178" spans="1:29" ht="15.75" hidden="1" thickTop="1" x14ac:dyDescent="0.25">
      <c r="A178" s="27"/>
      <c r="B178" s="2"/>
      <c r="C178" s="3"/>
      <c r="D178" s="3"/>
      <c r="E178" s="3"/>
      <c r="F178" s="3"/>
      <c r="G178" s="3"/>
      <c r="H178" s="74"/>
      <c r="I178" s="3"/>
      <c r="J178" s="3"/>
      <c r="K178" s="3"/>
      <c r="L178" s="3"/>
      <c r="M178" s="28"/>
      <c r="N178" s="4">
        <v>44431</v>
      </c>
      <c r="O178" s="3" t="s">
        <v>9</v>
      </c>
      <c r="P178" s="3" t="s">
        <v>0</v>
      </c>
      <c r="Q178" s="3" t="s">
        <v>362</v>
      </c>
      <c r="R178" s="3"/>
      <c r="S178" s="3"/>
      <c r="T178" s="3">
        <v>0</v>
      </c>
      <c r="U178" s="3"/>
      <c r="V178" s="3"/>
      <c r="W178" s="3"/>
      <c r="X178" s="3" t="s">
        <v>19</v>
      </c>
      <c r="Y178" s="3" t="s">
        <v>17</v>
      </c>
      <c r="Z178" s="3" t="s">
        <v>190</v>
      </c>
      <c r="AA178" s="3"/>
      <c r="AB178" s="28"/>
      <c r="AC178" s="7"/>
    </row>
    <row r="179" spans="1:29" ht="15.75" hidden="1" thickTop="1" x14ac:dyDescent="0.25">
      <c r="A179" s="27"/>
      <c r="B179" s="2"/>
      <c r="C179" s="3"/>
      <c r="D179" s="3"/>
      <c r="E179" s="3"/>
      <c r="F179" s="3"/>
      <c r="G179" s="3"/>
      <c r="H179" s="74"/>
      <c r="I179" s="3"/>
      <c r="J179" s="3"/>
      <c r="K179" s="3"/>
      <c r="L179" s="3"/>
      <c r="M179" s="28"/>
      <c r="N179" s="4">
        <v>44431</v>
      </c>
      <c r="O179" s="3" t="s">
        <v>9</v>
      </c>
      <c r="P179" s="3" t="s">
        <v>0</v>
      </c>
      <c r="Q179" s="3" t="s">
        <v>362</v>
      </c>
      <c r="R179" s="3"/>
      <c r="S179" s="3"/>
      <c r="T179" s="3">
        <v>0</v>
      </c>
      <c r="U179" s="3"/>
      <c r="V179" s="3"/>
      <c r="W179" s="3"/>
      <c r="X179" s="3" t="s">
        <v>19</v>
      </c>
      <c r="Y179" s="3" t="s">
        <v>17</v>
      </c>
      <c r="Z179" s="3" t="s">
        <v>191</v>
      </c>
      <c r="AA179" s="3"/>
      <c r="AB179" s="28"/>
      <c r="AC179" s="7"/>
    </row>
    <row r="180" spans="1:29" ht="15.75" hidden="1" thickTop="1" x14ac:dyDescent="0.25">
      <c r="A180" s="27"/>
      <c r="B180" s="2"/>
      <c r="C180" s="3"/>
      <c r="D180" s="3"/>
      <c r="E180" s="3"/>
      <c r="F180" s="3"/>
      <c r="G180" s="3"/>
      <c r="H180" s="74"/>
      <c r="I180" s="3"/>
      <c r="J180" s="3"/>
      <c r="K180" s="3"/>
      <c r="L180" s="3"/>
      <c r="M180" s="28"/>
      <c r="N180" s="4">
        <v>44431</v>
      </c>
      <c r="O180" s="3" t="s">
        <v>9</v>
      </c>
      <c r="P180" s="3" t="s">
        <v>0</v>
      </c>
      <c r="Q180" s="3" t="s">
        <v>362</v>
      </c>
      <c r="R180" s="3"/>
      <c r="S180" s="3"/>
      <c r="T180" s="3">
        <v>0</v>
      </c>
      <c r="U180" s="3"/>
      <c r="V180" s="3"/>
      <c r="W180" s="3"/>
      <c r="X180" s="3" t="s">
        <v>1467</v>
      </c>
      <c r="Y180" s="3" t="s">
        <v>17</v>
      </c>
      <c r="Z180" s="3" t="s">
        <v>192</v>
      </c>
      <c r="AA180" s="3"/>
      <c r="AB180" s="28"/>
      <c r="AC180" s="7"/>
    </row>
    <row r="181" spans="1:29" ht="15.75" hidden="1" thickTop="1" x14ac:dyDescent="0.25">
      <c r="A181" s="27"/>
      <c r="B181" s="2"/>
      <c r="C181" s="3"/>
      <c r="D181" s="3"/>
      <c r="E181" s="3"/>
      <c r="F181" s="3"/>
      <c r="G181" s="3"/>
      <c r="H181" s="74"/>
      <c r="I181" s="3"/>
      <c r="J181" s="3"/>
      <c r="K181" s="3"/>
      <c r="L181" s="3"/>
      <c r="M181" s="28"/>
      <c r="N181" s="4">
        <v>44431</v>
      </c>
      <c r="O181" s="3" t="s">
        <v>9</v>
      </c>
      <c r="P181" s="3" t="s">
        <v>0</v>
      </c>
      <c r="Q181" s="3" t="s">
        <v>362</v>
      </c>
      <c r="R181" s="3"/>
      <c r="S181" s="3"/>
      <c r="T181" s="3">
        <v>0</v>
      </c>
      <c r="U181" s="3"/>
      <c r="V181" s="3"/>
      <c r="W181" s="3"/>
      <c r="X181" s="3" t="s">
        <v>19</v>
      </c>
      <c r="Y181" s="3" t="s">
        <v>17</v>
      </c>
      <c r="Z181" s="3" t="s">
        <v>193</v>
      </c>
      <c r="AA181" s="3"/>
      <c r="AB181" s="28"/>
      <c r="AC181" s="7"/>
    </row>
    <row r="182" spans="1:29" ht="15.75" hidden="1" thickTop="1" x14ac:dyDescent="0.25">
      <c r="A182" s="27"/>
      <c r="B182" s="2"/>
      <c r="C182" s="3"/>
      <c r="D182" s="3"/>
      <c r="E182" s="3"/>
      <c r="F182" s="3"/>
      <c r="G182" s="3"/>
      <c r="H182" s="74"/>
      <c r="I182" s="3"/>
      <c r="J182" s="3"/>
      <c r="K182" s="3"/>
      <c r="L182" s="3"/>
      <c r="M182" s="28"/>
      <c r="N182" s="4">
        <v>44431</v>
      </c>
      <c r="O182" s="3" t="s">
        <v>9</v>
      </c>
      <c r="P182" s="3" t="s">
        <v>0</v>
      </c>
      <c r="Q182" s="3" t="s">
        <v>362</v>
      </c>
      <c r="R182" s="3"/>
      <c r="S182" s="3"/>
      <c r="T182" s="3">
        <v>0</v>
      </c>
      <c r="U182" s="3"/>
      <c r="V182" s="3"/>
      <c r="W182" s="3"/>
      <c r="X182" s="3" t="s">
        <v>19</v>
      </c>
      <c r="Y182" s="3" t="s">
        <v>17</v>
      </c>
      <c r="Z182" s="3" t="s">
        <v>194</v>
      </c>
      <c r="AA182" s="3"/>
      <c r="AB182" s="28"/>
      <c r="AC182" s="7"/>
    </row>
    <row r="183" spans="1:29" ht="15.75" hidden="1" thickTop="1" x14ac:dyDescent="0.25">
      <c r="A183" s="27"/>
      <c r="B183" s="2"/>
      <c r="C183" s="3"/>
      <c r="D183" s="3"/>
      <c r="E183" s="3"/>
      <c r="F183" s="3"/>
      <c r="G183" s="3"/>
      <c r="H183" s="74"/>
      <c r="I183" s="3"/>
      <c r="J183" s="3"/>
      <c r="K183" s="3"/>
      <c r="L183" s="3"/>
      <c r="M183" s="28"/>
      <c r="N183" s="4">
        <v>44431</v>
      </c>
      <c r="O183" s="3" t="s">
        <v>9</v>
      </c>
      <c r="P183" s="3" t="s">
        <v>0</v>
      </c>
      <c r="Q183" s="3" t="s">
        <v>362</v>
      </c>
      <c r="R183" s="3"/>
      <c r="S183" s="3"/>
      <c r="T183" s="3">
        <v>0</v>
      </c>
      <c r="U183" s="3"/>
      <c r="V183" s="3"/>
      <c r="W183" s="3"/>
      <c r="X183" s="3" t="s">
        <v>19</v>
      </c>
      <c r="Y183" s="3" t="s">
        <v>17</v>
      </c>
      <c r="Z183" s="3" t="s">
        <v>195</v>
      </c>
      <c r="AA183" s="3"/>
      <c r="AB183" s="28"/>
      <c r="AC183" s="7"/>
    </row>
    <row r="184" spans="1:29" ht="15.75" hidden="1" thickTop="1" x14ac:dyDescent="0.25">
      <c r="A184" s="27"/>
      <c r="B184" s="2"/>
      <c r="C184" s="3"/>
      <c r="D184" s="3"/>
      <c r="E184" s="3"/>
      <c r="F184" s="3"/>
      <c r="G184" s="3"/>
      <c r="H184" s="74"/>
      <c r="I184" s="3"/>
      <c r="J184" s="3"/>
      <c r="K184" s="3"/>
      <c r="L184" s="3"/>
      <c r="M184" s="28"/>
      <c r="N184" s="4">
        <v>44431</v>
      </c>
      <c r="O184" s="3" t="s">
        <v>9</v>
      </c>
      <c r="P184" s="3" t="s">
        <v>0</v>
      </c>
      <c r="Q184" s="3" t="s">
        <v>362</v>
      </c>
      <c r="R184" s="3"/>
      <c r="S184" s="3"/>
      <c r="T184" s="3">
        <v>0</v>
      </c>
      <c r="U184" s="3"/>
      <c r="V184" s="3"/>
      <c r="W184" s="3"/>
      <c r="X184" s="3" t="s">
        <v>19</v>
      </c>
      <c r="Y184" s="3" t="s">
        <v>17</v>
      </c>
      <c r="Z184" s="3" t="s">
        <v>196</v>
      </c>
      <c r="AA184" s="3"/>
      <c r="AB184" s="28"/>
      <c r="AC184" s="7"/>
    </row>
    <row r="185" spans="1:29" ht="15.75" hidden="1" thickTop="1" x14ac:dyDescent="0.25">
      <c r="A185" s="27"/>
      <c r="B185" s="2"/>
      <c r="C185" s="3"/>
      <c r="D185" s="3"/>
      <c r="E185" s="3"/>
      <c r="F185" s="3"/>
      <c r="G185" s="3"/>
      <c r="H185" s="74"/>
      <c r="I185" s="3"/>
      <c r="J185" s="3"/>
      <c r="K185" s="3"/>
      <c r="L185" s="3"/>
      <c r="M185" s="28"/>
      <c r="N185" s="4">
        <v>44431</v>
      </c>
      <c r="O185" s="3" t="s">
        <v>9</v>
      </c>
      <c r="P185" s="3" t="s">
        <v>0</v>
      </c>
      <c r="Q185" s="3" t="s">
        <v>362</v>
      </c>
      <c r="R185" s="3"/>
      <c r="S185" s="3"/>
      <c r="T185" s="3">
        <v>0</v>
      </c>
      <c r="U185" s="3"/>
      <c r="V185" s="3"/>
      <c r="W185" s="3"/>
      <c r="X185" s="3" t="s">
        <v>19</v>
      </c>
      <c r="Y185" s="3" t="s">
        <v>17</v>
      </c>
      <c r="Z185" s="3" t="s">
        <v>197</v>
      </c>
      <c r="AA185" s="3"/>
      <c r="AB185" s="28"/>
      <c r="AC185" s="7"/>
    </row>
    <row r="186" spans="1:29" ht="15.75" hidden="1" thickTop="1" x14ac:dyDescent="0.25">
      <c r="A186" s="27"/>
      <c r="B186" s="2"/>
      <c r="C186" s="3"/>
      <c r="D186" s="3"/>
      <c r="E186" s="3"/>
      <c r="F186" s="3"/>
      <c r="G186" s="3"/>
      <c r="H186" s="74"/>
      <c r="I186" s="3"/>
      <c r="J186" s="3"/>
      <c r="K186" s="3"/>
      <c r="L186" s="3"/>
      <c r="M186" s="28"/>
      <c r="N186" s="4">
        <v>44431</v>
      </c>
      <c r="O186" s="3" t="s">
        <v>9</v>
      </c>
      <c r="P186" s="3" t="s">
        <v>0</v>
      </c>
      <c r="Q186" s="3" t="s">
        <v>362</v>
      </c>
      <c r="R186" s="3"/>
      <c r="S186" s="3"/>
      <c r="T186" s="3">
        <v>0</v>
      </c>
      <c r="U186" s="3"/>
      <c r="V186" s="3"/>
      <c r="W186" s="3"/>
      <c r="X186" s="3" t="s">
        <v>1467</v>
      </c>
      <c r="Y186" s="3" t="s">
        <v>17</v>
      </c>
      <c r="Z186" s="3" t="s">
        <v>198</v>
      </c>
      <c r="AA186" s="3"/>
      <c r="AB186" s="28"/>
      <c r="AC186" s="7"/>
    </row>
    <row r="187" spans="1:29" ht="15.75" hidden="1" thickTop="1" x14ac:dyDescent="0.25">
      <c r="A187" s="27"/>
      <c r="B187" s="2"/>
      <c r="C187" s="3"/>
      <c r="D187" s="3"/>
      <c r="E187" s="3"/>
      <c r="F187" s="3"/>
      <c r="G187" s="3"/>
      <c r="H187" s="74"/>
      <c r="I187" s="3"/>
      <c r="J187" s="3"/>
      <c r="K187" s="3"/>
      <c r="L187" s="3"/>
      <c r="M187" s="28"/>
      <c r="N187" s="4">
        <v>44431</v>
      </c>
      <c r="O187" s="3" t="s">
        <v>9</v>
      </c>
      <c r="P187" s="3" t="s">
        <v>0</v>
      </c>
      <c r="Q187" s="3" t="s">
        <v>362</v>
      </c>
      <c r="R187" s="3"/>
      <c r="S187" s="3"/>
      <c r="T187" s="3">
        <v>0</v>
      </c>
      <c r="U187" s="3"/>
      <c r="V187" s="3"/>
      <c r="W187" s="3"/>
      <c r="X187" s="3" t="s">
        <v>19</v>
      </c>
      <c r="Y187" s="3" t="s">
        <v>17</v>
      </c>
      <c r="Z187" s="3" t="s">
        <v>199</v>
      </c>
      <c r="AA187" s="3"/>
      <c r="AB187" s="28"/>
      <c r="AC187" s="7"/>
    </row>
    <row r="188" spans="1:29" ht="15.75" hidden="1" thickTop="1" x14ac:dyDescent="0.25">
      <c r="A188" s="27"/>
      <c r="B188" s="2"/>
      <c r="C188" s="3"/>
      <c r="D188" s="3"/>
      <c r="E188" s="3"/>
      <c r="F188" s="3"/>
      <c r="G188" s="3"/>
      <c r="H188" s="74"/>
      <c r="I188" s="3"/>
      <c r="J188" s="3"/>
      <c r="K188" s="3"/>
      <c r="L188" s="3"/>
      <c r="M188" s="28"/>
      <c r="N188" s="4">
        <v>44431</v>
      </c>
      <c r="O188" s="3" t="s">
        <v>9</v>
      </c>
      <c r="P188" s="3" t="s">
        <v>0</v>
      </c>
      <c r="Q188" s="3" t="s">
        <v>362</v>
      </c>
      <c r="R188" s="3"/>
      <c r="S188" s="3"/>
      <c r="T188" s="3">
        <v>0</v>
      </c>
      <c r="U188" s="3"/>
      <c r="V188" s="3"/>
      <c r="W188" s="3"/>
      <c r="X188" s="3" t="s">
        <v>1467</v>
      </c>
      <c r="Y188" s="3" t="s">
        <v>17</v>
      </c>
      <c r="Z188" s="3" t="s">
        <v>200</v>
      </c>
      <c r="AA188" s="3"/>
      <c r="AB188" s="28"/>
      <c r="AC188" s="7"/>
    </row>
    <row r="189" spans="1:29" ht="15.75" hidden="1" thickTop="1" x14ac:dyDescent="0.25">
      <c r="A189" s="27"/>
      <c r="B189" s="2"/>
      <c r="C189" s="3"/>
      <c r="D189" s="3"/>
      <c r="E189" s="3"/>
      <c r="F189" s="3"/>
      <c r="G189" s="3"/>
      <c r="H189" s="74"/>
      <c r="I189" s="3"/>
      <c r="J189" s="3"/>
      <c r="K189" s="3"/>
      <c r="L189" s="3"/>
      <c r="M189" s="28"/>
      <c r="N189" s="4">
        <v>44431</v>
      </c>
      <c r="O189" s="3" t="s">
        <v>9</v>
      </c>
      <c r="P189" s="3" t="s">
        <v>0</v>
      </c>
      <c r="Q189" s="3" t="s">
        <v>362</v>
      </c>
      <c r="R189" s="3"/>
      <c r="S189" s="3"/>
      <c r="T189" s="3">
        <v>0</v>
      </c>
      <c r="U189" s="3"/>
      <c r="V189" s="3"/>
      <c r="W189" s="3"/>
      <c r="X189" s="3" t="s">
        <v>19</v>
      </c>
      <c r="Y189" s="3" t="s">
        <v>17</v>
      </c>
      <c r="Z189" s="3" t="s">
        <v>201</v>
      </c>
      <c r="AA189" s="3"/>
      <c r="AB189" s="28"/>
      <c r="AC189" s="7"/>
    </row>
    <row r="190" spans="1:29" ht="15.75" hidden="1" thickTop="1" x14ac:dyDescent="0.25">
      <c r="A190" s="27"/>
      <c r="B190" s="2"/>
      <c r="C190" s="3"/>
      <c r="D190" s="3"/>
      <c r="E190" s="3"/>
      <c r="F190" s="3"/>
      <c r="G190" s="3"/>
      <c r="H190" s="74"/>
      <c r="I190" s="3"/>
      <c r="J190" s="3"/>
      <c r="K190" s="3"/>
      <c r="L190" s="3"/>
      <c r="M190" s="28"/>
      <c r="N190" s="4">
        <v>44431</v>
      </c>
      <c r="O190" s="3" t="s">
        <v>9</v>
      </c>
      <c r="P190" s="3" t="s">
        <v>0</v>
      </c>
      <c r="Q190" s="3" t="s">
        <v>362</v>
      </c>
      <c r="R190" s="3"/>
      <c r="S190" s="3"/>
      <c r="T190" s="3">
        <v>0</v>
      </c>
      <c r="U190" s="3"/>
      <c r="V190" s="3"/>
      <c r="W190" s="3"/>
      <c r="X190" s="3" t="s">
        <v>19</v>
      </c>
      <c r="Y190" s="3" t="s">
        <v>17</v>
      </c>
      <c r="Z190" s="3" t="s">
        <v>202</v>
      </c>
      <c r="AA190" s="3"/>
      <c r="AB190" s="28"/>
      <c r="AC190" s="7"/>
    </row>
    <row r="191" spans="1:29" ht="15.75" hidden="1" thickTop="1" x14ac:dyDescent="0.25">
      <c r="A191" s="27"/>
      <c r="B191" s="2"/>
      <c r="C191" s="3"/>
      <c r="D191" s="3"/>
      <c r="E191" s="3"/>
      <c r="F191" s="3"/>
      <c r="G191" s="3"/>
      <c r="H191" s="74"/>
      <c r="I191" s="3"/>
      <c r="J191" s="3"/>
      <c r="K191" s="3"/>
      <c r="L191" s="3"/>
      <c r="M191" s="28"/>
      <c r="N191" s="4">
        <v>44431</v>
      </c>
      <c r="O191" s="3" t="s">
        <v>9</v>
      </c>
      <c r="P191" s="3" t="s">
        <v>0</v>
      </c>
      <c r="Q191" s="3" t="s">
        <v>362</v>
      </c>
      <c r="R191" s="3"/>
      <c r="S191" s="3"/>
      <c r="T191" s="3">
        <v>0</v>
      </c>
      <c r="U191" s="3"/>
      <c r="V191" s="3"/>
      <c r="W191" s="3"/>
      <c r="X191" s="3" t="s">
        <v>11</v>
      </c>
      <c r="Y191" s="3" t="s">
        <v>17</v>
      </c>
      <c r="Z191" s="3" t="s">
        <v>203</v>
      </c>
      <c r="AA191" s="3"/>
      <c r="AB191" s="28"/>
      <c r="AC191" s="7"/>
    </row>
    <row r="192" spans="1:29" ht="15.75" hidden="1" thickTop="1" x14ac:dyDescent="0.25">
      <c r="A192" s="27"/>
      <c r="B192" s="2"/>
      <c r="C192" s="3"/>
      <c r="D192" s="3"/>
      <c r="E192" s="3"/>
      <c r="F192" s="3"/>
      <c r="G192" s="3"/>
      <c r="H192" s="74"/>
      <c r="I192" s="3"/>
      <c r="J192" s="3"/>
      <c r="K192" s="3"/>
      <c r="L192" s="3"/>
      <c r="M192" s="28"/>
      <c r="N192" s="4">
        <v>44431</v>
      </c>
      <c r="O192" s="3" t="s">
        <v>9</v>
      </c>
      <c r="P192" s="3" t="s">
        <v>0</v>
      </c>
      <c r="Q192" s="3" t="s">
        <v>362</v>
      </c>
      <c r="R192" s="3"/>
      <c r="S192" s="3"/>
      <c r="T192" s="3">
        <v>0</v>
      </c>
      <c r="U192" s="3"/>
      <c r="V192" s="3"/>
      <c r="W192" s="3"/>
      <c r="X192" s="3" t="s">
        <v>19</v>
      </c>
      <c r="Y192" s="3" t="s">
        <v>17</v>
      </c>
      <c r="Z192" s="3" t="s">
        <v>204</v>
      </c>
      <c r="AA192" s="3"/>
      <c r="AB192" s="28"/>
      <c r="AC192" s="7"/>
    </row>
    <row r="193" spans="1:29" ht="15.75" hidden="1" thickTop="1" x14ac:dyDescent="0.25">
      <c r="A193" s="27"/>
      <c r="B193" s="2"/>
      <c r="C193" s="3"/>
      <c r="D193" s="3"/>
      <c r="E193" s="3"/>
      <c r="F193" s="3"/>
      <c r="G193" s="3"/>
      <c r="H193" s="74"/>
      <c r="I193" s="3"/>
      <c r="J193" s="3"/>
      <c r="K193" s="3"/>
      <c r="L193" s="3"/>
      <c r="M193" s="28"/>
      <c r="N193" s="4">
        <v>44431</v>
      </c>
      <c r="O193" s="3" t="s">
        <v>9</v>
      </c>
      <c r="P193" s="3" t="s">
        <v>0</v>
      </c>
      <c r="Q193" s="3" t="s">
        <v>362</v>
      </c>
      <c r="R193" s="3"/>
      <c r="S193" s="3"/>
      <c r="T193" s="3">
        <v>0</v>
      </c>
      <c r="U193" s="3"/>
      <c r="V193" s="3"/>
      <c r="W193" s="3"/>
      <c r="X193" s="3" t="s">
        <v>19</v>
      </c>
      <c r="Y193" s="3" t="s">
        <v>17</v>
      </c>
      <c r="Z193" s="3" t="s">
        <v>205</v>
      </c>
      <c r="AA193" s="3"/>
      <c r="AB193" s="28"/>
      <c r="AC193" s="7"/>
    </row>
    <row r="194" spans="1:29" ht="15.75" hidden="1" thickTop="1" x14ac:dyDescent="0.25">
      <c r="A194" s="27"/>
      <c r="B194" s="2"/>
      <c r="C194" s="3"/>
      <c r="D194" s="3"/>
      <c r="E194" s="3"/>
      <c r="F194" s="3"/>
      <c r="G194" s="3"/>
      <c r="H194" s="74"/>
      <c r="I194" s="3"/>
      <c r="J194" s="3"/>
      <c r="K194" s="3"/>
      <c r="L194" s="3"/>
      <c r="M194" s="28"/>
      <c r="N194" s="4">
        <v>44431</v>
      </c>
      <c r="O194" s="3" t="s">
        <v>9</v>
      </c>
      <c r="P194" s="3" t="s">
        <v>0</v>
      </c>
      <c r="Q194" s="3" t="s">
        <v>362</v>
      </c>
      <c r="R194" s="3"/>
      <c r="S194" s="3"/>
      <c r="T194" s="3">
        <v>0</v>
      </c>
      <c r="U194" s="3"/>
      <c r="V194" s="3"/>
      <c r="W194" s="3"/>
      <c r="X194" s="3" t="s">
        <v>1467</v>
      </c>
      <c r="Y194" s="3" t="s">
        <v>17</v>
      </c>
      <c r="Z194" s="3" t="s">
        <v>206</v>
      </c>
      <c r="AA194" s="3"/>
      <c r="AB194" s="28"/>
      <c r="AC194" s="7"/>
    </row>
    <row r="195" spans="1:29" ht="15.75" hidden="1" thickTop="1" x14ac:dyDescent="0.25">
      <c r="A195" s="27"/>
      <c r="B195" s="2"/>
      <c r="C195" s="3"/>
      <c r="D195" s="3"/>
      <c r="E195" s="3"/>
      <c r="F195" s="3"/>
      <c r="G195" s="3"/>
      <c r="H195" s="74"/>
      <c r="I195" s="3"/>
      <c r="J195" s="3"/>
      <c r="K195" s="3"/>
      <c r="L195" s="3"/>
      <c r="M195" s="28"/>
      <c r="N195" s="4">
        <v>44431</v>
      </c>
      <c r="O195" s="3" t="s">
        <v>9</v>
      </c>
      <c r="P195" s="3" t="s">
        <v>0</v>
      </c>
      <c r="Q195" s="3" t="s">
        <v>362</v>
      </c>
      <c r="R195" s="3"/>
      <c r="S195" s="3"/>
      <c r="T195" s="3">
        <v>0</v>
      </c>
      <c r="U195" s="3"/>
      <c r="V195" s="3"/>
      <c r="W195" s="3"/>
      <c r="X195" s="3" t="s">
        <v>19</v>
      </c>
      <c r="Y195" s="3" t="s">
        <v>17</v>
      </c>
      <c r="Z195" s="3" t="s">
        <v>207</v>
      </c>
      <c r="AA195" s="3"/>
      <c r="AB195" s="28"/>
      <c r="AC195" s="7"/>
    </row>
    <row r="196" spans="1:29" ht="15.75" hidden="1" thickTop="1" x14ac:dyDescent="0.25">
      <c r="A196" s="27"/>
      <c r="B196" s="2"/>
      <c r="C196" s="3"/>
      <c r="D196" s="3"/>
      <c r="E196" s="3"/>
      <c r="F196" s="3"/>
      <c r="G196" s="3"/>
      <c r="H196" s="74"/>
      <c r="I196" s="3"/>
      <c r="J196" s="3"/>
      <c r="K196" s="3"/>
      <c r="L196" s="3"/>
      <c r="M196" s="28"/>
      <c r="N196" s="4">
        <v>44431</v>
      </c>
      <c r="O196" s="3" t="s">
        <v>9</v>
      </c>
      <c r="P196" s="3" t="s">
        <v>0</v>
      </c>
      <c r="Q196" s="3" t="s">
        <v>362</v>
      </c>
      <c r="R196" s="3"/>
      <c r="S196" s="3"/>
      <c r="T196" s="3">
        <v>0</v>
      </c>
      <c r="U196" s="3"/>
      <c r="V196" s="3"/>
      <c r="W196" s="3"/>
      <c r="X196" s="3" t="s">
        <v>19</v>
      </c>
      <c r="Y196" s="3" t="s">
        <v>17</v>
      </c>
      <c r="Z196" s="3" t="s">
        <v>208</v>
      </c>
      <c r="AA196" s="3"/>
      <c r="AB196" s="28"/>
      <c r="AC196" s="7"/>
    </row>
    <row r="197" spans="1:29" ht="15.75" hidden="1" thickTop="1" x14ac:dyDescent="0.25">
      <c r="A197" s="27"/>
      <c r="B197" s="2"/>
      <c r="C197" s="3"/>
      <c r="D197" s="3"/>
      <c r="E197" s="3"/>
      <c r="F197" s="3"/>
      <c r="G197" s="3"/>
      <c r="H197" s="74"/>
      <c r="I197" s="3"/>
      <c r="J197" s="3"/>
      <c r="K197" s="3"/>
      <c r="L197" s="3"/>
      <c r="M197" s="28"/>
      <c r="N197" s="4">
        <v>44431</v>
      </c>
      <c r="O197" s="3" t="s">
        <v>9</v>
      </c>
      <c r="P197" s="3" t="s">
        <v>0</v>
      </c>
      <c r="Q197" s="3" t="s">
        <v>362</v>
      </c>
      <c r="R197" s="3"/>
      <c r="S197" s="3"/>
      <c r="T197" s="3">
        <v>0</v>
      </c>
      <c r="U197" s="3"/>
      <c r="V197" s="3"/>
      <c r="W197" s="3"/>
      <c r="X197" s="3" t="s">
        <v>19</v>
      </c>
      <c r="Y197" s="3" t="s">
        <v>17</v>
      </c>
      <c r="Z197" s="3" t="s">
        <v>209</v>
      </c>
      <c r="AA197" s="3"/>
      <c r="AB197" s="28"/>
      <c r="AC197" s="7"/>
    </row>
    <row r="198" spans="1:29" ht="15.75" hidden="1" thickTop="1" x14ac:dyDescent="0.25">
      <c r="A198" s="27"/>
      <c r="B198" s="2"/>
      <c r="C198" s="3"/>
      <c r="D198" s="3"/>
      <c r="E198" s="3"/>
      <c r="F198" s="3"/>
      <c r="G198" s="3"/>
      <c r="H198" s="74"/>
      <c r="I198" s="3"/>
      <c r="J198" s="3"/>
      <c r="K198" s="3"/>
      <c r="L198" s="3"/>
      <c r="M198" s="28"/>
      <c r="N198" s="4">
        <v>44431</v>
      </c>
      <c r="O198" s="3" t="s">
        <v>9</v>
      </c>
      <c r="P198" s="3" t="s">
        <v>0</v>
      </c>
      <c r="Q198" s="3" t="s">
        <v>362</v>
      </c>
      <c r="R198" s="3"/>
      <c r="S198" s="3"/>
      <c r="T198" s="3">
        <v>0</v>
      </c>
      <c r="U198" s="3"/>
      <c r="V198" s="3"/>
      <c r="W198" s="3"/>
      <c r="X198" s="3" t="s">
        <v>19</v>
      </c>
      <c r="Y198" s="3" t="s">
        <v>17</v>
      </c>
      <c r="Z198" s="3" t="s">
        <v>210</v>
      </c>
      <c r="AA198" s="3"/>
      <c r="AB198" s="28"/>
      <c r="AC198" s="7"/>
    </row>
    <row r="199" spans="1:29" ht="15.75" hidden="1" thickTop="1" x14ac:dyDescent="0.25">
      <c r="A199" s="27"/>
      <c r="B199" s="2"/>
      <c r="C199" s="3"/>
      <c r="D199" s="3"/>
      <c r="E199" s="3"/>
      <c r="F199" s="3"/>
      <c r="G199" s="3"/>
      <c r="H199" s="74"/>
      <c r="I199" s="3"/>
      <c r="J199" s="3"/>
      <c r="K199" s="3"/>
      <c r="L199" s="3"/>
      <c r="M199" s="28"/>
      <c r="N199" s="4">
        <v>44431</v>
      </c>
      <c r="O199" s="3" t="s">
        <v>9</v>
      </c>
      <c r="P199" s="3" t="s">
        <v>0</v>
      </c>
      <c r="Q199" s="3" t="s">
        <v>362</v>
      </c>
      <c r="R199" s="3"/>
      <c r="S199" s="3"/>
      <c r="T199" s="3">
        <v>0</v>
      </c>
      <c r="U199" s="3"/>
      <c r="V199" s="3"/>
      <c r="W199" s="3"/>
      <c r="X199" s="3" t="s">
        <v>19</v>
      </c>
      <c r="Y199" s="3" t="s">
        <v>17</v>
      </c>
      <c r="Z199" s="3" t="s">
        <v>211</v>
      </c>
      <c r="AA199" s="3"/>
      <c r="AB199" s="28"/>
      <c r="AC199" s="7"/>
    </row>
    <row r="200" spans="1:29" ht="15.75" hidden="1" thickTop="1" x14ac:dyDescent="0.25">
      <c r="A200" s="27"/>
      <c r="B200" s="2"/>
      <c r="C200" s="3"/>
      <c r="D200" s="3"/>
      <c r="E200" s="3"/>
      <c r="F200" s="3"/>
      <c r="G200" s="3"/>
      <c r="H200" s="74"/>
      <c r="I200" s="3"/>
      <c r="J200" s="3"/>
      <c r="K200" s="3"/>
      <c r="L200" s="3"/>
      <c r="M200" s="28"/>
      <c r="N200" s="4">
        <v>44431</v>
      </c>
      <c r="O200" s="3" t="s">
        <v>9</v>
      </c>
      <c r="P200" s="3" t="s">
        <v>0</v>
      </c>
      <c r="Q200" s="3" t="s">
        <v>362</v>
      </c>
      <c r="R200" s="3"/>
      <c r="S200" s="3"/>
      <c r="T200" s="3">
        <v>0</v>
      </c>
      <c r="U200" s="3"/>
      <c r="V200" s="3"/>
      <c r="W200" s="3"/>
      <c r="X200" s="3" t="s">
        <v>19</v>
      </c>
      <c r="Y200" s="3" t="s">
        <v>17</v>
      </c>
      <c r="Z200" s="3" t="s">
        <v>212</v>
      </c>
      <c r="AA200" s="3"/>
      <c r="AB200" s="28"/>
      <c r="AC200" s="7"/>
    </row>
    <row r="201" spans="1:29" ht="15.75" hidden="1" thickTop="1" x14ac:dyDescent="0.25">
      <c r="A201" s="27"/>
      <c r="B201" s="2"/>
      <c r="C201" s="3"/>
      <c r="D201" s="3"/>
      <c r="E201" s="3"/>
      <c r="F201" s="3"/>
      <c r="G201" s="3"/>
      <c r="H201" s="74"/>
      <c r="I201" s="3"/>
      <c r="J201" s="3"/>
      <c r="K201" s="3"/>
      <c r="L201" s="3"/>
      <c r="M201" s="28"/>
      <c r="N201" s="4">
        <v>44431</v>
      </c>
      <c r="O201" s="3" t="s">
        <v>9</v>
      </c>
      <c r="P201" s="3" t="s">
        <v>0</v>
      </c>
      <c r="Q201" s="3" t="s">
        <v>362</v>
      </c>
      <c r="R201" s="3"/>
      <c r="S201" s="3"/>
      <c r="T201" s="3">
        <v>0</v>
      </c>
      <c r="U201" s="3"/>
      <c r="V201" s="3"/>
      <c r="W201" s="3"/>
      <c r="X201" s="3" t="s">
        <v>1467</v>
      </c>
      <c r="Y201" s="3" t="s">
        <v>17</v>
      </c>
      <c r="Z201" s="3" t="s">
        <v>213</v>
      </c>
      <c r="AA201" s="3"/>
      <c r="AB201" s="28"/>
      <c r="AC201" s="7"/>
    </row>
    <row r="202" spans="1:29" ht="15.75" hidden="1" thickTop="1" x14ac:dyDescent="0.25">
      <c r="A202" s="27"/>
      <c r="B202" s="2"/>
      <c r="C202" s="3"/>
      <c r="D202" s="3"/>
      <c r="E202" s="3"/>
      <c r="F202" s="3"/>
      <c r="G202" s="3"/>
      <c r="H202" s="74"/>
      <c r="I202" s="3"/>
      <c r="J202" s="3"/>
      <c r="K202" s="3"/>
      <c r="L202" s="3"/>
      <c r="M202" s="28"/>
      <c r="N202" s="4">
        <v>44431</v>
      </c>
      <c r="O202" s="3" t="s">
        <v>9</v>
      </c>
      <c r="P202" s="3" t="s">
        <v>0</v>
      </c>
      <c r="Q202" s="3" t="s">
        <v>362</v>
      </c>
      <c r="R202" s="3"/>
      <c r="S202" s="3"/>
      <c r="T202" s="3">
        <v>0</v>
      </c>
      <c r="U202" s="3"/>
      <c r="V202" s="3"/>
      <c r="W202" s="3"/>
      <c r="X202" s="3" t="s">
        <v>19</v>
      </c>
      <c r="Y202" s="3" t="s">
        <v>17</v>
      </c>
      <c r="Z202" s="3" t="s">
        <v>214</v>
      </c>
      <c r="AA202" s="3"/>
      <c r="AB202" s="28"/>
      <c r="AC202" s="7"/>
    </row>
    <row r="203" spans="1:29" ht="15.75" hidden="1" thickTop="1" x14ac:dyDescent="0.25">
      <c r="A203" s="27"/>
      <c r="B203" s="2"/>
      <c r="C203" s="3"/>
      <c r="D203" s="3"/>
      <c r="E203" s="3"/>
      <c r="F203" s="3"/>
      <c r="G203" s="3"/>
      <c r="H203" s="74"/>
      <c r="I203" s="3"/>
      <c r="J203" s="3"/>
      <c r="K203" s="3"/>
      <c r="L203" s="3"/>
      <c r="M203" s="28"/>
      <c r="N203" s="4">
        <v>44431</v>
      </c>
      <c r="O203" s="3" t="s">
        <v>9</v>
      </c>
      <c r="P203" s="3" t="s">
        <v>0</v>
      </c>
      <c r="Q203" s="3" t="s">
        <v>362</v>
      </c>
      <c r="R203" s="3"/>
      <c r="S203" s="3"/>
      <c r="T203" s="3">
        <v>0</v>
      </c>
      <c r="U203" s="3"/>
      <c r="V203" s="3"/>
      <c r="W203" s="3"/>
      <c r="X203" s="3" t="s">
        <v>19</v>
      </c>
      <c r="Y203" s="3" t="s">
        <v>17</v>
      </c>
      <c r="Z203" s="3" t="s">
        <v>215</v>
      </c>
      <c r="AA203" s="3"/>
      <c r="AB203" s="28"/>
      <c r="AC203" s="7"/>
    </row>
    <row r="204" spans="1:29" ht="15.75" hidden="1" thickTop="1" x14ac:dyDescent="0.25">
      <c r="A204" s="27"/>
      <c r="B204" s="2"/>
      <c r="C204" s="3"/>
      <c r="D204" s="3"/>
      <c r="E204" s="3"/>
      <c r="F204" s="3"/>
      <c r="G204" s="3"/>
      <c r="H204" s="74"/>
      <c r="I204" s="3"/>
      <c r="J204" s="3"/>
      <c r="K204" s="3"/>
      <c r="L204" s="3"/>
      <c r="M204" s="28"/>
      <c r="N204" s="4">
        <v>44431</v>
      </c>
      <c r="O204" s="3" t="s">
        <v>9</v>
      </c>
      <c r="P204" s="3" t="s">
        <v>0</v>
      </c>
      <c r="Q204" s="3" t="s">
        <v>362</v>
      </c>
      <c r="R204" s="3"/>
      <c r="S204" s="3"/>
      <c r="T204" s="3">
        <v>0</v>
      </c>
      <c r="U204" s="3"/>
      <c r="V204" s="3"/>
      <c r="W204" s="3"/>
      <c r="X204" s="3" t="s">
        <v>19</v>
      </c>
      <c r="Y204" s="3" t="s">
        <v>17</v>
      </c>
      <c r="Z204" s="3" t="s">
        <v>216</v>
      </c>
      <c r="AA204" s="3"/>
      <c r="AB204" s="28"/>
      <c r="AC204" s="7"/>
    </row>
    <row r="205" spans="1:29" ht="15.75" hidden="1" thickTop="1" x14ac:dyDescent="0.25">
      <c r="A205" s="27"/>
      <c r="B205" s="2"/>
      <c r="C205" s="3"/>
      <c r="D205" s="3"/>
      <c r="E205" s="3"/>
      <c r="F205" s="3"/>
      <c r="G205" s="3"/>
      <c r="H205" s="74"/>
      <c r="I205" s="3"/>
      <c r="J205" s="3"/>
      <c r="K205" s="3"/>
      <c r="L205" s="3"/>
      <c r="M205" s="28"/>
      <c r="N205" s="4">
        <v>44431</v>
      </c>
      <c r="O205" s="3" t="s">
        <v>9</v>
      </c>
      <c r="P205" s="3" t="s">
        <v>0</v>
      </c>
      <c r="Q205" s="3" t="s">
        <v>362</v>
      </c>
      <c r="R205" s="3"/>
      <c r="S205" s="3"/>
      <c r="T205" s="3">
        <v>0</v>
      </c>
      <c r="U205" s="3"/>
      <c r="V205" s="3"/>
      <c r="W205" s="3"/>
      <c r="X205" s="3" t="s">
        <v>19</v>
      </c>
      <c r="Y205" s="3" t="s">
        <v>17</v>
      </c>
      <c r="Z205" s="3" t="s">
        <v>217</v>
      </c>
      <c r="AA205" s="3"/>
      <c r="AB205" s="28"/>
      <c r="AC205" s="7"/>
    </row>
    <row r="206" spans="1:29" ht="15.75" hidden="1" thickTop="1" x14ac:dyDescent="0.25">
      <c r="A206" s="27"/>
      <c r="B206" s="2"/>
      <c r="C206" s="3"/>
      <c r="D206" s="3"/>
      <c r="E206" s="3"/>
      <c r="F206" s="3"/>
      <c r="G206" s="3"/>
      <c r="H206" s="74"/>
      <c r="I206" s="3"/>
      <c r="J206" s="3"/>
      <c r="K206" s="3"/>
      <c r="L206" s="3"/>
      <c r="M206" s="28"/>
      <c r="N206" s="4">
        <v>44431</v>
      </c>
      <c r="O206" s="3" t="s">
        <v>9</v>
      </c>
      <c r="P206" s="3" t="s">
        <v>0</v>
      </c>
      <c r="Q206" s="3" t="s">
        <v>356</v>
      </c>
      <c r="R206" s="3"/>
      <c r="S206" s="3"/>
      <c r="T206" s="3">
        <v>0</v>
      </c>
      <c r="U206" s="3"/>
      <c r="V206" s="3"/>
      <c r="W206" s="3"/>
      <c r="X206" s="3" t="s">
        <v>19</v>
      </c>
      <c r="Y206" s="3" t="s">
        <v>17</v>
      </c>
      <c r="Z206" s="3" t="s">
        <v>218</v>
      </c>
      <c r="AA206" s="3"/>
      <c r="AB206" s="28"/>
      <c r="AC206" s="7"/>
    </row>
    <row r="207" spans="1:29" ht="15.75" hidden="1" thickTop="1" x14ac:dyDescent="0.25">
      <c r="A207" s="27"/>
      <c r="B207" s="2"/>
      <c r="C207" s="3"/>
      <c r="D207" s="3"/>
      <c r="E207" s="3"/>
      <c r="F207" s="3"/>
      <c r="G207" s="3"/>
      <c r="H207" s="74"/>
      <c r="I207" s="3"/>
      <c r="J207" s="3"/>
      <c r="K207" s="3"/>
      <c r="L207" s="3"/>
      <c r="M207" s="28"/>
      <c r="N207" s="4">
        <v>44431</v>
      </c>
      <c r="O207" s="3" t="s">
        <v>9</v>
      </c>
      <c r="P207" s="3" t="s">
        <v>0</v>
      </c>
      <c r="Q207" s="3" t="s">
        <v>356</v>
      </c>
      <c r="R207" s="3"/>
      <c r="S207" s="3"/>
      <c r="T207" s="3">
        <v>0</v>
      </c>
      <c r="U207" s="3"/>
      <c r="V207" s="3"/>
      <c r="W207" s="3"/>
      <c r="X207" s="3" t="s">
        <v>1467</v>
      </c>
      <c r="Y207" s="3" t="s">
        <v>17</v>
      </c>
      <c r="Z207" s="3" t="s">
        <v>219</v>
      </c>
      <c r="AA207" s="3"/>
      <c r="AB207" s="28"/>
      <c r="AC207" s="7"/>
    </row>
    <row r="208" spans="1:29" ht="15.75" hidden="1" thickTop="1" x14ac:dyDescent="0.25">
      <c r="A208" s="27"/>
      <c r="B208" s="2"/>
      <c r="C208" s="3"/>
      <c r="D208" s="3"/>
      <c r="E208" s="3"/>
      <c r="F208" s="3"/>
      <c r="G208" s="3"/>
      <c r="H208" s="74"/>
      <c r="I208" s="3"/>
      <c r="J208" s="3"/>
      <c r="K208" s="3"/>
      <c r="L208" s="3"/>
      <c r="M208" s="28"/>
      <c r="N208" s="4">
        <v>44431</v>
      </c>
      <c r="O208" s="3" t="s">
        <v>9</v>
      </c>
      <c r="P208" s="3" t="s">
        <v>0</v>
      </c>
      <c r="Q208" s="3" t="s">
        <v>356</v>
      </c>
      <c r="R208" s="3"/>
      <c r="S208" s="3"/>
      <c r="T208" s="3">
        <v>0</v>
      </c>
      <c r="U208" s="3"/>
      <c r="V208" s="3"/>
      <c r="W208" s="3"/>
      <c r="X208" s="3" t="s">
        <v>19</v>
      </c>
      <c r="Y208" s="3" t="s">
        <v>17</v>
      </c>
      <c r="Z208" s="3" t="s">
        <v>220</v>
      </c>
      <c r="AA208" s="3"/>
      <c r="AB208" s="28"/>
      <c r="AC208" s="7"/>
    </row>
    <row r="209" spans="1:29" ht="15.75" hidden="1" thickTop="1" x14ac:dyDescent="0.25">
      <c r="A209" s="27"/>
      <c r="B209" s="2"/>
      <c r="C209" s="3"/>
      <c r="D209" s="3"/>
      <c r="E209" s="3"/>
      <c r="F209" s="3"/>
      <c r="G209" s="3"/>
      <c r="H209" s="74"/>
      <c r="I209" s="3"/>
      <c r="J209" s="3"/>
      <c r="K209" s="3"/>
      <c r="L209" s="3"/>
      <c r="M209" s="28"/>
      <c r="N209" s="4">
        <v>44431</v>
      </c>
      <c r="O209" s="3" t="s">
        <v>9</v>
      </c>
      <c r="P209" s="3" t="s">
        <v>0</v>
      </c>
      <c r="Q209" s="3" t="s">
        <v>356</v>
      </c>
      <c r="R209" s="3"/>
      <c r="S209" s="3"/>
      <c r="T209" s="3">
        <v>0</v>
      </c>
      <c r="U209" s="3"/>
      <c r="V209" s="3"/>
      <c r="W209" s="3"/>
      <c r="X209" s="3" t="s">
        <v>19</v>
      </c>
      <c r="Y209" s="3" t="s">
        <v>17</v>
      </c>
      <c r="Z209" s="3" t="s">
        <v>221</v>
      </c>
      <c r="AA209" s="3"/>
      <c r="AB209" s="28"/>
      <c r="AC209" s="7"/>
    </row>
    <row r="210" spans="1:29" ht="15.75" hidden="1" thickTop="1" x14ac:dyDescent="0.25">
      <c r="A210" s="27"/>
      <c r="B210" s="2"/>
      <c r="C210" s="3"/>
      <c r="D210" s="3"/>
      <c r="E210" s="3"/>
      <c r="F210" s="3"/>
      <c r="G210" s="3"/>
      <c r="H210" s="74"/>
      <c r="I210" s="3"/>
      <c r="J210" s="3"/>
      <c r="K210" s="3"/>
      <c r="L210" s="3"/>
      <c r="M210" s="28"/>
      <c r="N210" s="4">
        <v>44431</v>
      </c>
      <c r="O210" s="3" t="s">
        <v>9</v>
      </c>
      <c r="P210" s="3" t="s">
        <v>0</v>
      </c>
      <c r="Q210" s="3" t="s">
        <v>356</v>
      </c>
      <c r="R210" s="3"/>
      <c r="S210" s="3"/>
      <c r="T210" s="3">
        <v>0</v>
      </c>
      <c r="U210" s="3"/>
      <c r="V210" s="3"/>
      <c r="W210" s="3"/>
      <c r="X210" s="3" t="s">
        <v>19</v>
      </c>
      <c r="Y210" s="3" t="s">
        <v>17</v>
      </c>
      <c r="Z210" s="3" t="s">
        <v>222</v>
      </c>
      <c r="AA210" s="3"/>
      <c r="AB210" s="28"/>
      <c r="AC210" s="7"/>
    </row>
    <row r="211" spans="1:29" ht="15.75" hidden="1" thickTop="1" x14ac:dyDescent="0.25">
      <c r="A211" s="27"/>
      <c r="B211" s="2"/>
      <c r="C211" s="3"/>
      <c r="D211" s="3"/>
      <c r="E211" s="3"/>
      <c r="F211" s="3"/>
      <c r="G211" s="3"/>
      <c r="H211" s="74"/>
      <c r="I211" s="3"/>
      <c r="J211" s="3"/>
      <c r="K211" s="3"/>
      <c r="L211" s="3"/>
      <c r="M211" s="28"/>
      <c r="N211" s="4">
        <v>44431</v>
      </c>
      <c r="O211" s="3" t="s">
        <v>9</v>
      </c>
      <c r="P211" s="3" t="s">
        <v>0</v>
      </c>
      <c r="Q211" s="3" t="s">
        <v>356</v>
      </c>
      <c r="R211" s="3"/>
      <c r="S211" s="3"/>
      <c r="T211" s="3">
        <v>0</v>
      </c>
      <c r="U211" s="3"/>
      <c r="V211" s="3"/>
      <c r="W211" s="3"/>
      <c r="X211" s="3" t="s">
        <v>19</v>
      </c>
      <c r="Y211" s="3" t="s">
        <v>17</v>
      </c>
      <c r="Z211" s="3" t="s">
        <v>223</v>
      </c>
      <c r="AA211" s="3"/>
      <c r="AB211" s="28"/>
      <c r="AC211" s="7"/>
    </row>
    <row r="212" spans="1:29" ht="15.75" hidden="1" thickTop="1" x14ac:dyDescent="0.25">
      <c r="A212" s="27"/>
      <c r="B212" s="2"/>
      <c r="C212" s="3"/>
      <c r="D212" s="3"/>
      <c r="E212" s="3"/>
      <c r="F212" s="3"/>
      <c r="G212" s="3"/>
      <c r="H212" s="74"/>
      <c r="I212" s="3"/>
      <c r="J212" s="3"/>
      <c r="K212" s="3"/>
      <c r="L212" s="3"/>
      <c r="M212" s="28"/>
      <c r="N212" s="4">
        <v>44431</v>
      </c>
      <c r="O212" s="3" t="s">
        <v>9</v>
      </c>
      <c r="P212" s="3" t="s">
        <v>0</v>
      </c>
      <c r="Q212" s="3" t="s">
        <v>356</v>
      </c>
      <c r="R212" s="3"/>
      <c r="S212" s="3"/>
      <c r="T212" s="3">
        <v>0</v>
      </c>
      <c r="U212" s="3"/>
      <c r="V212" s="3"/>
      <c r="W212" s="3"/>
      <c r="X212" s="3" t="s">
        <v>19</v>
      </c>
      <c r="Y212" s="3" t="s">
        <v>17</v>
      </c>
      <c r="Z212" s="3" t="s">
        <v>224</v>
      </c>
      <c r="AA212" s="3"/>
      <c r="AB212" s="28"/>
      <c r="AC212" s="7"/>
    </row>
    <row r="213" spans="1:29" ht="15.75" hidden="1" thickTop="1" x14ac:dyDescent="0.25">
      <c r="A213" s="27"/>
      <c r="B213" s="2"/>
      <c r="C213" s="3"/>
      <c r="D213" s="3"/>
      <c r="E213" s="3"/>
      <c r="F213" s="3"/>
      <c r="G213" s="3"/>
      <c r="H213" s="74"/>
      <c r="I213" s="3"/>
      <c r="J213" s="3"/>
      <c r="K213" s="3"/>
      <c r="L213" s="3"/>
      <c r="M213" s="28"/>
      <c r="N213" s="4">
        <v>44431</v>
      </c>
      <c r="O213" s="3" t="s">
        <v>9</v>
      </c>
      <c r="P213" s="3" t="s">
        <v>0</v>
      </c>
      <c r="Q213" s="3" t="s">
        <v>356</v>
      </c>
      <c r="R213" s="3"/>
      <c r="S213" s="3"/>
      <c r="T213" s="3">
        <v>0</v>
      </c>
      <c r="U213" s="3"/>
      <c r="V213" s="3"/>
      <c r="W213" s="3"/>
      <c r="X213" s="3" t="s">
        <v>1467</v>
      </c>
      <c r="Y213" s="3" t="s">
        <v>17</v>
      </c>
      <c r="Z213" s="3" t="s">
        <v>225</v>
      </c>
      <c r="AA213" s="3"/>
      <c r="AB213" s="28"/>
      <c r="AC213" s="7"/>
    </row>
    <row r="214" spans="1:29" ht="15.75" hidden="1" thickTop="1" x14ac:dyDescent="0.25">
      <c r="A214" s="27"/>
      <c r="B214" s="2"/>
      <c r="C214" s="3"/>
      <c r="D214" s="3"/>
      <c r="E214" s="3"/>
      <c r="F214" s="3"/>
      <c r="G214" s="3"/>
      <c r="H214" s="74"/>
      <c r="I214" s="3"/>
      <c r="J214" s="3"/>
      <c r="K214" s="3"/>
      <c r="L214" s="3"/>
      <c r="M214" s="28"/>
      <c r="N214" s="4">
        <v>44431</v>
      </c>
      <c r="O214" s="3" t="s">
        <v>9</v>
      </c>
      <c r="P214" s="3" t="s">
        <v>0</v>
      </c>
      <c r="Q214" s="3" t="s">
        <v>356</v>
      </c>
      <c r="R214" s="3"/>
      <c r="S214" s="3"/>
      <c r="T214" s="3">
        <v>0</v>
      </c>
      <c r="U214" s="3"/>
      <c r="V214" s="3"/>
      <c r="W214" s="3"/>
      <c r="X214" s="3" t="s">
        <v>1468</v>
      </c>
      <c r="Y214" s="3" t="s">
        <v>17</v>
      </c>
      <c r="Z214" s="3" t="s">
        <v>226</v>
      </c>
      <c r="AA214" s="3"/>
      <c r="AB214" s="28"/>
      <c r="AC214" s="7"/>
    </row>
    <row r="215" spans="1:29" ht="15.75" hidden="1" thickTop="1" x14ac:dyDescent="0.25">
      <c r="A215" s="27"/>
      <c r="B215" s="2"/>
      <c r="C215" s="3"/>
      <c r="D215" s="3"/>
      <c r="E215" s="3"/>
      <c r="F215" s="3"/>
      <c r="G215" s="3"/>
      <c r="H215" s="74"/>
      <c r="I215" s="3"/>
      <c r="J215" s="3"/>
      <c r="K215" s="3"/>
      <c r="L215" s="3"/>
      <c r="M215" s="28"/>
      <c r="N215" s="4">
        <v>44431</v>
      </c>
      <c r="O215" s="3" t="s">
        <v>9</v>
      </c>
      <c r="P215" s="3" t="s">
        <v>0</v>
      </c>
      <c r="Q215" s="3" t="s">
        <v>356</v>
      </c>
      <c r="R215" s="3"/>
      <c r="S215" s="3"/>
      <c r="T215" s="3">
        <v>0</v>
      </c>
      <c r="U215" s="3"/>
      <c r="V215" s="3"/>
      <c r="W215" s="3"/>
      <c r="X215" s="3" t="s">
        <v>19</v>
      </c>
      <c r="Y215" s="3" t="s">
        <v>17</v>
      </c>
      <c r="Z215" s="3" t="s">
        <v>227</v>
      </c>
      <c r="AA215" s="3"/>
      <c r="AB215" s="28"/>
      <c r="AC215" s="7"/>
    </row>
    <row r="216" spans="1:29" ht="15.75" hidden="1" thickTop="1" x14ac:dyDescent="0.25">
      <c r="A216" s="27"/>
      <c r="B216" s="2"/>
      <c r="C216" s="3"/>
      <c r="D216" s="3"/>
      <c r="E216" s="3"/>
      <c r="F216" s="3"/>
      <c r="G216" s="3"/>
      <c r="H216" s="74"/>
      <c r="I216" s="3"/>
      <c r="J216" s="3"/>
      <c r="K216" s="3"/>
      <c r="L216" s="3"/>
      <c r="M216" s="28"/>
      <c r="N216" s="4">
        <v>44431</v>
      </c>
      <c r="O216" s="3" t="s">
        <v>9</v>
      </c>
      <c r="P216" s="3" t="s">
        <v>0</v>
      </c>
      <c r="Q216" s="3" t="s">
        <v>356</v>
      </c>
      <c r="R216" s="3"/>
      <c r="S216" s="3"/>
      <c r="T216" s="3">
        <v>0</v>
      </c>
      <c r="U216" s="3"/>
      <c r="V216" s="3"/>
      <c r="W216" s="3"/>
      <c r="X216" s="3" t="s">
        <v>11</v>
      </c>
      <c r="Y216" s="3" t="s">
        <v>17</v>
      </c>
      <c r="Z216" s="3" t="s">
        <v>228</v>
      </c>
      <c r="AA216" s="3"/>
      <c r="AB216" s="28"/>
      <c r="AC216" s="7"/>
    </row>
    <row r="217" spans="1:29" ht="15.75" hidden="1" thickTop="1" x14ac:dyDescent="0.25">
      <c r="A217" s="27"/>
      <c r="B217" s="2"/>
      <c r="C217" s="3"/>
      <c r="D217" s="3"/>
      <c r="E217" s="3"/>
      <c r="F217" s="3"/>
      <c r="G217" s="3"/>
      <c r="H217" s="74"/>
      <c r="I217" s="3"/>
      <c r="J217" s="3"/>
      <c r="K217" s="3"/>
      <c r="L217" s="3"/>
      <c r="M217" s="28"/>
      <c r="N217" s="4">
        <v>44431</v>
      </c>
      <c r="O217" s="3" t="s">
        <v>9</v>
      </c>
      <c r="P217" s="3" t="s">
        <v>0</v>
      </c>
      <c r="Q217" s="3" t="s">
        <v>356</v>
      </c>
      <c r="R217" s="3"/>
      <c r="S217" s="3"/>
      <c r="T217" s="3">
        <v>0</v>
      </c>
      <c r="U217" s="3"/>
      <c r="V217" s="3"/>
      <c r="W217" s="3"/>
      <c r="X217" s="3" t="s">
        <v>19</v>
      </c>
      <c r="Y217" s="3" t="s">
        <v>17</v>
      </c>
      <c r="Z217" s="3" t="s">
        <v>229</v>
      </c>
      <c r="AA217" s="3"/>
      <c r="AB217" s="28"/>
      <c r="AC217" s="7"/>
    </row>
    <row r="218" spans="1:29" ht="15.75" hidden="1" thickTop="1" x14ac:dyDescent="0.25">
      <c r="A218" s="27"/>
      <c r="B218" s="2"/>
      <c r="C218" s="3"/>
      <c r="D218" s="3"/>
      <c r="E218" s="3"/>
      <c r="F218" s="3"/>
      <c r="G218" s="3"/>
      <c r="H218" s="74"/>
      <c r="I218" s="3"/>
      <c r="J218" s="3"/>
      <c r="K218" s="3"/>
      <c r="L218" s="3"/>
      <c r="M218" s="28"/>
      <c r="N218" s="4">
        <v>44431</v>
      </c>
      <c r="O218" s="3" t="s">
        <v>9</v>
      </c>
      <c r="P218" s="3" t="s">
        <v>0</v>
      </c>
      <c r="Q218" s="3" t="s">
        <v>356</v>
      </c>
      <c r="R218" s="3"/>
      <c r="S218" s="3"/>
      <c r="T218" s="3">
        <v>0</v>
      </c>
      <c r="U218" s="3"/>
      <c r="V218" s="3"/>
      <c r="W218" s="3"/>
      <c r="X218" s="3" t="s">
        <v>19</v>
      </c>
      <c r="Y218" s="3" t="s">
        <v>17</v>
      </c>
      <c r="Z218" s="3" t="s">
        <v>230</v>
      </c>
      <c r="AA218" s="3"/>
      <c r="AB218" s="28"/>
      <c r="AC218" s="7"/>
    </row>
    <row r="219" spans="1:29" ht="15.75" hidden="1" thickTop="1" x14ac:dyDescent="0.25">
      <c r="A219" s="27"/>
      <c r="B219" s="2"/>
      <c r="C219" s="3"/>
      <c r="D219" s="3"/>
      <c r="E219" s="3"/>
      <c r="F219" s="3"/>
      <c r="G219" s="3"/>
      <c r="H219" s="74"/>
      <c r="I219" s="3"/>
      <c r="J219" s="3"/>
      <c r="K219" s="3"/>
      <c r="L219" s="3"/>
      <c r="M219" s="28"/>
      <c r="N219" s="4">
        <v>44431</v>
      </c>
      <c r="O219" s="3" t="s">
        <v>9</v>
      </c>
      <c r="P219" s="3" t="s">
        <v>0</v>
      </c>
      <c r="Q219" s="3" t="s">
        <v>356</v>
      </c>
      <c r="R219" s="3"/>
      <c r="S219" s="3"/>
      <c r="T219" s="3">
        <v>0</v>
      </c>
      <c r="U219" s="3"/>
      <c r="V219" s="3"/>
      <c r="W219" s="3"/>
      <c r="X219" s="3" t="s">
        <v>19</v>
      </c>
      <c r="Y219" s="3" t="s">
        <v>17</v>
      </c>
      <c r="Z219" s="3" t="s">
        <v>231</v>
      </c>
      <c r="AA219" s="3"/>
      <c r="AB219" s="28"/>
      <c r="AC219" s="7"/>
    </row>
    <row r="220" spans="1:29" ht="15.75" hidden="1" thickTop="1" x14ac:dyDescent="0.25">
      <c r="A220" s="27"/>
      <c r="B220" s="2"/>
      <c r="C220" s="3"/>
      <c r="D220" s="3"/>
      <c r="E220" s="3"/>
      <c r="F220" s="3"/>
      <c r="G220" s="3"/>
      <c r="H220" s="74"/>
      <c r="I220" s="3"/>
      <c r="J220" s="3"/>
      <c r="K220" s="3"/>
      <c r="L220" s="3"/>
      <c r="M220" s="28"/>
      <c r="N220" s="4">
        <v>44431</v>
      </c>
      <c r="O220" s="3" t="s">
        <v>9</v>
      </c>
      <c r="P220" s="3" t="s">
        <v>0</v>
      </c>
      <c r="Q220" s="3" t="s">
        <v>356</v>
      </c>
      <c r="R220" s="3"/>
      <c r="S220" s="3"/>
      <c r="T220" s="3">
        <v>0</v>
      </c>
      <c r="U220" s="3"/>
      <c r="V220" s="3"/>
      <c r="W220" s="3"/>
      <c r="X220" s="3" t="s">
        <v>19</v>
      </c>
      <c r="Y220" s="3" t="s">
        <v>17</v>
      </c>
      <c r="Z220" s="3" t="s">
        <v>232</v>
      </c>
      <c r="AA220" s="3"/>
      <c r="AB220" s="28"/>
      <c r="AC220" s="7"/>
    </row>
    <row r="221" spans="1:29" ht="15.75" hidden="1" thickTop="1" x14ac:dyDescent="0.25">
      <c r="A221" s="27"/>
      <c r="B221" s="2"/>
      <c r="C221" s="3"/>
      <c r="D221" s="3"/>
      <c r="E221" s="3"/>
      <c r="F221" s="3"/>
      <c r="G221" s="3"/>
      <c r="H221" s="74"/>
      <c r="I221" s="3"/>
      <c r="J221" s="3"/>
      <c r="K221" s="3"/>
      <c r="L221" s="3"/>
      <c r="M221" s="28"/>
      <c r="N221" s="4">
        <v>44431</v>
      </c>
      <c r="O221" s="3" t="s">
        <v>9</v>
      </c>
      <c r="P221" s="3" t="s">
        <v>0</v>
      </c>
      <c r="Q221" s="3" t="s">
        <v>356</v>
      </c>
      <c r="R221" s="3"/>
      <c r="S221" s="3"/>
      <c r="T221" s="3">
        <v>0</v>
      </c>
      <c r="U221" s="3"/>
      <c r="V221" s="3"/>
      <c r="W221" s="3"/>
      <c r="X221" s="3" t="s">
        <v>19</v>
      </c>
      <c r="Y221" s="3" t="s">
        <v>17</v>
      </c>
      <c r="Z221" s="3" t="s">
        <v>233</v>
      </c>
      <c r="AA221" s="3"/>
      <c r="AB221" s="28"/>
      <c r="AC221" s="7"/>
    </row>
    <row r="222" spans="1:29" ht="15.75" hidden="1" thickTop="1" x14ac:dyDescent="0.25">
      <c r="A222" s="27"/>
      <c r="B222" s="2"/>
      <c r="C222" s="3"/>
      <c r="D222" s="3"/>
      <c r="E222" s="3"/>
      <c r="F222" s="3"/>
      <c r="G222" s="3"/>
      <c r="H222" s="74"/>
      <c r="I222" s="3"/>
      <c r="J222" s="3"/>
      <c r="K222" s="3"/>
      <c r="L222" s="3"/>
      <c r="M222" s="28"/>
      <c r="N222" s="4">
        <v>44431</v>
      </c>
      <c r="O222" s="3" t="s">
        <v>9</v>
      </c>
      <c r="P222" s="3" t="s">
        <v>0</v>
      </c>
      <c r="Q222" s="3" t="s">
        <v>356</v>
      </c>
      <c r="R222" s="3"/>
      <c r="S222" s="3"/>
      <c r="T222" s="3">
        <v>0</v>
      </c>
      <c r="U222" s="3"/>
      <c r="V222" s="3"/>
      <c r="W222" s="3"/>
      <c r="X222" s="3" t="s">
        <v>1467</v>
      </c>
      <c r="Y222" s="3" t="s">
        <v>17</v>
      </c>
      <c r="Z222" s="3" t="s">
        <v>234</v>
      </c>
      <c r="AA222" s="3"/>
      <c r="AB222" s="28"/>
      <c r="AC222" s="7"/>
    </row>
    <row r="223" spans="1:29" ht="15.75" hidden="1" thickTop="1" x14ac:dyDescent="0.25">
      <c r="A223" s="27"/>
      <c r="B223" s="2"/>
      <c r="C223" s="3"/>
      <c r="D223" s="3"/>
      <c r="E223" s="3"/>
      <c r="F223" s="3"/>
      <c r="G223" s="3"/>
      <c r="H223" s="74"/>
      <c r="I223" s="3"/>
      <c r="J223" s="3"/>
      <c r="K223" s="3"/>
      <c r="L223" s="3"/>
      <c r="M223" s="28"/>
      <c r="N223" s="4">
        <v>44431</v>
      </c>
      <c r="O223" s="3" t="s">
        <v>9</v>
      </c>
      <c r="P223" s="3" t="s">
        <v>0</v>
      </c>
      <c r="Q223" s="3" t="s">
        <v>356</v>
      </c>
      <c r="R223" s="3"/>
      <c r="S223" s="3"/>
      <c r="T223" s="3">
        <v>0</v>
      </c>
      <c r="U223" s="3"/>
      <c r="V223" s="3"/>
      <c r="W223" s="3"/>
      <c r="X223" s="3" t="s">
        <v>19</v>
      </c>
      <c r="Y223" s="3" t="s">
        <v>17</v>
      </c>
      <c r="Z223" s="3" t="s">
        <v>235</v>
      </c>
      <c r="AA223" s="3"/>
      <c r="AB223" s="28"/>
      <c r="AC223" s="7"/>
    </row>
    <row r="224" spans="1:29" ht="15.75" hidden="1" thickTop="1" x14ac:dyDescent="0.25">
      <c r="A224" s="27"/>
      <c r="B224" s="2"/>
      <c r="C224" s="3"/>
      <c r="D224" s="3"/>
      <c r="E224" s="3"/>
      <c r="F224" s="3"/>
      <c r="G224" s="3"/>
      <c r="H224" s="74"/>
      <c r="I224" s="3"/>
      <c r="J224" s="3"/>
      <c r="K224" s="3"/>
      <c r="L224" s="3"/>
      <c r="M224" s="28"/>
      <c r="N224" s="4">
        <v>44431</v>
      </c>
      <c r="O224" s="3" t="s">
        <v>9</v>
      </c>
      <c r="P224" s="3" t="s">
        <v>0</v>
      </c>
      <c r="Q224" s="3" t="s">
        <v>356</v>
      </c>
      <c r="R224" s="3"/>
      <c r="S224" s="3"/>
      <c r="T224" s="3">
        <v>0</v>
      </c>
      <c r="U224" s="3"/>
      <c r="V224" s="3"/>
      <c r="W224" s="3"/>
      <c r="X224" s="3" t="s">
        <v>19</v>
      </c>
      <c r="Y224" s="3" t="s">
        <v>17</v>
      </c>
      <c r="Z224" s="3" t="s">
        <v>236</v>
      </c>
      <c r="AA224" s="3"/>
      <c r="AB224" s="28"/>
      <c r="AC224" s="7"/>
    </row>
    <row r="225" spans="1:29" ht="15.75" hidden="1" thickTop="1" x14ac:dyDescent="0.25">
      <c r="A225" s="27"/>
      <c r="B225" s="2"/>
      <c r="C225" s="3"/>
      <c r="D225" s="3"/>
      <c r="E225" s="3"/>
      <c r="F225" s="3"/>
      <c r="G225" s="3"/>
      <c r="H225" s="74"/>
      <c r="I225" s="3"/>
      <c r="J225" s="3"/>
      <c r="K225" s="3"/>
      <c r="L225" s="3"/>
      <c r="M225" s="28"/>
      <c r="N225" s="4">
        <v>44431</v>
      </c>
      <c r="O225" s="3" t="s">
        <v>9</v>
      </c>
      <c r="P225" s="3" t="s">
        <v>0</v>
      </c>
      <c r="Q225" s="3" t="s">
        <v>356</v>
      </c>
      <c r="R225" s="3"/>
      <c r="S225" s="3"/>
      <c r="T225" s="3">
        <v>0</v>
      </c>
      <c r="U225" s="3"/>
      <c r="V225" s="3"/>
      <c r="W225" s="3"/>
      <c r="X225" s="3" t="s">
        <v>19</v>
      </c>
      <c r="Y225" s="3" t="s">
        <v>17</v>
      </c>
      <c r="Z225" s="3" t="s">
        <v>237</v>
      </c>
      <c r="AA225" s="3"/>
      <c r="AB225" s="28"/>
      <c r="AC225" s="7"/>
    </row>
    <row r="226" spans="1:29" ht="15.75" hidden="1" thickTop="1" x14ac:dyDescent="0.25">
      <c r="A226" s="27"/>
      <c r="B226" s="2"/>
      <c r="C226" s="3"/>
      <c r="D226" s="3"/>
      <c r="E226" s="3"/>
      <c r="F226" s="3"/>
      <c r="G226" s="3"/>
      <c r="H226" s="74"/>
      <c r="I226" s="3"/>
      <c r="J226" s="3"/>
      <c r="K226" s="3"/>
      <c r="L226" s="3"/>
      <c r="M226" s="28"/>
      <c r="N226" s="4">
        <v>44431</v>
      </c>
      <c r="O226" s="3" t="s">
        <v>9</v>
      </c>
      <c r="P226" s="3" t="s">
        <v>0</v>
      </c>
      <c r="Q226" s="3" t="s">
        <v>356</v>
      </c>
      <c r="R226" s="3"/>
      <c r="S226" s="3"/>
      <c r="T226" s="3">
        <v>0</v>
      </c>
      <c r="U226" s="3"/>
      <c r="V226" s="3"/>
      <c r="W226" s="3"/>
      <c r="X226" s="3" t="s">
        <v>1467</v>
      </c>
      <c r="Y226" s="3" t="s">
        <v>17</v>
      </c>
      <c r="Z226" s="3" t="s">
        <v>238</v>
      </c>
      <c r="AA226" s="3"/>
      <c r="AB226" s="28"/>
      <c r="AC226" s="7"/>
    </row>
    <row r="227" spans="1:29" ht="15.75" hidden="1" thickTop="1" x14ac:dyDescent="0.25">
      <c r="A227" s="27"/>
      <c r="B227" s="2"/>
      <c r="C227" s="3"/>
      <c r="D227" s="3"/>
      <c r="E227" s="3"/>
      <c r="F227" s="3"/>
      <c r="G227" s="3"/>
      <c r="H227" s="74"/>
      <c r="I227" s="3"/>
      <c r="J227" s="3"/>
      <c r="K227" s="3"/>
      <c r="L227" s="3"/>
      <c r="M227" s="28"/>
      <c r="N227" s="4">
        <v>44431</v>
      </c>
      <c r="O227" s="3" t="s">
        <v>9</v>
      </c>
      <c r="P227" s="3" t="s">
        <v>0</v>
      </c>
      <c r="Q227" s="3" t="s">
        <v>356</v>
      </c>
      <c r="R227" s="3"/>
      <c r="S227" s="3"/>
      <c r="T227" s="3">
        <v>0</v>
      </c>
      <c r="U227" s="3"/>
      <c r="V227" s="3"/>
      <c r="W227" s="3"/>
      <c r="X227" s="3" t="s">
        <v>1467</v>
      </c>
      <c r="Y227" s="3" t="s">
        <v>17</v>
      </c>
      <c r="Z227" s="3" t="s">
        <v>239</v>
      </c>
      <c r="AA227" s="3"/>
      <c r="AB227" s="28"/>
      <c r="AC227" s="7"/>
    </row>
    <row r="228" spans="1:29" ht="15.75" hidden="1" thickTop="1" x14ac:dyDescent="0.25">
      <c r="A228" s="27"/>
      <c r="B228" s="2"/>
      <c r="C228" s="3"/>
      <c r="D228" s="3"/>
      <c r="E228" s="3"/>
      <c r="F228" s="3"/>
      <c r="G228" s="3"/>
      <c r="H228" s="74"/>
      <c r="I228" s="3"/>
      <c r="J228" s="3"/>
      <c r="K228" s="3"/>
      <c r="L228" s="3"/>
      <c r="M228" s="28"/>
      <c r="N228" s="4">
        <v>44431</v>
      </c>
      <c r="O228" s="3" t="s">
        <v>9</v>
      </c>
      <c r="P228" s="3" t="s">
        <v>0</v>
      </c>
      <c r="Q228" s="3" t="s">
        <v>356</v>
      </c>
      <c r="R228" s="3"/>
      <c r="S228" s="3"/>
      <c r="T228" s="3">
        <v>0</v>
      </c>
      <c r="U228" s="3"/>
      <c r="V228" s="3"/>
      <c r="W228" s="3"/>
      <c r="X228" s="3" t="s">
        <v>19</v>
      </c>
      <c r="Y228" s="3" t="s">
        <v>17</v>
      </c>
      <c r="Z228" s="3" t="s">
        <v>240</v>
      </c>
      <c r="AA228" s="3"/>
      <c r="AB228" s="28"/>
      <c r="AC228" s="7"/>
    </row>
    <row r="229" spans="1:29" ht="15.75" hidden="1" thickTop="1" x14ac:dyDescent="0.25">
      <c r="A229" s="27"/>
      <c r="B229" s="2"/>
      <c r="C229" s="3"/>
      <c r="D229" s="3"/>
      <c r="E229" s="3"/>
      <c r="F229" s="3"/>
      <c r="G229" s="3"/>
      <c r="H229" s="74"/>
      <c r="I229" s="3"/>
      <c r="J229" s="3"/>
      <c r="K229" s="3"/>
      <c r="L229" s="3"/>
      <c r="M229" s="28"/>
      <c r="N229" s="4">
        <v>44431</v>
      </c>
      <c r="O229" s="3" t="s">
        <v>9</v>
      </c>
      <c r="P229" s="3" t="s">
        <v>0</v>
      </c>
      <c r="Q229" s="3" t="s">
        <v>356</v>
      </c>
      <c r="R229" s="3"/>
      <c r="S229" s="3"/>
      <c r="T229" s="3">
        <v>0</v>
      </c>
      <c r="U229" s="3"/>
      <c r="V229" s="3"/>
      <c r="W229" s="3"/>
      <c r="X229" s="3" t="s">
        <v>11</v>
      </c>
      <c r="Y229" s="3" t="s">
        <v>17</v>
      </c>
      <c r="Z229" s="3" t="s">
        <v>241</v>
      </c>
      <c r="AA229" s="3"/>
      <c r="AB229" s="28"/>
      <c r="AC229" s="7"/>
    </row>
    <row r="230" spans="1:29" ht="15.75" hidden="1" thickTop="1" x14ac:dyDescent="0.25">
      <c r="A230" s="27"/>
      <c r="B230" s="2"/>
      <c r="C230" s="3"/>
      <c r="D230" s="3"/>
      <c r="E230" s="3"/>
      <c r="F230" s="3"/>
      <c r="G230" s="3"/>
      <c r="H230" s="74"/>
      <c r="I230" s="3"/>
      <c r="J230" s="3"/>
      <c r="K230" s="3"/>
      <c r="L230" s="3"/>
      <c r="M230" s="28"/>
      <c r="N230" s="4">
        <v>44431</v>
      </c>
      <c r="O230" s="3" t="s">
        <v>9</v>
      </c>
      <c r="P230" s="3" t="s">
        <v>0</v>
      </c>
      <c r="Q230" s="3" t="s">
        <v>356</v>
      </c>
      <c r="R230" s="3"/>
      <c r="S230" s="3"/>
      <c r="T230" s="3">
        <v>0</v>
      </c>
      <c r="U230" s="3"/>
      <c r="V230" s="3"/>
      <c r="W230" s="3"/>
      <c r="X230" s="3" t="s">
        <v>11</v>
      </c>
      <c r="Y230" s="3" t="s">
        <v>17</v>
      </c>
      <c r="Z230" s="3" t="s">
        <v>242</v>
      </c>
      <c r="AA230" s="3"/>
      <c r="AB230" s="28"/>
      <c r="AC230" s="7"/>
    </row>
    <row r="231" spans="1:29" ht="15.75" hidden="1" thickTop="1" x14ac:dyDescent="0.25">
      <c r="A231" s="27"/>
      <c r="B231" s="2"/>
      <c r="C231" s="3"/>
      <c r="D231" s="3"/>
      <c r="E231" s="3"/>
      <c r="F231" s="3"/>
      <c r="G231" s="3"/>
      <c r="H231" s="74"/>
      <c r="I231" s="3"/>
      <c r="J231" s="3"/>
      <c r="K231" s="3"/>
      <c r="L231" s="3"/>
      <c r="M231" s="28"/>
      <c r="N231" s="4">
        <v>44431</v>
      </c>
      <c r="O231" s="3" t="s">
        <v>9</v>
      </c>
      <c r="P231" s="3" t="s">
        <v>0</v>
      </c>
      <c r="Q231" s="3" t="s">
        <v>356</v>
      </c>
      <c r="R231" s="3"/>
      <c r="S231" s="3"/>
      <c r="T231" s="3">
        <v>0</v>
      </c>
      <c r="U231" s="3"/>
      <c r="V231" s="3"/>
      <c r="W231" s="3"/>
      <c r="X231" s="3" t="s">
        <v>19</v>
      </c>
      <c r="Y231" s="3" t="s">
        <v>17</v>
      </c>
      <c r="Z231" s="3" t="s">
        <v>243</v>
      </c>
      <c r="AA231" s="3"/>
      <c r="AB231" s="28"/>
      <c r="AC231" s="7"/>
    </row>
    <row r="232" spans="1:29" ht="15.75" hidden="1" thickTop="1" x14ac:dyDescent="0.25">
      <c r="A232" s="27"/>
      <c r="B232" s="2"/>
      <c r="C232" s="3"/>
      <c r="D232" s="3"/>
      <c r="E232" s="3"/>
      <c r="F232" s="3"/>
      <c r="G232" s="3"/>
      <c r="H232" s="74"/>
      <c r="I232" s="3"/>
      <c r="J232" s="3"/>
      <c r="K232" s="3"/>
      <c r="L232" s="3"/>
      <c r="M232" s="28"/>
      <c r="N232" s="4">
        <v>44431</v>
      </c>
      <c r="O232" s="3" t="s">
        <v>9</v>
      </c>
      <c r="P232" s="3" t="s">
        <v>0</v>
      </c>
      <c r="Q232" s="3" t="s">
        <v>356</v>
      </c>
      <c r="R232" s="3"/>
      <c r="S232" s="3"/>
      <c r="T232" s="3">
        <v>0</v>
      </c>
      <c r="U232" s="3"/>
      <c r="V232" s="3"/>
      <c r="W232" s="3"/>
      <c r="X232" s="3" t="s">
        <v>1467</v>
      </c>
      <c r="Y232" s="3" t="s">
        <v>17</v>
      </c>
      <c r="Z232" s="3" t="s">
        <v>244</v>
      </c>
      <c r="AA232" s="3"/>
      <c r="AB232" s="28"/>
      <c r="AC232" s="7"/>
    </row>
    <row r="233" spans="1:29" ht="15.75" hidden="1" thickTop="1" x14ac:dyDescent="0.25">
      <c r="A233" s="27"/>
      <c r="B233" s="2"/>
      <c r="C233" s="3"/>
      <c r="D233" s="3"/>
      <c r="E233" s="3"/>
      <c r="F233" s="3"/>
      <c r="G233" s="3"/>
      <c r="H233" s="74"/>
      <c r="I233" s="3"/>
      <c r="J233" s="3"/>
      <c r="K233" s="3"/>
      <c r="L233" s="3"/>
      <c r="M233" s="28"/>
      <c r="N233" s="4">
        <v>44431</v>
      </c>
      <c r="O233" s="3" t="s">
        <v>9</v>
      </c>
      <c r="P233" s="3" t="s">
        <v>358</v>
      </c>
      <c r="Q233" s="3" t="s">
        <v>362</v>
      </c>
      <c r="R233" s="3"/>
      <c r="S233" s="3"/>
      <c r="T233" s="3">
        <v>0</v>
      </c>
      <c r="U233" s="3"/>
      <c r="V233" s="3"/>
      <c r="W233" s="3"/>
      <c r="X233" s="3" t="s">
        <v>11</v>
      </c>
      <c r="Y233" s="3" t="s">
        <v>17</v>
      </c>
      <c r="Z233" s="3" t="s">
        <v>245</v>
      </c>
      <c r="AA233" s="3"/>
      <c r="AB233" s="28"/>
      <c r="AC233" s="7"/>
    </row>
    <row r="234" spans="1:29" ht="15.75" hidden="1" thickTop="1" x14ac:dyDescent="0.25">
      <c r="A234" s="27"/>
      <c r="B234" s="2"/>
      <c r="C234" s="3"/>
      <c r="D234" s="3"/>
      <c r="E234" s="3"/>
      <c r="F234" s="3"/>
      <c r="G234" s="3"/>
      <c r="H234" s="74"/>
      <c r="I234" s="3"/>
      <c r="J234" s="3"/>
      <c r="K234" s="3"/>
      <c r="L234" s="3"/>
      <c r="M234" s="28"/>
      <c r="N234" s="4">
        <v>44431</v>
      </c>
      <c r="O234" s="3" t="s">
        <v>9</v>
      </c>
      <c r="P234" s="3" t="s">
        <v>358</v>
      </c>
      <c r="Q234" s="3" t="s">
        <v>362</v>
      </c>
      <c r="R234" s="3"/>
      <c r="S234" s="3"/>
      <c r="T234" s="3">
        <v>0</v>
      </c>
      <c r="U234" s="3"/>
      <c r="V234" s="3"/>
      <c r="W234" s="3"/>
      <c r="X234" s="3" t="s">
        <v>19</v>
      </c>
      <c r="Y234" s="3" t="s">
        <v>17</v>
      </c>
      <c r="Z234" s="3" t="s">
        <v>246</v>
      </c>
      <c r="AA234" s="3"/>
      <c r="AB234" s="28"/>
      <c r="AC234" s="7"/>
    </row>
    <row r="235" spans="1:29" ht="15.75" hidden="1" thickTop="1" x14ac:dyDescent="0.25">
      <c r="A235" s="27"/>
      <c r="B235" s="2"/>
      <c r="C235" s="3"/>
      <c r="D235" s="3"/>
      <c r="E235" s="3"/>
      <c r="F235" s="3"/>
      <c r="G235" s="3"/>
      <c r="H235" s="74"/>
      <c r="I235" s="3"/>
      <c r="J235" s="3"/>
      <c r="K235" s="3"/>
      <c r="L235" s="3"/>
      <c r="M235" s="28"/>
      <c r="N235" s="4">
        <v>44431</v>
      </c>
      <c r="O235" s="3" t="s">
        <v>9</v>
      </c>
      <c r="P235" s="3" t="s">
        <v>358</v>
      </c>
      <c r="Q235" s="3" t="s">
        <v>362</v>
      </c>
      <c r="R235" s="3"/>
      <c r="S235" s="3"/>
      <c r="T235" s="3">
        <v>0</v>
      </c>
      <c r="U235" s="3"/>
      <c r="V235" s="3"/>
      <c r="W235" s="3"/>
      <c r="X235" s="3" t="s">
        <v>19</v>
      </c>
      <c r="Y235" s="3" t="s">
        <v>17</v>
      </c>
      <c r="Z235" s="3" t="s">
        <v>247</v>
      </c>
      <c r="AA235" s="3"/>
      <c r="AB235" s="28"/>
      <c r="AC235" s="7"/>
    </row>
    <row r="236" spans="1:29" ht="15.75" hidden="1" thickTop="1" x14ac:dyDescent="0.25">
      <c r="A236" s="27"/>
      <c r="B236" s="2"/>
      <c r="C236" s="3"/>
      <c r="D236" s="3"/>
      <c r="E236" s="3"/>
      <c r="F236" s="3"/>
      <c r="G236" s="3"/>
      <c r="H236" s="74"/>
      <c r="I236" s="3"/>
      <c r="J236" s="3"/>
      <c r="K236" s="3"/>
      <c r="L236" s="3"/>
      <c r="M236" s="28"/>
      <c r="N236" s="4">
        <v>44431</v>
      </c>
      <c r="O236" s="3" t="s">
        <v>9</v>
      </c>
      <c r="P236" s="3" t="s">
        <v>358</v>
      </c>
      <c r="Q236" s="3" t="s">
        <v>362</v>
      </c>
      <c r="R236" s="3"/>
      <c r="S236" s="3"/>
      <c r="T236" s="3">
        <v>0</v>
      </c>
      <c r="U236" s="3"/>
      <c r="V236" s="3"/>
      <c r="W236" s="3"/>
      <c r="X236" s="3" t="s">
        <v>19</v>
      </c>
      <c r="Y236" s="3" t="s">
        <v>17</v>
      </c>
      <c r="Z236" s="3" t="s">
        <v>248</v>
      </c>
      <c r="AA236" s="3"/>
      <c r="AB236" s="28"/>
      <c r="AC236" s="7"/>
    </row>
    <row r="237" spans="1:29" ht="15.75" hidden="1" thickTop="1" x14ac:dyDescent="0.25">
      <c r="A237" s="27"/>
      <c r="B237" s="2"/>
      <c r="C237" s="3"/>
      <c r="D237" s="3"/>
      <c r="E237" s="3"/>
      <c r="F237" s="3"/>
      <c r="G237" s="3"/>
      <c r="H237" s="74"/>
      <c r="I237" s="3"/>
      <c r="J237" s="3"/>
      <c r="K237" s="3"/>
      <c r="L237" s="3"/>
      <c r="M237" s="28"/>
      <c r="N237" s="4">
        <v>44431</v>
      </c>
      <c r="O237" s="3" t="s">
        <v>9</v>
      </c>
      <c r="P237" s="3" t="s">
        <v>358</v>
      </c>
      <c r="Q237" s="3" t="s">
        <v>362</v>
      </c>
      <c r="R237" s="3"/>
      <c r="S237" s="3"/>
      <c r="T237" s="3">
        <v>0</v>
      </c>
      <c r="U237" s="3"/>
      <c r="V237" s="3"/>
      <c r="W237" s="3"/>
      <c r="X237" s="3" t="s">
        <v>19</v>
      </c>
      <c r="Y237" s="3" t="s">
        <v>17</v>
      </c>
      <c r="Z237" s="3" t="s">
        <v>249</v>
      </c>
      <c r="AA237" s="3"/>
      <c r="AB237" s="28"/>
      <c r="AC237" s="7"/>
    </row>
    <row r="238" spans="1:29" ht="15.75" hidden="1" thickTop="1" x14ac:dyDescent="0.25">
      <c r="A238" s="27"/>
      <c r="B238" s="2"/>
      <c r="C238" s="3"/>
      <c r="D238" s="3"/>
      <c r="E238" s="3"/>
      <c r="F238" s="3"/>
      <c r="G238" s="3"/>
      <c r="H238" s="74"/>
      <c r="I238" s="3"/>
      <c r="J238" s="3"/>
      <c r="K238" s="3"/>
      <c r="L238" s="3"/>
      <c r="M238" s="28"/>
      <c r="N238" s="4">
        <v>44431</v>
      </c>
      <c r="O238" s="3" t="s">
        <v>9</v>
      </c>
      <c r="P238" s="3" t="s">
        <v>358</v>
      </c>
      <c r="Q238" s="3" t="s">
        <v>362</v>
      </c>
      <c r="R238" s="3"/>
      <c r="S238" s="3"/>
      <c r="T238" s="3">
        <v>0</v>
      </c>
      <c r="U238" s="3"/>
      <c r="V238" s="3"/>
      <c r="W238" s="3"/>
      <c r="X238" s="3" t="s">
        <v>19</v>
      </c>
      <c r="Y238" s="3" t="s">
        <v>17</v>
      </c>
      <c r="Z238" s="3" t="s">
        <v>250</v>
      </c>
      <c r="AA238" s="3"/>
      <c r="AB238" s="28"/>
      <c r="AC238" s="7"/>
    </row>
    <row r="239" spans="1:29" ht="15.75" hidden="1" thickTop="1" x14ac:dyDescent="0.25">
      <c r="A239" s="27"/>
      <c r="B239" s="2"/>
      <c r="C239" s="3"/>
      <c r="D239" s="3"/>
      <c r="E239" s="3"/>
      <c r="F239" s="3"/>
      <c r="G239" s="3"/>
      <c r="H239" s="74"/>
      <c r="I239" s="3"/>
      <c r="J239" s="3"/>
      <c r="K239" s="3"/>
      <c r="L239" s="3"/>
      <c r="M239" s="28"/>
      <c r="N239" s="4">
        <v>44431</v>
      </c>
      <c r="O239" s="3" t="s">
        <v>9</v>
      </c>
      <c r="P239" s="3" t="s">
        <v>358</v>
      </c>
      <c r="Q239" s="3" t="s">
        <v>362</v>
      </c>
      <c r="R239" s="3"/>
      <c r="S239" s="3"/>
      <c r="T239" s="3">
        <v>0</v>
      </c>
      <c r="U239" s="3"/>
      <c r="V239" s="3"/>
      <c r="W239" s="3"/>
      <c r="X239" s="3" t="s">
        <v>19</v>
      </c>
      <c r="Y239" s="3" t="s">
        <v>17</v>
      </c>
      <c r="Z239" s="3" t="s">
        <v>251</v>
      </c>
      <c r="AA239" s="3"/>
      <c r="AB239" s="28"/>
      <c r="AC239" s="7"/>
    </row>
    <row r="240" spans="1:29" ht="15.75" hidden="1" thickTop="1" x14ac:dyDescent="0.25">
      <c r="A240" s="27"/>
      <c r="B240" s="2"/>
      <c r="C240" s="3"/>
      <c r="D240" s="3"/>
      <c r="E240" s="3"/>
      <c r="F240" s="3"/>
      <c r="G240" s="3"/>
      <c r="H240" s="74"/>
      <c r="I240" s="3"/>
      <c r="J240" s="3"/>
      <c r="K240" s="3"/>
      <c r="L240" s="3"/>
      <c r="M240" s="28"/>
      <c r="N240" s="4">
        <v>44431</v>
      </c>
      <c r="O240" s="3" t="s">
        <v>9</v>
      </c>
      <c r="P240" s="3" t="s">
        <v>358</v>
      </c>
      <c r="Q240" s="3" t="s">
        <v>362</v>
      </c>
      <c r="R240" s="3"/>
      <c r="S240" s="3"/>
      <c r="T240" s="3">
        <v>0</v>
      </c>
      <c r="U240" s="3"/>
      <c r="V240" s="3"/>
      <c r="W240" s="3"/>
      <c r="X240" s="3" t="s">
        <v>19</v>
      </c>
      <c r="Y240" s="3" t="s">
        <v>17</v>
      </c>
      <c r="Z240" s="3" t="s">
        <v>252</v>
      </c>
      <c r="AA240" s="3"/>
      <c r="AB240" s="28"/>
      <c r="AC240" s="7"/>
    </row>
    <row r="241" spans="1:29" ht="15.75" hidden="1" thickTop="1" x14ac:dyDescent="0.25">
      <c r="A241" s="27"/>
      <c r="B241" s="2"/>
      <c r="C241" s="3"/>
      <c r="D241" s="3"/>
      <c r="E241" s="3"/>
      <c r="F241" s="3"/>
      <c r="G241" s="3"/>
      <c r="H241" s="74"/>
      <c r="I241" s="3"/>
      <c r="J241" s="3"/>
      <c r="K241" s="3"/>
      <c r="L241" s="3"/>
      <c r="M241" s="28"/>
      <c r="N241" s="4">
        <v>44431</v>
      </c>
      <c r="O241" s="3" t="s">
        <v>9</v>
      </c>
      <c r="P241" s="3" t="s">
        <v>358</v>
      </c>
      <c r="Q241" s="3" t="s">
        <v>362</v>
      </c>
      <c r="R241" s="3"/>
      <c r="S241" s="3"/>
      <c r="T241" s="3">
        <v>0</v>
      </c>
      <c r="U241" s="3"/>
      <c r="V241" s="3"/>
      <c r="W241" s="3"/>
      <c r="X241" s="3" t="s">
        <v>19</v>
      </c>
      <c r="Y241" s="3" t="s">
        <v>17</v>
      </c>
      <c r="Z241" s="3" t="s">
        <v>253</v>
      </c>
      <c r="AA241" s="3"/>
      <c r="AB241" s="28"/>
      <c r="AC241" s="7"/>
    </row>
    <row r="242" spans="1:29" ht="15.75" hidden="1" thickTop="1" x14ac:dyDescent="0.25">
      <c r="A242" s="27"/>
      <c r="B242" s="2"/>
      <c r="C242" s="3"/>
      <c r="D242" s="3"/>
      <c r="E242" s="3"/>
      <c r="F242" s="3"/>
      <c r="G242" s="3"/>
      <c r="H242" s="74"/>
      <c r="I242" s="3"/>
      <c r="J242" s="3"/>
      <c r="K242" s="3"/>
      <c r="L242" s="3"/>
      <c r="M242" s="28"/>
      <c r="N242" s="4">
        <v>44431</v>
      </c>
      <c r="O242" s="3" t="s">
        <v>9</v>
      </c>
      <c r="P242" s="3" t="s">
        <v>358</v>
      </c>
      <c r="Q242" s="3" t="s">
        <v>356</v>
      </c>
      <c r="R242" s="3"/>
      <c r="S242" s="3"/>
      <c r="T242" s="3">
        <v>0</v>
      </c>
      <c r="U242" s="3"/>
      <c r="V242" s="3"/>
      <c r="W242" s="3"/>
      <c r="X242" s="3" t="s">
        <v>19</v>
      </c>
      <c r="Y242" s="3" t="s">
        <v>17</v>
      </c>
      <c r="Z242" s="3" t="s">
        <v>254</v>
      </c>
      <c r="AA242" s="3"/>
      <c r="AB242" s="28"/>
      <c r="AC242" s="7"/>
    </row>
    <row r="243" spans="1:29" ht="15.75" hidden="1" thickTop="1" x14ac:dyDescent="0.25">
      <c r="A243" s="27"/>
      <c r="B243" s="2"/>
      <c r="C243" s="3"/>
      <c r="D243" s="3"/>
      <c r="E243" s="3"/>
      <c r="F243" s="3"/>
      <c r="G243" s="3"/>
      <c r="H243" s="74"/>
      <c r="I243" s="3"/>
      <c r="J243" s="3"/>
      <c r="K243" s="3"/>
      <c r="L243" s="3"/>
      <c r="M243" s="28"/>
      <c r="N243" s="4">
        <v>44431</v>
      </c>
      <c r="O243" s="3" t="s">
        <v>9</v>
      </c>
      <c r="P243" s="3" t="s">
        <v>358</v>
      </c>
      <c r="Q243" s="3" t="s">
        <v>356</v>
      </c>
      <c r="R243" s="3"/>
      <c r="S243" s="3"/>
      <c r="T243" s="3">
        <v>0</v>
      </c>
      <c r="U243" s="3"/>
      <c r="V243" s="3"/>
      <c r="W243" s="3"/>
      <c r="X243" s="3" t="s">
        <v>19</v>
      </c>
      <c r="Y243" s="3" t="s">
        <v>17</v>
      </c>
      <c r="Z243" s="3" t="s">
        <v>255</v>
      </c>
      <c r="AA243" s="3"/>
      <c r="AB243" s="28"/>
      <c r="AC243" s="7"/>
    </row>
    <row r="244" spans="1:29" ht="15.75" hidden="1" thickTop="1" x14ac:dyDescent="0.25">
      <c r="A244" s="27"/>
      <c r="B244" s="2"/>
      <c r="C244" s="3"/>
      <c r="D244" s="3"/>
      <c r="E244" s="3"/>
      <c r="F244" s="3"/>
      <c r="G244" s="3"/>
      <c r="H244" s="74"/>
      <c r="I244" s="3"/>
      <c r="J244" s="3"/>
      <c r="K244" s="3"/>
      <c r="L244" s="3"/>
      <c r="M244" s="28"/>
      <c r="N244" s="4">
        <v>44431</v>
      </c>
      <c r="O244" s="3" t="s">
        <v>9</v>
      </c>
      <c r="P244" s="3" t="s">
        <v>358</v>
      </c>
      <c r="Q244" s="3" t="s">
        <v>356</v>
      </c>
      <c r="R244" s="3"/>
      <c r="S244" s="3"/>
      <c r="T244" s="3">
        <v>0</v>
      </c>
      <c r="U244" s="3"/>
      <c r="V244" s="3"/>
      <c r="W244" s="3"/>
      <c r="X244" s="3" t="s">
        <v>19</v>
      </c>
      <c r="Y244" s="3" t="s">
        <v>17</v>
      </c>
      <c r="Z244" s="3" t="s">
        <v>256</v>
      </c>
      <c r="AA244" s="3"/>
      <c r="AB244" s="28"/>
      <c r="AC244" s="7"/>
    </row>
    <row r="245" spans="1:29" ht="15.75" hidden="1" thickTop="1" x14ac:dyDescent="0.25">
      <c r="A245" s="27"/>
      <c r="B245" s="2"/>
      <c r="C245" s="3"/>
      <c r="D245" s="3"/>
      <c r="E245" s="3"/>
      <c r="F245" s="3"/>
      <c r="G245" s="3"/>
      <c r="H245" s="74"/>
      <c r="I245" s="3"/>
      <c r="J245" s="3"/>
      <c r="K245" s="3"/>
      <c r="L245" s="3"/>
      <c r="M245" s="28"/>
      <c r="N245" s="4">
        <v>44431</v>
      </c>
      <c r="O245" s="3" t="s">
        <v>9</v>
      </c>
      <c r="P245" s="3" t="s">
        <v>358</v>
      </c>
      <c r="Q245" s="3" t="s">
        <v>356</v>
      </c>
      <c r="R245" s="3"/>
      <c r="S245" s="3"/>
      <c r="T245" s="3">
        <v>0</v>
      </c>
      <c r="U245" s="3"/>
      <c r="V245" s="3"/>
      <c r="W245" s="3"/>
      <c r="X245" s="3" t="s">
        <v>19</v>
      </c>
      <c r="Y245" s="3" t="s">
        <v>17</v>
      </c>
      <c r="Z245" s="3" t="s">
        <v>257</v>
      </c>
      <c r="AA245" s="3"/>
      <c r="AB245" s="28"/>
      <c r="AC245" s="7"/>
    </row>
    <row r="246" spans="1:29" ht="15.75" hidden="1" thickTop="1" x14ac:dyDescent="0.25">
      <c r="A246" s="27"/>
      <c r="B246" s="2"/>
      <c r="C246" s="3"/>
      <c r="D246" s="3"/>
      <c r="E246" s="3"/>
      <c r="F246" s="3"/>
      <c r="G246" s="3"/>
      <c r="H246" s="74"/>
      <c r="I246" s="3"/>
      <c r="J246" s="3"/>
      <c r="K246" s="3"/>
      <c r="L246" s="3"/>
      <c r="M246" s="28"/>
      <c r="N246" s="4">
        <v>44431</v>
      </c>
      <c r="O246" s="3" t="s">
        <v>9</v>
      </c>
      <c r="P246" s="3" t="s">
        <v>358</v>
      </c>
      <c r="Q246" s="3" t="s">
        <v>356</v>
      </c>
      <c r="R246" s="3"/>
      <c r="S246" s="3"/>
      <c r="T246" s="3">
        <v>0</v>
      </c>
      <c r="U246" s="3"/>
      <c r="V246" s="3"/>
      <c r="W246" s="3"/>
      <c r="X246" s="3" t="s">
        <v>19</v>
      </c>
      <c r="Y246" s="3" t="s">
        <v>17</v>
      </c>
      <c r="Z246" s="3" t="s">
        <v>258</v>
      </c>
      <c r="AA246" s="3"/>
      <c r="AB246" s="28"/>
      <c r="AC246" s="7"/>
    </row>
    <row r="247" spans="1:29" ht="15.75" hidden="1" thickTop="1" x14ac:dyDescent="0.25">
      <c r="A247" s="27"/>
      <c r="B247" s="2"/>
      <c r="C247" s="3"/>
      <c r="D247" s="3"/>
      <c r="E247" s="3"/>
      <c r="F247" s="3"/>
      <c r="G247" s="3"/>
      <c r="H247" s="74"/>
      <c r="I247" s="3"/>
      <c r="J247" s="3"/>
      <c r="K247" s="3"/>
      <c r="L247" s="3"/>
      <c r="M247" s="28"/>
      <c r="N247" s="4">
        <v>44431</v>
      </c>
      <c r="O247" s="3" t="s">
        <v>9</v>
      </c>
      <c r="P247" s="3" t="s">
        <v>358</v>
      </c>
      <c r="Q247" s="3" t="s">
        <v>356</v>
      </c>
      <c r="R247" s="3"/>
      <c r="S247" s="3"/>
      <c r="T247" s="3">
        <v>0</v>
      </c>
      <c r="U247" s="3"/>
      <c r="V247" s="3"/>
      <c r="W247" s="3"/>
      <c r="X247" s="3" t="s">
        <v>19</v>
      </c>
      <c r="Y247" s="3" t="s">
        <v>17</v>
      </c>
      <c r="Z247" s="3" t="s">
        <v>259</v>
      </c>
      <c r="AA247" s="3"/>
      <c r="AB247" s="28"/>
      <c r="AC247" s="7"/>
    </row>
    <row r="248" spans="1:29" ht="16.5" hidden="1" thickTop="1" thickBot="1" x14ac:dyDescent="0.3">
      <c r="A248" s="29"/>
      <c r="B248" s="16"/>
      <c r="C248" s="14"/>
      <c r="D248" s="14"/>
      <c r="E248" s="14"/>
      <c r="F248" s="14"/>
      <c r="G248" s="14"/>
      <c r="H248" s="75"/>
      <c r="I248" s="14"/>
      <c r="J248" s="14"/>
      <c r="K248" s="14"/>
      <c r="L248" s="14"/>
      <c r="M248" s="30"/>
      <c r="N248" s="76">
        <v>44431</v>
      </c>
      <c r="O248" s="14" t="s">
        <v>9</v>
      </c>
      <c r="P248" s="14" t="s">
        <v>358</v>
      </c>
      <c r="Q248" s="14" t="s">
        <v>356</v>
      </c>
      <c r="R248" s="14"/>
      <c r="S248" s="14"/>
      <c r="T248" s="14">
        <v>0</v>
      </c>
      <c r="U248" s="14"/>
      <c r="V248" s="14"/>
      <c r="W248" s="14"/>
      <c r="X248" s="14" t="s">
        <v>19</v>
      </c>
      <c r="Y248" s="14" t="s">
        <v>17</v>
      </c>
      <c r="Z248" s="14" t="s">
        <v>260</v>
      </c>
      <c r="AA248" s="14"/>
      <c r="AB248" s="30"/>
      <c r="AC248" s="7"/>
    </row>
    <row r="249" spans="1:29" ht="15.75" hidden="1" thickTop="1" x14ac:dyDescent="0.25">
      <c r="A249" s="27"/>
      <c r="B249" s="10"/>
      <c r="C249" s="7"/>
      <c r="D249" s="7"/>
      <c r="E249" s="7"/>
      <c r="F249" s="7"/>
      <c r="G249" s="7"/>
      <c r="H249" s="78"/>
      <c r="I249" s="7"/>
      <c r="J249" s="7"/>
      <c r="K249" s="7"/>
      <c r="L249" s="7"/>
      <c r="M249" s="31"/>
      <c r="N249" s="6">
        <v>44434</v>
      </c>
      <c r="O249" s="7" t="s">
        <v>261</v>
      </c>
      <c r="P249" s="7" t="s">
        <v>0</v>
      </c>
      <c r="Q249" s="7" t="s">
        <v>362</v>
      </c>
      <c r="R249" s="7"/>
      <c r="S249" s="7"/>
      <c r="T249" s="7">
        <v>0</v>
      </c>
      <c r="U249" s="7"/>
      <c r="V249" s="7"/>
      <c r="W249" s="7"/>
      <c r="X249" s="7" t="s">
        <v>19</v>
      </c>
      <c r="Y249" s="7" t="s">
        <v>17</v>
      </c>
      <c r="Z249" s="7" t="s">
        <v>262</v>
      </c>
      <c r="AA249" s="7"/>
      <c r="AB249" s="31"/>
      <c r="AC249" s="7"/>
    </row>
    <row r="250" spans="1:29" ht="15.75" hidden="1" thickTop="1" x14ac:dyDescent="0.25">
      <c r="A250" s="27"/>
      <c r="B250" s="2"/>
      <c r="C250" s="3"/>
      <c r="D250" s="3"/>
      <c r="E250" s="3"/>
      <c r="F250" s="3"/>
      <c r="G250" s="3"/>
      <c r="H250" s="74"/>
      <c r="I250" s="3"/>
      <c r="J250" s="3"/>
      <c r="K250" s="3"/>
      <c r="L250" s="3"/>
      <c r="M250" s="28"/>
      <c r="N250" s="4">
        <v>44434</v>
      </c>
      <c r="O250" s="3" t="s">
        <v>261</v>
      </c>
      <c r="P250" s="3" t="s">
        <v>358</v>
      </c>
      <c r="Q250" s="3" t="s">
        <v>362</v>
      </c>
      <c r="R250" s="3"/>
      <c r="S250" s="3"/>
      <c r="T250" s="3">
        <v>0</v>
      </c>
      <c r="U250" s="3"/>
      <c r="V250" s="3"/>
      <c r="W250" s="3"/>
      <c r="X250" s="3" t="s">
        <v>19</v>
      </c>
      <c r="Y250" s="3" t="s">
        <v>17</v>
      </c>
      <c r="Z250" s="3" t="s">
        <v>263</v>
      </c>
      <c r="AA250" s="3"/>
      <c r="AB250" s="28"/>
      <c r="AC250" s="7"/>
    </row>
    <row r="251" spans="1:29" ht="15.75" hidden="1" thickTop="1" x14ac:dyDescent="0.25">
      <c r="A251" s="27"/>
      <c r="B251" s="2"/>
      <c r="C251" s="3"/>
      <c r="D251" s="3"/>
      <c r="E251" s="3"/>
      <c r="F251" s="3"/>
      <c r="G251" s="3"/>
      <c r="H251" s="74"/>
      <c r="I251" s="3"/>
      <c r="J251" s="3"/>
      <c r="K251" s="3"/>
      <c r="L251" s="3"/>
      <c r="M251" s="28"/>
      <c r="N251" s="4">
        <v>44434</v>
      </c>
      <c r="O251" s="3" t="s">
        <v>261</v>
      </c>
      <c r="P251" s="3" t="s">
        <v>358</v>
      </c>
      <c r="Q251" s="3" t="s">
        <v>362</v>
      </c>
      <c r="R251" s="3"/>
      <c r="S251" s="3"/>
      <c r="T251" s="3">
        <v>0</v>
      </c>
      <c r="U251" s="3"/>
      <c r="V251" s="3"/>
      <c r="W251" s="3"/>
      <c r="X251" s="3" t="s">
        <v>19</v>
      </c>
      <c r="Y251" s="3" t="s">
        <v>17</v>
      </c>
      <c r="Z251" s="3" t="s">
        <v>264</v>
      </c>
      <c r="AA251" s="3"/>
      <c r="AB251" s="28"/>
      <c r="AC251" s="7"/>
    </row>
    <row r="252" spans="1:29" ht="15.75" hidden="1" thickTop="1" x14ac:dyDescent="0.25">
      <c r="A252" s="27"/>
      <c r="B252" s="2"/>
      <c r="C252" s="3"/>
      <c r="D252" s="3"/>
      <c r="E252" s="3"/>
      <c r="F252" s="3"/>
      <c r="G252" s="3"/>
      <c r="H252" s="74"/>
      <c r="I252" s="3"/>
      <c r="J252" s="3"/>
      <c r="K252" s="3"/>
      <c r="L252" s="3"/>
      <c r="M252" s="28"/>
      <c r="N252" s="4">
        <v>44434</v>
      </c>
      <c r="O252" s="3" t="s">
        <v>261</v>
      </c>
      <c r="P252" s="3" t="s">
        <v>358</v>
      </c>
      <c r="Q252" s="3" t="s">
        <v>362</v>
      </c>
      <c r="R252" s="3"/>
      <c r="S252" s="3"/>
      <c r="T252" s="3">
        <v>0</v>
      </c>
      <c r="U252" s="3"/>
      <c r="V252" s="3"/>
      <c r="W252" s="3"/>
      <c r="X252" s="3" t="s">
        <v>19</v>
      </c>
      <c r="Y252" s="3" t="s">
        <v>17</v>
      </c>
      <c r="Z252" s="3" t="s">
        <v>265</v>
      </c>
      <c r="AA252" s="3"/>
      <c r="AB252" s="28"/>
      <c r="AC252" s="7"/>
    </row>
    <row r="253" spans="1:29" ht="15.75" hidden="1" thickTop="1" x14ac:dyDescent="0.25">
      <c r="A253" s="27"/>
      <c r="B253" s="2"/>
      <c r="C253" s="3"/>
      <c r="D253" s="3"/>
      <c r="E253" s="3"/>
      <c r="F253" s="3"/>
      <c r="G253" s="3"/>
      <c r="H253" s="74"/>
      <c r="I253" s="3"/>
      <c r="J253" s="3"/>
      <c r="K253" s="3"/>
      <c r="L253" s="3"/>
      <c r="M253" s="28"/>
      <c r="N253" s="4">
        <v>44434</v>
      </c>
      <c r="O253" s="3" t="s">
        <v>261</v>
      </c>
      <c r="P253" s="3" t="s">
        <v>358</v>
      </c>
      <c r="Q253" s="3" t="s">
        <v>362</v>
      </c>
      <c r="R253" s="3"/>
      <c r="S253" s="3"/>
      <c r="T253" s="3">
        <v>0</v>
      </c>
      <c r="U253" s="3"/>
      <c r="V253" s="3"/>
      <c r="W253" s="3"/>
      <c r="X253" s="3" t="s">
        <v>19</v>
      </c>
      <c r="Y253" s="3" t="s">
        <v>17</v>
      </c>
      <c r="Z253" s="3" t="s">
        <v>266</v>
      </c>
      <c r="AA253" s="3"/>
      <c r="AB253" s="28"/>
      <c r="AC253" s="7"/>
    </row>
    <row r="254" spans="1:29" ht="15.75" hidden="1" thickTop="1" x14ac:dyDescent="0.25">
      <c r="A254" s="27"/>
      <c r="B254" s="2"/>
      <c r="C254" s="3"/>
      <c r="D254" s="3"/>
      <c r="E254" s="3"/>
      <c r="F254" s="3"/>
      <c r="G254" s="3"/>
      <c r="H254" s="74"/>
      <c r="I254" s="3"/>
      <c r="J254" s="3"/>
      <c r="K254" s="3"/>
      <c r="L254" s="3"/>
      <c r="M254" s="28"/>
      <c r="N254" s="4">
        <v>44434</v>
      </c>
      <c r="O254" s="3" t="s">
        <v>261</v>
      </c>
      <c r="P254" s="3" t="s">
        <v>358</v>
      </c>
      <c r="Q254" s="3" t="s">
        <v>362</v>
      </c>
      <c r="R254" s="3"/>
      <c r="S254" s="3"/>
      <c r="T254" s="3">
        <v>0</v>
      </c>
      <c r="U254" s="3"/>
      <c r="V254" s="3"/>
      <c r="W254" s="3"/>
      <c r="X254" s="3" t="s">
        <v>19</v>
      </c>
      <c r="Y254" s="3" t="s">
        <v>17</v>
      </c>
      <c r="Z254" s="3" t="s">
        <v>267</v>
      </c>
      <c r="AA254" s="3"/>
      <c r="AB254" s="28"/>
      <c r="AC254" s="7"/>
    </row>
    <row r="255" spans="1:29" ht="15.75" hidden="1" thickTop="1" x14ac:dyDescent="0.25">
      <c r="A255" s="27"/>
      <c r="B255" s="2"/>
      <c r="C255" s="3"/>
      <c r="D255" s="3"/>
      <c r="E255" s="3"/>
      <c r="F255" s="3"/>
      <c r="G255" s="3"/>
      <c r="H255" s="74"/>
      <c r="I255" s="3"/>
      <c r="J255" s="3"/>
      <c r="K255" s="3"/>
      <c r="L255" s="3"/>
      <c r="M255" s="28"/>
      <c r="N255" s="4">
        <v>44434</v>
      </c>
      <c r="O255" s="3" t="s">
        <v>261</v>
      </c>
      <c r="P255" s="3" t="s">
        <v>358</v>
      </c>
      <c r="Q255" s="3" t="s">
        <v>362</v>
      </c>
      <c r="R255" s="3"/>
      <c r="S255" s="3"/>
      <c r="T255" s="3">
        <v>0</v>
      </c>
      <c r="U255" s="3"/>
      <c r="V255" s="3"/>
      <c r="W255" s="3"/>
      <c r="X255" s="3" t="s">
        <v>19</v>
      </c>
      <c r="Y255" s="3" t="s">
        <v>17</v>
      </c>
      <c r="Z255" s="3" t="s">
        <v>268</v>
      </c>
      <c r="AA255" s="3"/>
      <c r="AB255" s="28"/>
      <c r="AC255" s="7"/>
    </row>
    <row r="256" spans="1:29" ht="15.75" hidden="1" thickTop="1" x14ac:dyDescent="0.25">
      <c r="A256" s="27"/>
      <c r="B256" s="2"/>
      <c r="C256" s="3"/>
      <c r="D256" s="3"/>
      <c r="E256" s="3"/>
      <c r="F256" s="3"/>
      <c r="G256" s="3"/>
      <c r="H256" s="74"/>
      <c r="I256" s="3"/>
      <c r="J256" s="3"/>
      <c r="K256" s="3"/>
      <c r="L256" s="3"/>
      <c r="M256" s="28"/>
      <c r="N256" s="4">
        <v>44434</v>
      </c>
      <c r="O256" s="3" t="s">
        <v>261</v>
      </c>
      <c r="P256" s="3" t="s">
        <v>358</v>
      </c>
      <c r="Q256" s="3" t="s">
        <v>362</v>
      </c>
      <c r="R256" s="3"/>
      <c r="S256" s="3"/>
      <c r="T256" s="3">
        <v>0</v>
      </c>
      <c r="U256" s="3"/>
      <c r="V256" s="3"/>
      <c r="W256" s="3"/>
      <c r="X256" s="3" t="s">
        <v>19</v>
      </c>
      <c r="Y256" s="3" t="s">
        <v>17</v>
      </c>
      <c r="Z256" s="3" t="s">
        <v>269</v>
      </c>
      <c r="AA256" s="3"/>
      <c r="AB256" s="28"/>
      <c r="AC256" s="7"/>
    </row>
    <row r="257" spans="1:29" ht="15.75" hidden="1" thickTop="1" x14ac:dyDescent="0.25">
      <c r="A257" s="27"/>
      <c r="B257" s="2"/>
      <c r="C257" s="3"/>
      <c r="D257" s="3"/>
      <c r="E257" s="3"/>
      <c r="F257" s="3"/>
      <c r="G257" s="3"/>
      <c r="H257" s="74"/>
      <c r="I257" s="3"/>
      <c r="J257" s="3"/>
      <c r="K257" s="3"/>
      <c r="L257" s="3"/>
      <c r="M257" s="28"/>
      <c r="N257" s="4">
        <v>44434</v>
      </c>
      <c r="O257" s="3" t="s">
        <v>261</v>
      </c>
      <c r="P257" s="3" t="s">
        <v>358</v>
      </c>
      <c r="Q257" s="3" t="s">
        <v>362</v>
      </c>
      <c r="R257" s="3"/>
      <c r="S257" s="3"/>
      <c r="T257" s="3">
        <v>0</v>
      </c>
      <c r="U257" s="3"/>
      <c r="V257" s="3"/>
      <c r="W257" s="3"/>
      <c r="X257" s="3" t="s">
        <v>19</v>
      </c>
      <c r="Y257" s="3" t="s">
        <v>17</v>
      </c>
      <c r="Z257" s="3" t="s">
        <v>270</v>
      </c>
      <c r="AA257" s="3"/>
      <c r="AB257" s="28"/>
      <c r="AC257" s="7"/>
    </row>
    <row r="258" spans="1:29" ht="15.75" hidden="1" thickTop="1" x14ac:dyDescent="0.25">
      <c r="A258" s="27"/>
      <c r="B258" s="2"/>
      <c r="C258" s="3"/>
      <c r="D258" s="3"/>
      <c r="E258" s="3"/>
      <c r="F258" s="3"/>
      <c r="G258" s="3"/>
      <c r="H258" s="74"/>
      <c r="I258" s="3"/>
      <c r="J258" s="3"/>
      <c r="K258" s="3"/>
      <c r="L258" s="3"/>
      <c r="M258" s="28"/>
      <c r="N258" s="4">
        <v>44434</v>
      </c>
      <c r="O258" s="3" t="s">
        <v>261</v>
      </c>
      <c r="P258" s="3" t="s">
        <v>358</v>
      </c>
      <c r="Q258" s="3" t="s">
        <v>362</v>
      </c>
      <c r="R258" s="3"/>
      <c r="S258" s="3"/>
      <c r="T258" s="3">
        <v>0</v>
      </c>
      <c r="U258" s="3"/>
      <c r="V258" s="3"/>
      <c r="W258" s="3"/>
      <c r="X258" s="3" t="s">
        <v>19</v>
      </c>
      <c r="Y258" s="3" t="s">
        <v>17</v>
      </c>
      <c r="Z258" s="3" t="s">
        <v>271</v>
      </c>
      <c r="AA258" s="3"/>
      <c r="AB258" s="28"/>
      <c r="AC258" s="7"/>
    </row>
    <row r="259" spans="1:29" ht="15.75" hidden="1" thickTop="1" x14ac:dyDescent="0.25">
      <c r="A259" s="27"/>
      <c r="B259" s="2"/>
      <c r="C259" s="3"/>
      <c r="D259" s="3"/>
      <c r="E259" s="3"/>
      <c r="F259" s="3"/>
      <c r="G259" s="3"/>
      <c r="H259" s="74"/>
      <c r="I259" s="3"/>
      <c r="J259" s="3"/>
      <c r="K259" s="3"/>
      <c r="L259" s="3"/>
      <c r="M259" s="28"/>
      <c r="N259" s="4">
        <v>44434</v>
      </c>
      <c r="O259" s="3" t="s">
        <v>261</v>
      </c>
      <c r="P259" s="3" t="s">
        <v>358</v>
      </c>
      <c r="Q259" s="3" t="s">
        <v>362</v>
      </c>
      <c r="R259" s="3"/>
      <c r="S259" s="3"/>
      <c r="T259" s="3">
        <v>0</v>
      </c>
      <c r="U259" s="3"/>
      <c r="V259" s="3"/>
      <c r="W259" s="3"/>
      <c r="X259" s="3" t="s">
        <v>19</v>
      </c>
      <c r="Y259" s="3" t="s">
        <v>17</v>
      </c>
      <c r="Z259" s="3" t="s">
        <v>272</v>
      </c>
      <c r="AA259" s="3"/>
      <c r="AB259" s="28"/>
      <c r="AC259" s="7"/>
    </row>
    <row r="260" spans="1:29" ht="15.75" hidden="1" thickTop="1" x14ac:dyDescent="0.25">
      <c r="A260" s="27"/>
      <c r="B260" s="2"/>
      <c r="C260" s="3"/>
      <c r="D260" s="3"/>
      <c r="E260" s="3"/>
      <c r="F260" s="3"/>
      <c r="G260" s="3"/>
      <c r="H260" s="74"/>
      <c r="I260" s="3"/>
      <c r="J260" s="3"/>
      <c r="K260" s="3"/>
      <c r="L260" s="3"/>
      <c r="M260" s="28"/>
      <c r="N260" s="4">
        <v>44434</v>
      </c>
      <c r="O260" s="3" t="s">
        <v>261</v>
      </c>
      <c r="P260" s="3" t="s">
        <v>358</v>
      </c>
      <c r="Q260" s="3" t="s">
        <v>362</v>
      </c>
      <c r="R260" s="3"/>
      <c r="S260" s="3"/>
      <c r="T260" s="3">
        <v>0</v>
      </c>
      <c r="U260" s="3"/>
      <c r="V260" s="3"/>
      <c r="W260" s="3"/>
      <c r="X260" s="3" t="s">
        <v>19</v>
      </c>
      <c r="Y260" s="3" t="s">
        <v>17</v>
      </c>
      <c r="Z260" s="3" t="s">
        <v>273</v>
      </c>
      <c r="AA260" s="3"/>
      <c r="AB260" s="28"/>
      <c r="AC260" s="7"/>
    </row>
    <row r="261" spans="1:29" ht="15.75" hidden="1" thickTop="1" x14ac:dyDescent="0.25">
      <c r="A261" s="27"/>
      <c r="B261" s="2"/>
      <c r="C261" s="3"/>
      <c r="D261" s="3"/>
      <c r="E261" s="3"/>
      <c r="F261" s="3"/>
      <c r="G261" s="3"/>
      <c r="H261" s="74"/>
      <c r="I261" s="3"/>
      <c r="J261" s="3"/>
      <c r="K261" s="3"/>
      <c r="L261" s="3"/>
      <c r="M261" s="28"/>
      <c r="N261" s="4">
        <v>44434</v>
      </c>
      <c r="O261" s="3" t="s">
        <v>261</v>
      </c>
      <c r="P261" s="3" t="s">
        <v>358</v>
      </c>
      <c r="Q261" s="3" t="s">
        <v>362</v>
      </c>
      <c r="R261" s="3"/>
      <c r="S261" s="3"/>
      <c r="T261" s="3">
        <v>0</v>
      </c>
      <c r="U261" s="3"/>
      <c r="V261" s="3"/>
      <c r="W261" s="3"/>
      <c r="X261" s="3" t="s">
        <v>19</v>
      </c>
      <c r="Y261" s="3" t="s">
        <v>17</v>
      </c>
      <c r="Z261" s="3" t="s">
        <v>274</v>
      </c>
      <c r="AA261" s="3"/>
      <c r="AB261" s="28"/>
      <c r="AC261" s="7"/>
    </row>
    <row r="262" spans="1:29" ht="15.75" hidden="1" thickTop="1" x14ac:dyDescent="0.25">
      <c r="A262" s="27"/>
      <c r="B262" s="2"/>
      <c r="C262" s="3"/>
      <c r="D262" s="3"/>
      <c r="E262" s="3"/>
      <c r="F262" s="3"/>
      <c r="G262" s="3"/>
      <c r="H262" s="74"/>
      <c r="I262" s="3"/>
      <c r="J262" s="3"/>
      <c r="K262" s="3"/>
      <c r="L262" s="3"/>
      <c r="M262" s="28"/>
      <c r="N262" s="4">
        <v>44434</v>
      </c>
      <c r="O262" s="3" t="s">
        <v>261</v>
      </c>
      <c r="P262" s="3" t="s">
        <v>358</v>
      </c>
      <c r="Q262" s="3" t="s">
        <v>362</v>
      </c>
      <c r="R262" s="3"/>
      <c r="S262" s="3"/>
      <c r="T262" s="3">
        <v>0</v>
      </c>
      <c r="U262" s="3"/>
      <c r="V262" s="3"/>
      <c r="W262" s="3"/>
      <c r="X262" s="3" t="s">
        <v>19</v>
      </c>
      <c r="Y262" s="3" t="s">
        <v>17</v>
      </c>
      <c r="Z262" s="3" t="s">
        <v>275</v>
      </c>
      <c r="AA262" s="3"/>
      <c r="AB262" s="28"/>
      <c r="AC262" s="7"/>
    </row>
    <row r="263" spans="1:29" ht="15.75" hidden="1" thickTop="1" x14ac:dyDescent="0.25">
      <c r="A263" s="27"/>
      <c r="B263" s="2"/>
      <c r="C263" s="3"/>
      <c r="D263" s="3"/>
      <c r="E263" s="3"/>
      <c r="F263" s="3"/>
      <c r="G263" s="3"/>
      <c r="H263" s="74"/>
      <c r="I263" s="3"/>
      <c r="J263" s="3"/>
      <c r="K263" s="3"/>
      <c r="L263" s="3"/>
      <c r="M263" s="28"/>
      <c r="N263" s="4">
        <v>44434</v>
      </c>
      <c r="O263" s="3" t="s">
        <v>261</v>
      </c>
      <c r="P263" s="3" t="s">
        <v>358</v>
      </c>
      <c r="Q263" s="3" t="s">
        <v>362</v>
      </c>
      <c r="R263" s="3"/>
      <c r="S263" s="3"/>
      <c r="T263" s="3">
        <v>0</v>
      </c>
      <c r="U263" s="3"/>
      <c r="V263" s="3"/>
      <c r="W263" s="3"/>
      <c r="X263" s="3" t="s">
        <v>19</v>
      </c>
      <c r="Y263" s="3" t="s">
        <v>17</v>
      </c>
      <c r="Z263" s="3" t="s">
        <v>276</v>
      </c>
      <c r="AA263" s="3"/>
      <c r="AB263" s="28"/>
      <c r="AC263" s="7"/>
    </row>
    <row r="264" spans="1:29" ht="15.75" hidden="1" thickTop="1" x14ac:dyDescent="0.25">
      <c r="A264" s="27"/>
      <c r="B264" s="2"/>
      <c r="C264" s="3"/>
      <c r="D264" s="3"/>
      <c r="E264" s="3"/>
      <c r="F264" s="3"/>
      <c r="G264" s="3"/>
      <c r="H264" s="74"/>
      <c r="I264" s="3"/>
      <c r="J264" s="3"/>
      <c r="K264" s="3"/>
      <c r="L264" s="3"/>
      <c r="M264" s="28"/>
      <c r="N264" s="4">
        <v>44434</v>
      </c>
      <c r="O264" s="3" t="s">
        <v>261</v>
      </c>
      <c r="P264" s="3" t="s">
        <v>358</v>
      </c>
      <c r="Q264" s="3" t="s">
        <v>362</v>
      </c>
      <c r="R264" s="3"/>
      <c r="S264" s="3"/>
      <c r="T264" s="3">
        <v>0</v>
      </c>
      <c r="U264" s="3"/>
      <c r="V264" s="3"/>
      <c r="W264" s="3"/>
      <c r="X264" s="3" t="s">
        <v>19</v>
      </c>
      <c r="Y264" s="3" t="s">
        <v>17</v>
      </c>
      <c r="Z264" s="3" t="s">
        <v>277</v>
      </c>
      <c r="AA264" s="3"/>
      <c r="AB264" s="28"/>
      <c r="AC264" s="7"/>
    </row>
    <row r="265" spans="1:29" ht="15.75" hidden="1" thickTop="1" x14ac:dyDescent="0.25">
      <c r="A265" s="27"/>
      <c r="B265" s="2"/>
      <c r="C265" s="3"/>
      <c r="D265" s="3"/>
      <c r="E265" s="3"/>
      <c r="F265" s="3"/>
      <c r="G265" s="3"/>
      <c r="H265" s="74"/>
      <c r="I265" s="3"/>
      <c r="J265" s="3"/>
      <c r="K265" s="3"/>
      <c r="L265" s="3"/>
      <c r="M265" s="28"/>
      <c r="N265" s="4">
        <v>44434</v>
      </c>
      <c r="O265" s="3" t="s">
        <v>261</v>
      </c>
      <c r="P265" s="3" t="s">
        <v>358</v>
      </c>
      <c r="Q265" s="3" t="s">
        <v>362</v>
      </c>
      <c r="R265" s="3"/>
      <c r="S265" s="3"/>
      <c r="T265" s="3">
        <v>0</v>
      </c>
      <c r="U265" s="3"/>
      <c r="V265" s="3"/>
      <c r="W265" s="3"/>
      <c r="X265" s="3" t="s">
        <v>1469</v>
      </c>
      <c r="Y265" s="3" t="s">
        <v>17</v>
      </c>
      <c r="Z265" s="3" t="s">
        <v>279</v>
      </c>
      <c r="AA265" s="3"/>
      <c r="AB265" s="28"/>
      <c r="AC265" s="7"/>
    </row>
    <row r="266" spans="1:29" ht="15.75" hidden="1" thickTop="1" x14ac:dyDescent="0.25">
      <c r="A266" s="27"/>
      <c r="B266" s="2"/>
      <c r="C266" s="3"/>
      <c r="D266" s="3"/>
      <c r="E266" s="3"/>
      <c r="F266" s="3"/>
      <c r="G266" s="3"/>
      <c r="H266" s="74"/>
      <c r="I266" s="3"/>
      <c r="J266" s="3"/>
      <c r="K266" s="3"/>
      <c r="L266" s="3"/>
      <c r="M266" s="28"/>
      <c r="N266" s="4">
        <v>44434</v>
      </c>
      <c r="O266" s="3" t="s">
        <v>261</v>
      </c>
      <c r="P266" s="3" t="s">
        <v>358</v>
      </c>
      <c r="Q266" s="3" t="s">
        <v>362</v>
      </c>
      <c r="R266" s="3"/>
      <c r="S266" s="3"/>
      <c r="T266" s="3">
        <v>0</v>
      </c>
      <c r="U266" s="3"/>
      <c r="V266" s="3"/>
      <c r="W266" s="3"/>
      <c r="X266" s="3" t="s">
        <v>19</v>
      </c>
      <c r="Y266" s="3" t="s">
        <v>17</v>
      </c>
      <c r="Z266" s="3" t="s">
        <v>280</v>
      </c>
      <c r="AA266" s="3"/>
      <c r="AB266" s="28"/>
      <c r="AC266" s="7"/>
    </row>
    <row r="267" spans="1:29" ht="15.75" hidden="1" thickTop="1" x14ac:dyDescent="0.25">
      <c r="A267" s="27"/>
      <c r="B267" s="2"/>
      <c r="C267" s="3"/>
      <c r="D267" s="3"/>
      <c r="E267" s="3"/>
      <c r="F267" s="3"/>
      <c r="G267" s="3"/>
      <c r="H267" s="74"/>
      <c r="I267" s="3"/>
      <c r="J267" s="3"/>
      <c r="K267" s="3"/>
      <c r="L267" s="3"/>
      <c r="M267" s="28"/>
      <c r="N267" s="4">
        <v>44434</v>
      </c>
      <c r="O267" s="3" t="s">
        <v>261</v>
      </c>
      <c r="P267" s="3" t="s">
        <v>358</v>
      </c>
      <c r="Q267" s="3" t="s">
        <v>362</v>
      </c>
      <c r="R267" s="3"/>
      <c r="S267" s="3"/>
      <c r="T267" s="3">
        <v>0</v>
      </c>
      <c r="U267" s="3"/>
      <c r="V267" s="3"/>
      <c r="W267" s="3"/>
      <c r="X267" s="3" t="s">
        <v>19</v>
      </c>
      <c r="Y267" s="3" t="s">
        <v>17</v>
      </c>
      <c r="Z267" s="3" t="s">
        <v>281</v>
      </c>
      <c r="AA267" s="3"/>
      <c r="AB267" s="28"/>
      <c r="AC267" s="7"/>
    </row>
    <row r="268" spans="1:29" ht="15.75" hidden="1" thickTop="1" x14ac:dyDescent="0.25">
      <c r="A268" s="27"/>
      <c r="B268" s="2"/>
      <c r="C268" s="3"/>
      <c r="D268" s="3"/>
      <c r="E268" s="3"/>
      <c r="F268" s="3"/>
      <c r="G268" s="3"/>
      <c r="H268" s="74"/>
      <c r="I268" s="3"/>
      <c r="J268" s="3"/>
      <c r="K268" s="3"/>
      <c r="L268" s="3"/>
      <c r="M268" s="28"/>
      <c r="N268" s="4">
        <v>44434</v>
      </c>
      <c r="O268" s="3" t="s">
        <v>261</v>
      </c>
      <c r="P268" s="3" t="s">
        <v>358</v>
      </c>
      <c r="Q268" s="3" t="s">
        <v>362</v>
      </c>
      <c r="R268" s="3"/>
      <c r="S268" s="3"/>
      <c r="T268" s="3">
        <v>0</v>
      </c>
      <c r="U268" s="3"/>
      <c r="V268" s="3"/>
      <c r="W268" s="3"/>
      <c r="X268" s="3" t="s">
        <v>1469</v>
      </c>
      <c r="Y268" s="3" t="s">
        <v>17</v>
      </c>
      <c r="Z268" s="3" t="s">
        <v>282</v>
      </c>
      <c r="AA268" s="3"/>
      <c r="AB268" s="28"/>
      <c r="AC268" s="7"/>
    </row>
    <row r="269" spans="1:29" ht="15.75" hidden="1" thickTop="1" x14ac:dyDescent="0.25">
      <c r="A269" s="27"/>
      <c r="B269" s="2"/>
      <c r="C269" s="3"/>
      <c r="D269" s="3"/>
      <c r="E269" s="3"/>
      <c r="F269" s="3"/>
      <c r="G269" s="3"/>
      <c r="H269" s="74"/>
      <c r="I269" s="3"/>
      <c r="J269" s="3"/>
      <c r="K269" s="3"/>
      <c r="L269" s="3"/>
      <c r="M269" s="28"/>
      <c r="N269" s="4">
        <v>44434</v>
      </c>
      <c r="O269" s="3" t="s">
        <v>261</v>
      </c>
      <c r="P269" s="3" t="s">
        <v>358</v>
      </c>
      <c r="Q269" s="3" t="s">
        <v>356</v>
      </c>
      <c r="R269" s="3"/>
      <c r="S269" s="3"/>
      <c r="T269" s="3">
        <v>0</v>
      </c>
      <c r="U269" s="3"/>
      <c r="V269" s="3"/>
      <c r="W269" s="3"/>
      <c r="X269" s="3" t="s">
        <v>19</v>
      </c>
      <c r="Y269" s="3" t="s">
        <v>17</v>
      </c>
      <c r="Z269" s="3" t="s">
        <v>283</v>
      </c>
      <c r="AA269" s="3"/>
      <c r="AB269" s="28"/>
      <c r="AC269" s="7"/>
    </row>
    <row r="270" spans="1:29" ht="15.75" hidden="1" thickTop="1" x14ac:dyDescent="0.25">
      <c r="A270" s="27"/>
      <c r="B270" s="2"/>
      <c r="C270" s="3"/>
      <c r="D270" s="3"/>
      <c r="E270" s="3"/>
      <c r="F270" s="3"/>
      <c r="G270" s="3"/>
      <c r="H270" s="74"/>
      <c r="I270" s="3"/>
      <c r="J270" s="3"/>
      <c r="K270" s="3"/>
      <c r="L270" s="3"/>
      <c r="M270" s="28"/>
      <c r="N270" s="4">
        <v>44434</v>
      </c>
      <c r="O270" s="3" t="s">
        <v>261</v>
      </c>
      <c r="P270" s="3" t="s">
        <v>358</v>
      </c>
      <c r="Q270" s="3" t="s">
        <v>356</v>
      </c>
      <c r="R270" s="3"/>
      <c r="S270" s="3"/>
      <c r="T270" s="3">
        <v>0</v>
      </c>
      <c r="U270" s="3"/>
      <c r="V270" s="3"/>
      <c r="W270" s="3"/>
      <c r="X270" s="3" t="s">
        <v>19</v>
      </c>
      <c r="Y270" s="3" t="s">
        <v>17</v>
      </c>
      <c r="Z270" s="3" t="s">
        <v>284</v>
      </c>
      <c r="AA270" s="3"/>
      <c r="AB270" s="28"/>
      <c r="AC270" s="7"/>
    </row>
    <row r="271" spans="1:29" ht="15.75" hidden="1" thickTop="1" x14ac:dyDescent="0.25">
      <c r="A271" s="27"/>
      <c r="B271" s="2"/>
      <c r="C271" s="3"/>
      <c r="D271" s="3"/>
      <c r="E271" s="3"/>
      <c r="F271" s="3"/>
      <c r="G271" s="3"/>
      <c r="H271" s="74"/>
      <c r="I271" s="3"/>
      <c r="J271" s="3"/>
      <c r="K271" s="3"/>
      <c r="L271" s="3"/>
      <c r="M271" s="28"/>
      <c r="N271" s="4">
        <v>44434</v>
      </c>
      <c r="O271" s="3" t="s">
        <v>261</v>
      </c>
      <c r="P271" s="3" t="s">
        <v>358</v>
      </c>
      <c r="Q271" s="3" t="s">
        <v>356</v>
      </c>
      <c r="R271" s="3"/>
      <c r="S271" s="3"/>
      <c r="T271" s="3">
        <v>0</v>
      </c>
      <c r="U271" s="3"/>
      <c r="V271" s="3"/>
      <c r="W271" s="3"/>
      <c r="X271" s="3" t="s">
        <v>19</v>
      </c>
      <c r="Y271" s="3" t="s">
        <v>17</v>
      </c>
      <c r="Z271" s="3" t="s">
        <v>285</v>
      </c>
      <c r="AA271" s="3"/>
      <c r="AB271" s="28"/>
      <c r="AC271" s="7"/>
    </row>
    <row r="272" spans="1:29" ht="15.75" hidden="1" thickTop="1" x14ac:dyDescent="0.25">
      <c r="A272" s="27"/>
      <c r="B272" s="2"/>
      <c r="C272" s="3"/>
      <c r="D272" s="3"/>
      <c r="E272" s="3"/>
      <c r="F272" s="3"/>
      <c r="G272" s="3"/>
      <c r="H272" s="74"/>
      <c r="I272" s="3"/>
      <c r="J272" s="3"/>
      <c r="K272" s="3"/>
      <c r="L272" s="3"/>
      <c r="M272" s="28"/>
      <c r="N272" s="4">
        <v>44434</v>
      </c>
      <c r="O272" s="3" t="s">
        <v>261</v>
      </c>
      <c r="P272" s="3" t="s">
        <v>358</v>
      </c>
      <c r="Q272" s="3" t="s">
        <v>356</v>
      </c>
      <c r="R272" s="3"/>
      <c r="S272" s="3"/>
      <c r="T272" s="3">
        <v>0</v>
      </c>
      <c r="U272" s="3"/>
      <c r="V272" s="3"/>
      <c r="W272" s="3"/>
      <c r="X272" s="3" t="s">
        <v>1469</v>
      </c>
      <c r="Y272" s="3" t="s">
        <v>17</v>
      </c>
      <c r="Z272" s="3" t="s">
        <v>286</v>
      </c>
      <c r="AA272" s="3"/>
      <c r="AB272" s="28"/>
      <c r="AC272" s="7"/>
    </row>
    <row r="273" spans="1:29" ht="15.75" hidden="1" thickTop="1" x14ac:dyDescent="0.25">
      <c r="A273" s="27"/>
      <c r="B273" s="2"/>
      <c r="C273" s="3"/>
      <c r="D273" s="3"/>
      <c r="E273" s="3"/>
      <c r="F273" s="3"/>
      <c r="G273" s="3"/>
      <c r="H273" s="74"/>
      <c r="I273" s="3"/>
      <c r="J273" s="3"/>
      <c r="K273" s="3"/>
      <c r="L273" s="3"/>
      <c r="M273" s="28"/>
      <c r="N273" s="4">
        <v>44434</v>
      </c>
      <c r="O273" s="3" t="s">
        <v>261</v>
      </c>
      <c r="P273" s="3" t="s">
        <v>358</v>
      </c>
      <c r="Q273" s="3" t="s">
        <v>356</v>
      </c>
      <c r="R273" s="3"/>
      <c r="S273" s="3"/>
      <c r="T273" s="3">
        <v>0</v>
      </c>
      <c r="U273" s="3"/>
      <c r="V273" s="3"/>
      <c r="W273" s="3"/>
      <c r="X273" s="3" t="s">
        <v>19</v>
      </c>
      <c r="Y273" s="3" t="s">
        <v>17</v>
      </c>
      <c r="Z273" s="3" t="s">
        <v>287</v>
      </c>
      <c r="AA273" s="3"/>
      <c r="AB273" s="28"/>
      <c r="AC273" s="7"/>
    </row>
    <row r="274" spans="1:29" ht="15.75" hidden="1" thickTop="1" x14ac:dyDescent="0.25">
      <c r="A274" s="27"/>
      <c r="B274" s="2"/>
      <c r="C274" s="3"/>
      <c r="D274" s="3"/>
      <c r="E274" s="3"/>
      <c r="F274" s="3"/>
      <c r="G274" s="3"/>
      <c r="H274" s="74"/>
      <c r="I274" s="3"/>
      <c r="J274" s="3"/>
      <c r="K274" s="3"/>
      <c r="L274" s="3"/>
      <c r="M274" s="28"/>
      <c r="N274" s="4">
        <v>44434</v>
      </c>
      <c r="O274" s="3" t="s">
        <v>261</v>
      </c>
      <c r="P274" s="3" t="s">
        <v>358</v>
      </c>
      <c r="Q274" s="3" t="s">
        <v>356</v>
      </c>
      <c r="R274" s="3"/>
      <c r="S274" s="3"/>
      <c r="T274" s="3">
        <v>0</v>
      </c>
      <c r="U274" s="3"/>
      <c r="V274" s="3"/>
      <c r="W274" s="3"/>
      <c r="X274" s="3" t="s">
        <v>19</v>
      </c>
      <c r="Y274" s="3" t="s">
        <v>17</v>
      </c>
      <c r="Z274" s="3" t="s">
        <v>288</v>
      </c>
      <c r="AA274" s="3"/>
      <c r="AB274" s="28"/>
      <c r="AC274" s="7"/>
    </row>
    <row r="275" spans="1:29" ht="15.75" hidden="1" thickTop="1" x14ac:dyDescent="0.25">
      <c r="A275" s="27"/>
      <c r="B275" s="2"/>
      <c r="C275" s="3"/>
      <c r="D275" s="3"/>
      <c r="E275" s="3"/>
      <c r="F275" s="3"/>
      <c r="G275" s="3"/>
      <c r="H275" s="74"/>
      <c r="I275" s="3"/>
      <c r="J275" s="3"/>
      <c r="K275" s="3"/>
      <c r="L275" s="3"/>
      <c r="M275" s="28"/>
      <c r="N275" s="4">
        <v>44434</v>
      </c>
      <c r="O275" s="3" t="s">
        <v>261</v>
      </c>
      <c r="P275" s="3" t="s">
        <v>358</v>
      </c>
      <c r="Q275" s="3" t="s">
        <v>356</v>
      </c>
      <c r="R275" s="3"/>
      <c r="S275" s="3"/>
      <c r="T275" s="3">
        <v>0</v>
      </c>
      <c r="U275" s="3"/>
      <c r="V275" s="3"/>
      <c r="W275" s="3"/>
      <c r="X275" s="3" t="s">
        <v>19</v>
      </c>
      <c r="Y275" s="3" t="s">
        <v>17</v>
      </c>
      <c r="Z275" s="3" t="s">
        <v>289</v>
      </c>
      <c r="AA275" s="3"/>
      <c r="AB275" s="28"/>
      <c r="AC275" s="7"/>
    </row>
    <row r="276" spans="1:29" ht="15.75" hidden="1" thickTop="1" x14ac:dyDescent="0.25">
      <c r="A276" s="27"/>
      <c r="B276" s="2"/>
      <c r="C276" s="3"/>
      <c r="D276" s="3"/>
      <c r="E276" s="3"/>
      <c r="F276" s="3"/>
      <c r="G276" s="3"/>
      <c r="H276" s="74"/>
      <c r="I276" s="3"/>
      <c r="J276" s="3"/>
      <c r="K276" s="3"/>
      <c r="L276" s="3"/>
      <c r="M276" s="28"/>
      <c r="N276" s="4">
        <v>44434</v>
      </c>
      <c r="O276" s="3" t="s">
        <v>261</v>
      </c>
      <c r="P276" s="3" t="s">
        <v>358</v>
      </c>
      <c r="Q276" s="3" t="s">
        <v>356</v>
      </c>
      <c r="R276" s="3"/>
      <c r="S276" s="3"/>
      <c r="T276" s="3">
        <v>0</v>
      </c>
      <c r="U276" s="3"/>
      <c r="V276" s="3"/>
      <c r="W276" s="3"/>
      <c r="X276" s="3" t="s">
        <v>19</v>
      </c>
      <c r="Y276" s="3" t="s">
        <v>17</v>
      </c>
      <c r="Z276" s="3" t="s">
        <v>290</v>
      </c>
      <c r="AA276" s="3"/>
      <c r="AB276" s="28"/>
      <c r="AC276" s="7"/>
    </row>
    <row r="277" spans="1:29" ht="15.75" hidden="1" thickTop="1" x14ac:dyDescent="0.25">
      <c r="A277" s="27"/>
      <c r="B277" s="2"/>
      <c r="C277" s="3"/>
      <c r="D277" s="3"/>
      <c r="E277" s="3"/>
      <c r="F277" s="3"/>
      <c r="G277" s="3"/>
      <c r="H277" s="74"/>
      <c r="I277" s="3"/>
      <c r="J277" s="3"/>
      <c r="K277" s="3"/>
      <c r="L277" s="3"/>
      <c r="M277" s="28"/>
      <c r="N277" s="4">
        <v>44434</v>
      </c>
      <c r="O277" s="3" t="s">
        <v>261</v>
      </c>
      <c r="P277" s="3" t="s">
        <v>358</v>
      </c>
      <c r="Q277" s="3" t="s">
        <v>356</v>
      </c>
      <c r="R277" s="3"/>
      <c r="S277" s="3"/>
      <c r="T277" s="3">
        <v>0</v>
      </c>
      <c r="U277" s="3"/>
      <c r="V277" s="3"/>
      <c r="W277" s="3"/>
      <c r="X277" s="3" t="s">
        <v>19</v>
      </c>
      <c r="Y277" s="3" t="s">
        <v>17</v>
      </c>
      <c r="Z277" s="3" t="s">
        <v>291</v>
      </c>
      <c r="AA277" s="3"/>
      <c r="AB277" s="28"/>
      <c r="AC277" s="7"/>
    </row>
    <row r="278" spans="1:29" ht="15.75" hidden="1" thickTop="1" x14ac:dyDescent="0.25">
      <c r="A278" s="27"/>
      <c r="B278" s="2"/>
      <c r="C278" s="3"/>
      <c r="D278" s="3"/>
      <c r="E278" s="3"/>
      <c r="F278" s="3"/>
      <c r="G278" s="3"/>
      <c r="H278" s="74"/>
      <c r="I278" s="3"/>
      <c r="J278" s="3"/>
      <c r="K278" s="3"/>
      <c r="L278" s="3"/>
      <c r="M278" s="28"/>
      <c r="N278" s="4">
        <v>44434</v>
      </c>
      <c r="O278" s="3" t="s">
        <v>261</v>
      </c>
      <c r="P278" s="3" t="s">
        <v>358</v>
      </c>
      <c r="Q278" s="3" t="s">
        <v>356</v>
      </c>
      <c r="R278" s="3"/>
      <c r="S278" s="3"/>
      <c r="T278" s="3">
        <v>0</v>
      </c>
      <c r="U278" s="3"/>
      <c r="V278" s="3"/>
      <c r="W278" s="3"/>
      <c r="X278" s="3" t="s">
        <v>19</v>
      </c>
      <c r="Y278" s="3" t="s">
        <v>17</v>
      </c>
      <c r="Z278" s="3" t="s">
        <v>292</v>
      </c>
      <c r="AA278" s="3"/>
      <c r="AB278" s="28"/>
      <c r="AC278" s="7"/>
    </row>
    <row r="279" spans="1:29" ht="15.75" hidden="1" thickTop="1" x14ac:dyDescent="0.25">
      <c r="A279" s="27"/>
      <c r="B279" s="2"/>
      <c r="C279" s="3"/>
      <c r="D279" s="3"/>
      <c r="E279" s="3"/>
      <c r="F279" s="3"/>
      <c r="G279" s="3"/>
      <c r="H279" s="74"/>
      <c r="I279" s="3"/>
      <c r="J279" s="3"/>
      <c r="K279" s="3"/>
      <c r="L279" s="3"/>
      <c r="M279" s="28"/>
      <c r="N279" s="4">
        <v>44434</v>
      </c>
      <c r="O279" s="3" t="s">
        <v>261</v>
      </c>
      <c r="P279" s="3" t="s">
        <v>358</v>
      </c>
      <c r="Q279" s="3" t="s">
        <v>356</v>
      </c>
      <c r="R279" s="3"/>
      <c r="S279" s="3"/>
      <c r="T279" s="3">
        <v>0</v>
      </c>
      <c r="U279" s="3"/>
      <c r="V279" s="3"/>
      <c r="W279" s="3"/>
      <c r="X279" s="3" t="s">
        <v>11</v>
      </c>
      <c r="Y279" s="3" t="s">
        <v>17</v>
      </c>
      <c r="Z279" s="3" t="s">
        <v>293</v>
      </c>
      <c r="AA279" s="3"/>
      <c r="AB279" s="28"/>
      <c r="AC279" s="7"/>
    </row>
    <row r="280" spans="1:29" ht="15.75" hidden="1" thickTop="1" x14ac:dyDescent="0.25">
      <c r="A280" s="27"/>
      <c r="B280" s="2"/>
      <c r="C280" s="3"/>
      <c r="D280" s="3"/>
      <c r="E280" s="3"/>
      <c r="F280" s="3"/>
      <c r="G280" s="3"/>
      <c r="H280" s="74"/>
      <c r="I280" s="3"/>
      <c r="J280" s="3"/>
      <c r="K280" s="3"/>
      <c r="L280" s="3"/>
      <c r="M280" s="28"/>
      <c r="N280" s="4">
        <v>44434</v>
      </c>
      <c r="O280" s="3" t="s">
        <v>261</v>
      </c>
      <c r="P280" s="3" t="s">
        <v>358</v>
      </c>
      <c r="Q280" s="3" t="s">
        <v>356</v>
      </c>
      <c r="R280" s="3"/>
      <c r="S280" s="3"/>
      <c r="T280" s="3">
        <v>0</v>
      </c>
      <c r="U280" s="3"/>
      <c r="V280" s="3"/>
      <c r="W280" s="3"/>
      <c r="X280" s="3" t="s">
        <v>19</v>
      </c>
      <c r="Y280" s="3" t="s">
        <v>17</v>
      </c>
      <c r="Z280" s="3" t="s">
        <v>294</v>
      </c>
      <c r="AA280" s="3"/>
      <c r="AB280" s="28"/>
      <c r="AC280" s="7"/>
    </row>
    <row r="281" spans="1:29" ht="16.5" hidden="1" thickTop="1" thickBot="1" x14ac:dyDescent="0.3">
      <c r="A281" s="29"/>
      <c r="B281" s="16"/>
      <c r="C281" s="14"/>
      <c r="D281" s="14"/>
      <c r="E281" s="14"/>
      <c r="F281" s="14"/>
      <c r="G281" s="14"/>
      <c r="H281" s="75"/>
      <c r="I281" s="14"/>
      <c r="J281" s="14"/>
      <c r="K281" s="14"/>
      <c r="L281" s="14"/>
      <c r="M281" s="30"/>
      <c r="N281" s="76">
        <v>44434</v>
      </c>
      <c r="O281" s="14" t="s">
        <v>261</v>
      </c>
      <c r="P281" s="14" t="s">
        <v>358</v>
      </c>
      <c r="Q281" s="14" t="s">
        <v>356</v>
      </c>
      <c r="R281" s="14"/>
      <c r="S281" s="14"/>
      <c r="T281" s="14">
        <v>0</v>
      </c>
      <c r="U281" s="14"/>
      <c r="V281" s="14"/>
      <c r="W281" s="14"/>
      <c r="X281" s="14" t="s">
        <v>19</v>
      </c>
      <c r="Y281" s="14" t="s">
        <v>17</v>
      </c>
      <c r="Z281" s="14" t="s">
        <v>295</v>
      </c>
      <c r="AA281" s="14"/>
      <c r="AB281" s="30"/>
      <c r="AC281" s="7"/>
    </row>
    <row r="282" spans="1:29" ht="15.75" hidden="1" thickTop="1" x14ac:dyDescent="0.25">
      <c r="A282" s="27"/>
      <c r="B282" s="10"/>
      <c r="C282" s="7"/>
      <c r="D282" s="7"/>
      <c r="E282" s="7"/>
      <c r="F282" s="7"/>
      <c r="G282" s="7"/>
      <c r="H282" s="78"/>
      <c r="I282" s="7"/>
      <c r="J282" s="7"/>
      <c r="K282" s="7"/>
      <c r="L282" s="7"/>
      <c r="M282" s="31"/>
      <c r="N282" s="6">
        <v>44438</v>
      </c>
      <c r="O282" s="7" t="s">
        <v>261</v>
      </c>
      <c r="P282" s="7" t="s">
        <v>358</v>
      </c>
      <c r="Q282" s="7" t="s">
        <v>356</v>
      </c>
      <c r="R282" s="7"/>
      <c r="S282" s="7"/>
      <c r="T282" s="7">
        <v>0</v>
      </c>
      <c r="U282" s="7"/>
      <c r="V282" s="7"/>
      <c r="W282" s="7"/>
      <c r="X282" s="7" t="s">
        <v>19</v>
      </c>
      <c r="Y282" s="7" t="s">
        <v>17</v>
      </c>
      <c r="Z282" s="7" t="s">
        <v>296</v>
      </c>
      <c r="AA282" s="7"/>
      <c r="AB282" s="31"/>
      <c r="AC282" s="7"/>
    </row>
    <row r="283" spans="1:29" ht="15.75" hidden="1" thickTop="1" x14ac:dyDescent="0.25">
      <c r="A283" s="27"/>
      <c r="B283" s="2"/>
      <c r="C283" s="3"/>
      <c r="D283" s="3"/>
      <c r="E283" s="3"/>
      <c r="F283" s="3"/>
      <c r="G283" s="3"/>
      <c r="H283" s="74"/>
      <c r="I283" s="3"/>
      <c r="J283" s="3"/>
      <c r="K283" s="3"/>
      <c r="L283" s="3"/>
      <c r="M283" s="28"/>
      <c r="N283" s="4">
        <v>44438</v>
      </c>
      <c r="O283" s="3" t="s">
        <v>261</v>
      </c>
      <c r="P283" s="3" t="s">
        <v>358</v>
      </c>
      <c r="Q283" s="3" t="s">
        <v>356</v>
      </c>
      <c r="R283" s="3"/>
      <c r="S283" s="3"/>
      <c r="T283" s="3">
        <v>0</v>
      </c>
      <c r="U283" s="3"/>
      <c r="V283" s="3"/>
      <c r="W283" s="3"/>
      <c r="X283" s="3" t="s">
        <v>1467</v>
      </c>
      <c r="Y283" s="3" t="s">
        <v>17</v>
      </c>
      <c r="Z283" s="3" t="s">
        <v>297</v>
      </c>
      <c r="AA283" s="3"/>
      <c r="AB283" s="28"/>
      <c r="AC283" s="7"/>
    </row>
    <row r="284" spans="1:29" ht="15.75" hidden="1" thickTop="1" x14ac:dyDescent="0.25">
      <c r="A284" s="27"/>
      <c r="B284" s="2"/>
      <c r="C284" s="3"/>
      <c r="D284" s="3"/>
      <c r="E284" s="3"/>
      <c r="F284" s="3"/>
      <c r="G284" s="3"/>
      <c r="H284" s="74"/>
      <c r="I284" s="3"/>
      <c r="J284" s="3"/>
      <c r="K284" s="3"/>
      <c r="L284" s="3"/>
      <c r="M284" s="28"/>
      <c r="N284" s="4">
        <v>44438</v>
      </c>
      <c r="O284" s="3" t="s">
        <v>261</v>
      </c>
      <c r="P284" s="3" t="s">
        <v>358</v>
      </c>
      <c r="Q284" s="3" t="s">
        <v>356</v>
      </c>
      <c r="R284" s="3"/>
      <c r="S284" s="3"/>
      <c r="T284" s="3">
        <v>0</v>
      </c>
      <c r="U284" s="3"/>
      <c r="V284" s="3"/>
      <c r="W284" s="3"/>
      <c r="X284" s="3" t="s">
        <v>1470</v>
      </c>
      <c r="Y284" s="3" t="s">
        <v>17</v>
      </c>
      <c r="Z284" s="3" t="s">
        <v>298</v>
      </c>
      <c r="AA284" s="3"/>
      <c r="AB284" s="28"/>
      <c r="AC284" s="7"/>
    </row>
    <row r="285" spans="1:29" ht="15.75" hidden="1" thickTop="1" x14ac:dyDescent="0.25">
      <c r="A285" s="27"/>
      <c r="B285" s="2"/>
      <c r="C285" s="3"/>
      <c r="D285" s="3"/>
      <c r="E285" s="3"/>
      <c r="F285" s="3"/>
      <c r="G285" s="3"/>
      <c r="H285" s="74"/>
      <c r="I285" s="3"/>
      <c r="J285" s="3"/>
      <c r="K285" s="3"/>
      <c r="L285" s="3"/>
      <c r="M285" s="28"/>
      <c r="N285" s="4">
        <v>44438</v>
      </c>
      <c r="O285" s="3" t="s">
        <v>261</v>
      </c>
      <c r="P285" s="3" t="s">
        <v>358</v>
      </c>
      <c r="Q285" s="3" t="s">
        <v>356</v>
      </c>
      <c r="R285" s="3"/>
      <c r="S285" s="3"/>
      <c r="T285" s="3">
        <v>0</v>
      </c>
      <c r="U285" s="3"/>
      <c r="V285" s="3"/>
      <c r="W285" s="3"/>
      <c r="X285" s="3" t="s">
        <v>19</v>
      </c>
      <c r="Y285" s="3" t="s">
        <v>17</v>
      </c>
      <c r="Z285" s="3" t="s">
        <v>299</v>
      </c>
      <c r="AA285" s="3"/>
      <c r="AB285" s="28"/>
      <c r="AC285" s="7"/>
    </row>
    <row r="286" spans="1:29" ht="15.75" hidden="1" thickTop="1" x14ac:dyDescent="0.25">
      <c r="A286" s="27"/>
      <c r="B286" s="2"/>
      <c r="C286" s="3"/>
      <c r="D286" s="3"/>
      <c r="E286" s="3"/>
      <c r="F286" s="3"/>
      <c r="G286" s="3"/>
      <c r="H286" s="74"/>
      <c r="I286" s="3"/>
      <c r="J286" s="3"/>
      <c r="K286" s="3"/>
      <c r="L286" s="3"/>
      <c r="M286" s="28"/>
      <c r="N286" s="4">
        <v>44438</v>
      </c>
      <c r="O286" s="3" t="s">
        <v>261</v>
      </c>
      <c r="P286" s="3" t="s">
        <v>358</v>
      </c>
      <c r="Q286" s="3" t="s">
        <v>356</v>
      </c>
      <c r="R286" s="3"/>
      <c r="S286" s="3"/>
      <c r="T286" s="3">
        <v>0</v>
      </c>
      <c r="U286" s="3"/>
      <c r="V286" s="3"/>
      <c r="W286" s="3"/>
      <c r="X286" s="3" t="s">
        <v>19</v>
      </c>
      <c r="Y286" s="3" t="s">
        <v>17</v>
      </c>
      <c r="Z286" s="3" t="s">
        <v>300</v>
      </c>
      <c r="AA286" s="3"/>
      <c r="AB286" s="28"/>
      <c r="AC286" s="7"/>
    </row>
    <row r="287" spans="1:29" ht="15.75" hidden="1" thickTop="1" x14ac:dyDescent="0.25">
      <c r="A287" s="27"/>
      <c r="B287" s="2"/>
      <c r="C287" s="3"/>
      <c r="D287" s="3"/>
      <c r="E287" s="3"/>
      <c r="F287" s="3"/>
      <c r="G287" s="3"/>
      <c r="H287" s="74"/>
      <c r="I287" s="3"/>
      <c r="J287" s="3"/>
      <c r="K287" s="3"/>
      <c r="L287" s="3"/>
      <c r="M287" s="28"/>
      <c r="N287" s="4">
        <v>44438</v>
      </c>
      <c r="O287" s="3" t="s">
        <v>261</v>
      </c>
      <c r="P287" s="3" t="s">
        <v>358</v>
      </c>
      <c r="Q287" s="3" t="s">
        <v>356</v>
      </c>
      <c r="R287" s="3"/>
      <c r="S287" s="3"/>
      <c r="T287" s="3">
        <v>0</v>
      </c>
      <c r="U287" s="3"/>
      <c r="V287" s="3"/>
      <c r="W287" s="3"/>
      <c r="X287" s="3" t="s">
        <v>19</v>
      </c>
      <c r="Y287" s="3" t="s">
        <v>17</v>
      </c>
      <c r="Z287" s="3" t="s">
        <v>301</v>
      </c>
      <c r="AA287" s="3"/>
      <c r="AB287" s="28"/>
      <c r="AC287" s="7"/>
    </row>
    <row r="288" spans="1:29" ht="15.75" hidden="1" thickTop="1" x14ac:dyDescent="0.25">
      <c r="A288" s="27"/>
      <c r="B288" s="2"/>
      <c r="C288" s="3"/>
      <c r="D288" s="3"/>
      <c r="E288" s="3"/>
      <c r="F288" s="3"/>
      <c r="G288" s="3"/>
      <c r="H288" s="74"/>
      <c r="I288" s="3"/>
      <c r="J288" s="3"/>
      <c r="K288" s="3"/>
      <c r="L288" s="3"/>
      <c r="M288" s="28"/>
      <c r="N288" s="4">
        <v>44438</v>
      </c>
      <c r="O288" s="3" t="s">
        <v>261</v>
      </c>
      <c r="P288" s="3" t="s">
        <v>358</v>
      </c>
      <c r="Q288" s="3" t="s">
        <v>356</v>
      </c>
      <c r="R288" s="3"/>
      <c r="S288" s="3"/>
      <c r="T288" s="3">
        <v>0</v>
      </c>
      <c r="U288" s="3"/>
      <c r="V288" s="3"/>
      <c r="W288" s="3"/>
      <c r="X288" s="3" t="s">
        <v>19</v>
      </c>
      <c r="Y288" s="3" t="s">
        <v>17</v>
      </c>
      <c r="Z288" s="3" t="s">
        <v>302</v>
      </c>
      <c r="AA288" s="3"/>
      <c r="AB288" s="28"/>
      <c r="AC288" s="7"/>
    </row>
    <row r="289" spans="1:29" ht="15.75" hidden="1" thickTop="1" x14ac:dyDescent="0.25">
      <c r="A289" s="27"/>
      <c r="B289" s="2"/>
      <c r="C289" s="3"/>
      <c r="D289" s="3"/>
      <c r="E289" s="3"/>
      <c r="F289" s="3"/>
      <c r="G289" s="3"/>
      <c r="H289" s="74"/>
      <c r="I289" s="3"/>
      <c r="J289" s="3"/>
      <c r="K289" s="3"/>
      <c r="L289" s="3"/>
      <c r="M289" s="28"/>
      <c r="N289" s="4">
        <v>44438</v>
      </c>
      <c r="O289" s="3" t="s">
        <v>261</v>
      </c>
      <c r="P289" s="3" t="s">
        <v>358</v>
      </c>
      <c r="Q289" s="3" t="s">
        <v>356</v>
      </c>
      <c r="R289" s="3"/>
      <c r="S289" s="3"/>
      <c r="T289" s="3">
        <v>0</v>
      </c>
      <c r="U289" s="3"/>
      <c r="V289" s="3"/>
      <c r="W289" s="3"/>
      <c r="X289" s="3" t="s">
        <v>19</v>
      </c>
      <c r="Y289" s="3" t="s">
        <v>17</v>
      </c>
      <c r="Z289" s="3" t="s">
        <v>303</v>
      </c>
      <c r="AA289" s="3"/>
      <c r="AB289" s="28"/>
      <c r="AC289" s="7"/>
    </row>
    <row r="290" spans="1:29" ht="15.75" hidden="1" thickTop="1" x14ac:dyDescent="0.25">
      <c r="A290" s="27"/>
      <c r="B290" s="2"/>
      <c r="C290" s="3"/>
      <c r="D290" s="3"/>
      <c r="E290" s="3"/>
      <c r="F290" s="3"/>
      <c r="G290" s="3"/>
      <c r="H290" s="74"/>
      <c r="I290" s="3"/>
      <c r="J290" s="3"/>
      <c r="K290" s="3"/>
      <c r="L290" s="3"/>
      <c r="M290" s="28"/>
      <c r="N290" s="4">
        <v>44438</v>
      </c>
      <c r="O290" s="3" t="s">
        <v>261</v>
      </c>
      <c r="P290" s="3" t="s">
        <v>358</v>
      </c>
      <c r="Q290" s="3" t="s">
        <v>356</v>
      </c>
      <c r="R290" s="3"/>
      <c r="S290" s="3"/>
      <c r="T290" s="3">
        <v>0</v>
      </c>
      <c r="U290" s="3"/>
      <c r="V290" s="3"/>
      <c r="W290" s="3"/>
      <c r="X290" s="3" t="s">
        <v>19</v>
      </c>
      <c r="Y290" s="3" t="s">
        <v>17</v>
      </c>
      <c r="Z290" s="3" t="s">
        <v>304</v>
      </c>
      <c r="AA290" s="3"/>
      <c r="AB290" s="28"/>
      <c r="AC290" s="7"/>
    </row>
    <row r="291" spans="1:29" ht="15.75" hidden="1" thickTop="1" x14ac:dyDescent="0.25">
      <c r="A291" s="27"/>
      <c r="B291" s="2"/>
      <c r="C291" s="3"/>
      <c r="D291" s="3"/>
      <c r="E291" s="3"/>
      <c r="F291" s="3"/>
      <c r="G291" s="3"/>
      <c r="H291" s="74"/>
      <c r="I291" s="3"/>
      <c r="J291" s="3"/>
      <c r="K291" s="3"/>
      <c r="L291" s="3"/>
      <c r="M291" s="28"/>
      <c r="N291" s="4">
        <v>44438</v>
      </c>
      <c r="O291" s="3" t="s">
        <v>261</v>
      </c>
      <c r="P291" s="3" t="s">
        <v>358</v>
      </c>
      <c r="Q291" s="3" t="s">
        <v>356</v>
      </c>
      <c r="R291" s="3"/>
      <c r="S291" s="3"/>
      <c r="T291" s="3">
        <v>0</v>
      </c>
      <c r="U291" s="3"/>
      <c r="V291" s="3"/>
      <c r="W291" s="3"/>
      <c r="X291" s="3" t="s">
        <v>19</v>
      </c>
      <c r="Y291" s="3" t="s">
        <v>17</v>
      </c>
      <c r="Z291" s="3" t="s">
        <v>305</v>
      </c>
      <c r="AA291" s="3"/>
      <c r="AB291" s="28"/>
      <c r="AC291" s="7"/>
    </row>
    <row r="292" spans="1:29" ht="15.75" hidden="1" thickTop="1" x14ac:dyDescent="0.25">
      <c r="A292" s="27"/>
      <c r="B292" s="2"/>
      <c r="C292" s="3"/>
      <c r="D292" s="3"/>
      <c r="E292" s="3"/>
      <c r="F292" s="3"/>
      <c r="G292" s="3"/>
      <c r="H292" s="74"/>
      <c r="I292" s="3"/>
      <c r="J292" s="3"/>
      <c r="K292" s="3"/>
      <c r="L292" s="3"/>
      <c r="M292" s="28"/>
      <c r="N292" s="4">
        <v>44438</v>
      </c>
      <c r="O292" s="3" t="s">
        <v>261</v>
      </c>
      <c r="P292" s="3" t="s">
        <v>358</v>
      </c>
      <c r="Q292" s="3" t="s">
        <v>356</v>
      </c>
      <c r="R292" s="3"/>
      <c r="S292" s="3"/>
      <c r="T292" s="3">
        <v>0</v>
      </c>
      <c r="U292" s="3"/>
      <c r="V292" s="3"/>
      <c r="W292" s="3"/>
      <c r="X292" s="3" t="s">
        <v>19</v>
      </c>
      <c r="Y292" s="3" t="s">
        <v>17</v>
      </c>
      <c r="Z292" s="3" t="s">
        <v>306</v>
      </c>
      <c r="AA292" s="3"/>
      <c r="AB292" s="28"/>
      <c r="AC292" s="7"/>
    </row>
    <row r="293" spans="1:29" ht="15.75" hidden="1" thickTop="1" x14ac:dyDescent="0.25">
      <c r="A293" s="27"/>
      <c r="B293" s="2"/>
      <c r="C293" s="3"/>
      <c r="D293" s="3"/>
      <c r="E293" s="3"/>
      <c r="F293" s="3"/>
      <c r="G293" s="3"/>
      <c r="H293" s="74"/>
      <c r="I293" s="3"/>
      <c r="J293" s="3"/>
      <c r="K293" s="3"/>
      <c r="L293" s="3"/>
      <c r="M293" s="28"/>
      <c r="N293" s="4">
        <v>44438</v>
      </c>
      <c r="O293" s="3" t="s">
        <v>261</v>
      </c>
      <c r="P293" s="3" t="s">
        <v>358</v>
      </c>
      <c r="Q293" s="3" t="s">
        <v>356</v>
      </c>
      <c r="R293" s="3"/>
      <c r="S293" s="3"/>
      <c r="T293" s="3">
        <v>0</v>
      </c>
      <c r="U293" s="3"/>
      <c r="V293" s="3"/>
      <c r="W293" s="3"/>
      <c r="X293" s="3" t="s">
        <v>19</v>
      </c>
      <c r="Y293" s="3" t="s">
        <v>17</v>
      </c>
      <c r="Z293" s="3" t="s">
        <v>307</v>
      </c>
      <c r="AA293" s="3"/>
      <c r="AB293" s="28"/>
      <c r="AC293" s="7"/>
    </row>
    <row r="294" spans="1:29" ht="15.75" hidden="1" thickTop="1" x14ac:dyDescent="0.25">
      <c r="A294" s="27"/>
      <c r="B294" s="2"/>
      <c r="C294" s="3"/>
      <c r="D294" s="3"/>
      <c r="E294" s="3"/>
      <c r="F294" s="3"/>
      <c r="G294" s="3"/>
      <c r="H294" s="74"/>
      <c r="I294" s="3"/>
      <c r="J294" s="3"/>
      <c r="K294" s="3"/>
      <c r="L294" s="3"/>
      <c r="M294" s="28"/>
      <c r="N294" s="4">
        <v>44438</v>
      </c>
      <c r="O294" s="3" t="s">
        <v>261</v>
      </c>
      <c r="P294" s="3" t="s">
        <v>358</v>
      </c>
      <c r="Q294" s="3" t="s">
        <v>356</v>
      </c>
      <c r="R294" s="3"/>
      <c r="S294" s="3"/>
      <c r="T294" s="3">
        <v>0</v>
      </c>
      <c r="U294" s="3"/>
      <c r="V294" s="3"/>
      <c r="W294" s="3"/>
      <c r="X294" s="3" t="s">
        <v>19</v>
      </c>
      <c r="Y294" s="3" t="s">
        <v>17</v>
      </c>
      <c r="Z294" s="3" t="s">
        <v>308</v>
      </c>
      <c r="AA294" s="3"/>
      <c r="AB294" s="28"/>
      <c r="AC294" s="7"/>
    </row>
    <row r="295" spans="1:29" ht="15.75" hidden="1" thickTop="1" x14ac:dyDescent="0.25">
      <c r="A295" s="27"/>
      <c r="B295" s="2"/>
      <c r="C295" s="3"/>
      <c r="D295" s="3"/>
      <c r="E295" s="3"/>
      <c r="F295" s="3"/>
      <c r="G295" s="3"/>
      <c r="H295" s="74"/>
      <c r="I295" s="3"/>
      <c r="J295" s="3"/>
      <c r="K295" s="3"/>
      <c r="L295" s="3"/>
      <c r="M295" s="28"/>
      <c r="N295" s="4">
        <v>44438</v>
      </c>
      <c r="O295" s="3" t="s">
        <v>261</v>
      </c>
      <c r="P295" s="3" t="s">
        <v>358</v>
      </c>
      <c r="Q295" s="3" t="s">
        <v>356</v>
      </c>
      <c r="R295" s="3"/>
      <c r="S295" s="3"/>
      <c r="T295" s="3">
        <v>0</v>
      </c>
      <c r="U295" s="3"/>
      <c r="V295" s="3"/>
      <c r="W295" s="3"/>
      <c r="X295" s="3" t="s">
        <v>19</v>
      </c>
      <c r="Y295" s="3" t="s">
        <v>17</v>
      </c>
      <c r="Z295" s="3" t="s">
        <v>309</v>
      </c>
      <c r="AA295" s="3"/>
      <c r="AB295" s="28"/>
      <c r="AC295" s="7"/>
    </row>
    <row r="296" spans="1:29" ht="15.75" hidden="1" thickTop="1" x14ac:dyDescent="0.25">
      <c r="A296" s="27"/>
      <c r="B296" s="2"/>
      <c r="C296" s="3"/>
      <c r="D296" s="3"/>
      <c r="E296" s="3"/>
      <c r="F296" s="3"/>
      <c r="G296" s="3"/>
      <c r="H296" s="74"/>
      <c r="I296" s="3"/>
      <c r="J296" s="3"/>
      <c r="K296" s="3"/>
      <c r="L296" s="3"/>
      <c r="M296" s="28"/>
      <c r="N296" s="4">
        <v>44438</v>
      </c>
      <c r="O296" s="3" t="s">
        <v>261</v>
      </c>
      <c r="P296" s="3" t="s">
        <v>358</v>
      </c>
      <c r="Q296" s="3" t="s">
        <v>356</v>
      </c>
      <c r="R296" s="3"/>
      <c r="S296" s="3"/>
      <c r="T296" s="3">
        <v>0</v>
      </c>
      <c r="U296" s="3"/>
      <c r="V296" s="3"/>
      <c r="W296" s="3"/>
      <c r="X296" s="3" t="s">
        <v>19</v>
      </c>
      <c r="Y296" s="3" t="s">
        <v>17</v>
      </c>
      <c r="Z296" s="3" t="s">
        <v>310</v>
      </c>
      <c r="AA296" s="3"/>
      <c r="AB296" s="28"/>
      <c r="AC296" s="7"/>
    </row>
    <row r="297" spans="1:29" ht="15.75" hidden="1" thickTop="1" x14ac:dyDescent="0.25">
      <c r="A297" s="27"/>
      <c r="B297" s="2"/>
      <c r="C297" s="3"/>
      <c r="D297" s="3"/>
      <c r="E297" s="3"/>
      <c r="F297" s="3"/>
      <c r="G297" s="3"/>
      <c r="H297" s="74"/>
      <c r="I297" s="3"/>
      <c r="J297" s="3"/>
      <c r="K297" s="3"/>
      <c r="L297" s="3"/>
      <c r="M297" s="28"/>
      <c r="N297" s="4">
        <v>44438</v>
      </c>
      <c r="O297" s="3" t="s">
        <v>261</v>
      </c>
      <c r="P297" s="3" t="s">
        <v>358</v>
      </c>
      <c r="Q297" s="3" t="s">
        <v>356</v>
      </c>
      <c r="R297" s="3"/>
      <c r="S297" s="3"/>
      <c r="T297" s="3">
        <v>0</v>
      </c>
      <c r="U297" s="3"/>
      <c r="V297" s="3"/>
      <c r="W297" s="3"/>
      <c r="X297" s="3" t="s">
        <v>1469</v>
      </c>
      <c r="Y297" s="3" t="s">
        <v>17</v>
      </c>
      <c r="Z297" s="3" t="s">
        <v>311</v>
      </c>
      <c r="AA297" s="3"/>
      <c r="AB297" s="28"/>
      <c r="AC297" s="7"/>
    </row>
    <row r="298" spans="1:29" ht="15.75" hidden="1" thickTop="1" x14ac:dyDescent="0.25">
      <c r="A298" s="27"/>
      <c r="B298" s="2"/>
      <c r="C298" s="3"/>
      <c r="D298" s="3"/>
      <c r="E298" s="3"/>
      <c r="F298" s="3"/>
      <c r="G298" s="3"/>
      <c r="H298" s="74"/>
      <c r="I298" s="3"/>
      <c r="J298" s="3"/>
      <c r="K298" s="3"/>
      <c r="L298" s="3"/>
      <c r="M298" s="28"/>
      <c r="N298" s="4">
        <v>44438</v>
      </c>
      <c r="O298" s="3" t="s">
        <v>261</v>
      </c>
      <c r="P298" s="3" t="s">
        <v>358</v>
      </c>
      <c r="Q298" s="3" t="s">
        <v>356</v>
      </c>
      <c r="R298" s="3"/>
      <c r="S298" s="3"/>
      <c r="T298" s="3">
        <v>0</v>
      </c>
      <c r="U298" s="3"/>
      <c r="V298" s="3"/>
      <c r="W298" s="3"/>
      <c r="X298" s="3" t="s">
        <v>19</v>
      </c>
      <c r="Y298" s="3" t="s">
        <v>17</v>
      </c>
      <c r="Z298" s="3" t="s">
        <v>312</v>
      </c>
      <c r="AA298" s="3"/>
      <c r="AB298" s="28"/>
      <c r="AC298" s="7"/>
    </row>
    <row r="299" spans="1:29" ht="15.75" hidden="1" thickTop="1" x14ac:dyDescent="0.25">
      <c r="A299" s="27"/>
      <c r="B299" s="2"/>
      <c r="C299" s="3"/>
      <c r="D299" s="3"/>
      <c r="E299" s="3"/>
      <c r="F299" s="3"/>
      <c r="G299" s="3"/>
      <c r="H299" s="74"/>
      <c r="I299" s="3"/>
      <c r="J299" s="3"/>
      <c r="K299" s="3"/>
      <c r="L299" s="3"/>
      <c r="M299" s="28"/>
      <c r="N299" s="4">
        <v>44438</v>
      </c>
      <c r="O299" s="3" t="s">
        <v>261</v>
      </c>
      <c r="P299" s="3" t="s">
        <v>358</v>
      </c>
      <c r="Q299" s="3" t="s">
        <v>356</v>
      </c>
      <c r="R299" s="3"/>
      <c r="S299" s="3"/>
      <c r="T299" s="3">
        <v>0</v>
      </c>
      <c r="U299" s="3"/>
      <c r="V299" s="3"/>
      <c r="W299" s="3"/>
      <c r="X299" s="3" t="s">
        <v>19</v>
      </c>
      <c r="Y299" s="3" t="s">
        <v>17</v>
      </c>
      <c r="Z299" s="3" t="s">
        <v>313</v>
      </c>
      <c r="AA299" s="3"/>
      <c r="AB299" s="28"/>
      <c r="AC299" s="7"/>
    </row>
    <row r="300" spans="1:29" ht="15.75" hidden="1" thickTop="1" x14ac:dyDescent="0.25">
      <c r="A300" s="27"/>
      <c r="B300" s="2"/>
      <c r="C300" s="3"/>
      <c r="D300" s="3"/>
      <c r="E300" s="3"/>
      <c r="F300" s="3"/>
      <c r="G300" s="3"/>
      <c r="H300" s="74"/>
      <c r="I300" s="3"/>
      <c r="J300" s="3"/>
      <c r="K300" s="3"/>
      <c r="L300" s="3"/>
      <c r="M300" s="28"/>
      <c r="N300" s="4">
        <v>44438</v>
      </c>
      <c r="O300" s="3" t="s">
        <v>261</v>
      </c>
      <c r="P300" s="3" t="s">
        <v>358</v>
      </c>
      <c r="Q300" s="3" t="s">
        <v>356</v>
      </c>
      <c r="R300" s="3"/>
      <c r="S300" s="3"/>
      <c r="T300" s="3">
        <v>0</v>
      </c>
      <c r="U300" s="3"/>
      <c r="V300" s="3"/>
      <c r="W300" s="3"/>
      <c r="X300" s="3" t="s">
        <v>19</v>
      </c>
      <c r="Y300" s="3" t="s">
        <v>17</v>
      </c>
      <c r="Z300" s="3" t="s">
        <v>314</v>
      </c>
      <c r="AA300" s="3"/>
      <c r="AB300" s="28"/>
      <c r="AC300" s="7"/>
    </row>
    <row r="301" spans="1:29" ht="15.75" hidden="1" thickTop="1" x14ac:dyDescent="0.25">
      <c r="A301" s="27"/>
      <c r="B301" s="2"/>
      <c r="C301" s="3"/>
      <c r="D301" s="3"/>
      <c r="E301" s="3"/>
      <c r="F301" s="3"/>
      <c r="G301" s="3"/>
      <c r="H301" s="74"/>
      <c r="I301" s="3"/>
      <c r="J301" s="3"/>
      <c r="K301" s="3"/>
      <c r="L301" s="3"/>
      <c r="M301" s="28"/>
      <c r="N301" s="4">
        <v>44438</v>
      </c>
      <c r="O301" s="3" t="s">
        <v>261</v>
      </c>
      <c r="P301" s="3" t="s">
        <v>358</v>
      </c>
      <c r="Q301" s="3" t="s">
        <v>356</v>
      </c>
      <c r="R301" s="3"/>
      <c r="S301" s="3"/>
      <c r="T301" s="3">
        <v>0</v>
      </c>
      <c r="U301" s="3"/>
      <c r="V301" s="3"/>
      <c r="W301" s="3"/>
      <c r="X301" s="3" t="s">
        <v>19</v>
      </c>
      <c r="Y301" s="3" t="s">
        <v>17</v>
      </c>
      <c r="Z301" s="3" t="s">
        <v>315</v>
      </c>
      <c r="AA301" s="3"/>
      <c r="AB301" s="28"/>
      <c r="AC301" s="7"/>
    </row>
    <row r="302" spans="1:29" ht="15.75" hidden="1" thickTop="1" x14ac:dyDescent="0.25">
      <c r="A302" s="27"/>
      <c r="B302" s="2"/>
      <c r="C302" s="3"/>
      <c r="D302" s="3"/>
      <c r="E302" s="3"/>
      <c r="F302" s="3"/>
      <c r="G302" s="3"/>
      <c r="H302" s="74"/>
      <c r="I302" s="3"/>
      <c r="J302" s="3"/>
      <c r="K302" s="3"/>
      <c r="L302" s="3"/>
      <c r="M302" s="28"/>
      <c r="N302" s="4">
        <v>44438</v>
      </c>
      <c r="O302" s="3" t="s">
        <v>261</v>
      </c>
      <c r="P302" s="3" t="s">
        <v>358</v>
      </c>
      <c r="Q302" s="3" t="s">
        <v>356</v>
      </c>
      <c r="R302" s="3"/>
      <c r="S302" s="3"/>
      <c r="T302" s="3">
        <v>0</v>
      </c>
      <c r="U302" s="3"/>
      <c r="V302" s="3"/>
      <c r="W302" s="3"/>
      <c r="X302" s="3" t="s">
        <v>19</v>
      </c>
      <c r="Y302" s="3" t="s">
        <v>17</v>
      </c>
      <c r="Z302" s="3" t="s">
        <v>316</v>
      </c>
      <c r="AA302" s="3"/>
      <c r="AB302" s="28"/>
      <c r="AC302" s="7"/>
    </row>
    <row r="303" spans="1:29" ht="16.5" hidden="1" thickTop="1" thickBot="1" x14ac:dyDescent="0.3">
      <c r="A303" s="29"/>
      <c r="B303" s="16"/>
      <c r="C303" s="14"/>
      <c r="D303" s="14"/>
      <c r="E303" s="14"/>
      <c r="F303" s="14"/>
      <c r="G303" s="14"/>
      <c r="H303" s="75"/>
      <c r="I303" s="14"/>
      <c r="J303" s="14"/>
      <c r="K303" s="14"/>
      <c r="L303" s="14"/>
      <c r="M303" s="30"/>
      <c r="N303" s="76">
        <v>44438</v>
      </c>
      <c r="O303" s="14" t="s">
        <v>261</v>
      </c>
      <c r="P303" s="14" t="s">
        <v>358</v>
      </c>
      <c r="Q303" s="14" t="s">
        <v>356</v>
      </c>
      <c r="R303" s="14"/>
      <c r="S303" s="14"/>
      <c r="T303" s="14">
        <v>0</v>
      </c>
      <c r="U303" s="14"/>
      <c r="V303" s="14"/>
      <c r="W303" s="14"/>
      <c r="X303" s="14" t="s">
        <v>19</v>
      </c>
      <c r="Y303" s="14" t="s">
        <v>17</v>
      </c>
      <c r="Z303" s="14" t="s">
        <v>317</v>
      </c>
      <c r="AA303" s="14"/>
      <c r="AB303" s="30"/>
      <c r="AC303" s="7"/>
    </row>
    <row r="304" spans="1:29" ht="15.75" hidden="1" thickTop="1" x14ac:dyDescent="0.25">
      <c r="A304" s="27"/>
      <c r="B304" s="10"/>
      <c r="C304" s="7"/>
      <c r="D304" s="7"/>
      <c r="E304" s="7"/>
      <c r="F304" s="7"/>
      <c r="G304" s="7"/>
      <c r="H304" s="78"/>
      <c r="I304" s="7"/>
      <c r="J304" s="7"/>
      <c r="K304" s="7"/>
      <c r="L304" s="7"/>
      <c r="M304" s="31"/>
      <c r="N304" s="6">
        <v>44442</v>
      </c>
      <c r="O304" s="7" t="s">
        <v>318</v>
      </c>
      <c r="P304" s="7" t="s">
        <v>341</v>
      </c>
      <c r="Q304" s="7" t="s">
        <v>356</v>
      </c>
      <c r="R304" s="7">
        <v>5</v>
      </c>
      <c r="S304" s="7" t="s">
        <v>341</v>
      </c>
      <c r="T304" s="7">
        <v>5</v>
      </c>
      <c r="U304" s="7">
        <v>1</v>
      </c>
      <c r="V304" s="7">
        <v>1</v>
      </c>
      <c r="W304" s="7">
        <v>1</v>
      </c>
      <c r="X304" s="7" t="s">
        <v>19</v>
      </c>
      <c r="Y304" s="7" t="s">
        <v>17</v>
      </c>
      <c r="Z304" s="7" t="s">
        <v>319</v>
      </c>
      <c r="AA304" s="7" t="s">
        <v>1472</v>
      </c>
      <c r="AB304" s="31">
        <v>1</v>
      </c>
      <c r="AC304" s="7"/>
    </row>
    <row r="305" spans="1:29" ht="15.75" hidden="1" thickTop="1" x14ac:dyDescent="0.25">
      <c r="A305" s="27"/>
      <c r="B305" s="2"/>
      <c r="C305" s="3"/>
      <c r="D305" s="3"/>
      <c r="E305" s="3"/>
      <c r="F305" s="3"/>
      <c r="G305" s="3"/>
      <c r="H305" s="74"/>
      <c r="I305" s="3"/>
      <c r="J305" s="3"/>
      <c r="K305" s="3"/>
      <c r="L305" s="3"/>
      <c r="M305" s="28"/>
      <c r="N305" s="6">
        <v>44442</v>
      </c>
      <c r="O305" s="3" t="s">
        <v>318</v>
      </c>
      <c r="P305" s="3" t="s">
        <v>341</v>
      </c>
      <c r="Q305" s="3" t="s">
        <v>356</v>
      </c>
      <c r="R305" s="3">
        <v>5</v>
      </c>
      <c r="S305" s="3" t="s">
        <v>341</v>
      </c>
      <c r="T305" s="3">
        <v>5</v>
      </c>
      <c r="U305" s="3">
        <v>1</v>
      </c>
      <c r="V305" s="3">
        <v>1</v>
      </c>
      <c r="W305" s="3">
        <v>2</v>
      </c>
      <c r="X305" s="3" t="s">
        <v>19</v>
      </c>
      <c r="Y305" s="3" t="s">
        <v>17</v>
      </c>
      <c r="Z305" s="3" t="s">
        <v>320</v>
      </c>
      <c r="AA305" s="3" t="s">
        <v>1472</v>
      </c>
      <c r="AB305" s="28">
        <v>1</v>
      </c>
      <c r="AC305" s="7"/>
    </row>
    <row r="306" spans="1:29" ht="15.75" hidden="1" thickTop="1" x14ac:dyDescent="0.25">
      <c r="A306" s="27"/>
      <c r="B306" s="2"/>
      <c r="C306" s="3"/>
      <c r="D306" s="3"/>
      <c r="E306" s="3"/>
      <c r="F306" s="3"/>
      <c r="G306" s="3"/>
      <c r="H306" s="74"/>
      <c r="I306" s="3"/>
      <c r="J306" s="3"/>
      <c r="K306" s="3"/>
      <c r="L306" s="3"/>
      <c r="M306" s="28"/>
      <c r="N306" s="6">
        <v>44442</v>
      </c>
      <c r="O306" s="3" t="s">
        <v>318</v>
      </c>
      <c r="P306" s="3" t="s">
        <v>341</v>
      </c>
      <c r="Q306" s="3" t="s">
        <v>356</v>
      </c>
      <c r="R306" s="3">
        <v>5</v>
      </c>
      <c r="S306" s="3" t="s">
        <v>341</v>
      </c>
      <c r="T306" s="3">
        <v>5</v>
      </c>
      <c r="U306" s="3">
        <v>1</v>
      </c>
      <c r="V306" s="3">
        <v>2</v>
      </c>
      <c r="W306" s="3">
        <v>1</v>
      </c>
      <c r="X306" s="3" t="s">
        <v>19</v>
      </c>
      <c r="Y306" s="3" t="s">
        <v>17</v>
      </c>
      <c r="Z306" s="3" t="s">
        <v>321</v>
      </c>
      <c r="AA306" s="3" t="s">
        <v>1472</v>
      </c>
      <c r="AB306" s="28">
        <v>1</v>
      </c>
      <c r="AC306" s="7"/>
    </row>
    <row r="307" spans="1:29" ht="15.75" hidden="1" thickTop="1" x14ac:dyDescent="0.25">
      <c r="A307" s="27"/>
      <c r="B307" s="2"/>
      <c r="C307" s="3"/>
      <c r="D307" s="3"/>
      <c r="E307" s="3"/>
      <c r="F307" s="3"/>
      <c r="G307" s="3"/>
      <c r="H307" s="74"/>
      <c r="I307" s="3"/>
      <c r="J307" s="3"/>
      <c r="K307" s="3"/>
      <c r="L307" s="3"/>
      <c r="M307" s="28"/>
      <c r="N307" s="6">
        <v>44442</v>
      </c>
      <c r="O307" s="3" t="s">
        <v>318</v>
      </c>
      <c r="P307" s="3" t="s">
        <v>341</v>
      </c>
      <c r="Q307" s="3" t="s">
        <v>356</v>
      </c>
      <c r="R307" s="3">
        <v>5</v>
      </c>
      <c r="S307" s="3" t="s">
        <v>341</v>
      </c>
      <c r="T307" s="3">
        <v>5</v>
      </c>
      <c r="U307" s="3">
        <v>1</v>
      </c>
      <c r="V307" s="3">
        <v>2</v>
      </c>
      <c r="W307" s="3">
        <v>2</v>
      </c>
      <c r="X307" s="3" t="s">
        <v>19</v>
      </c>
      <c r="Y307" s="3" t="s">
        <v>17</v>
      </c>
      <c r="Z307" s="3" t="s">
        <v>322</v>
      </c>
      <c r="AA307" s="3" t="s">
        <v>1472</v>
      </c>
      <c r="AB307" s="28">
        <v>1</v>
      </c>
      <c r="AC307" s="7"/>
    </row>
    <row r="308" spans="1:29" ht="15.75" hidden="1" thickTop="1" x14ac:dyDescent="0.25">
      <c r="A308" s="27"/>
      <c r="B308" s="2"/>
      <c r="C308" s="3"/>
      <c r="D308" s="3"/>
      <c r="E308" s="3"/>
      <c r="F308" s="3"/>
      <c r="G308" s="3"/>
      <c r="H308" s="74"/>
      <c r="I308" s="3"/>
      <c r="J308" s="3"/>
      <c r="K308" s="3"/>
      <c r="L308" s="3"/>
      <c r="M308" s="28"/>
      <c r="N308" s="6">
        <v>44442</v>
      </c>
      <c r="O308" s="3" t="s">
        <v>318</v>
      </c>
      <c r="P308" s="3" t="s">
        <v>341</v>
      </c>
      <c r="Q308" s="3" t="s">
        <v>356</v>
      </c>
      <c r="R308" s="3">
        <v>5</v>
      </c>
      <c r="S308" s="3" t="s">
        <v>341</v>
      </c>
      <c r="T308" s="3">
        <v>5</v>
      </c>
      <c r="U308" s="3">
        <v>2</v>
      </c>
      <c r="V308" s="3">
        <v>1</v>
      </c>
      <c r="W308" s="3">
        <v>1</v>
      </c>
      <c r="X308" s="3" t="s">
        <v>19</v>
      </c>
      <c r="Y308" s="3" t="s">
        <v>17</v>
      </c>
      <c r="Z308" s="3" t="s">
        <v>323</v>
      </c>
      <c r="AA308" s="3" t="s">
        <v>1472</v>
      </c>
      <c r="AB308" s="28">
        <v>1</v>
      </c>
      <c r="AC308" s="7"/>
    </row>
    <row r="309" spans="1:29" ht="15.75" hidden="1" thickTop="1" x14ac:dyDescent="0.25">
      <c r="A309" s="27"/>
      <c r="B309" s="2"/>
      <c r="C309" s="3"/>
      <c r="D309" s="3"/>
      <c r="E309" s="3"/>
      <c r="F309" s="3"/>
      <c r="G309" s="3"/>
      <c r="H309" s="74"/>
      <c r="I309" s="3"/>
      <c r="J309" s="3"/>
      <c r="K309" s="3"/>
      <c r="L309" s="3"/>
      <c r="M309" s="28"/>
      <c r="N309" s="6">
        <v>44442</v>
      </c>
      <c r="O309" s="3" t="s">
        <v>318</v>
      </c>
      <c r="P309" s="3" t="s">
        <v>341</v>
      </c>
      <c r="Q309" s="3" t="s">
        <v>356</v>
      </c>
      <c r="R309" s="3">
        <v>5</v>
      </c>
      <c r="S309" s="3" t="s">
        <v>341</v>
      </c>
      <c r="T309" s="3">
        <v>5</v>
      </c>
      <c r="U309" s="3">
        <v>2</v>
      </c>
      <c r="V309" s="3">
        <v>1</v>
      </c>
      <c r="W309" s="3">
        <v>2</v>
      </c>
      <c r="X309" s="3" t="s">
        <v>19</v>
      </c>
      <c r="Y309" s="3" t="s">
        <v>17</v>
      </c>
      <c r="Z309" s="3" t="s">
        <v>324</v>
      </c>
      <c r="AA309" s="3" t="s">
        <v>1472</v>
      </c>
      <c r="AB309" s="28">
        <v>1</v>
      </c>
      <c r="AC309" s="7"/>
    </row>
    <row r="310" spans="1:29" ht="15.75" hidden="1" thickTop="1" x14ac:dyDescent="0.25">
      <c r="A310" s="27"/>
      <c r="B310" s="2"/>
      <c r="C310" s="3"/>
      <c r="D310" s="3"/>
      <c r="E310" s="3"/>
      <c r="F310" s="3"/>
      <c r="G310" s="3"/>
      <c r="H310" s="74"/>
      <c r="I310" s="3"/>
      <c r="J310" s="3"/>
      <c r="K310" s="3"/>
      <c r="L310" s="3"/>
      <c r="M310" s="28"/>
      <c r="N310" s="6">
        <v>44442</v>
      </c>
      <c r="O310" s="3" t="s">
        <v>318</v>
      </c>
      <c r="P310" s="3" t="s">
        <v>341</v>
      </c>
      <c r="Q310" s="3" t="s">
        <v>356</v>
      </c>
      <c r="R310" s="3">
        <v>5</v>
      </c>
      <c r="S310" s="3" t="s">
        <v>341</v>
      </c>
      <c r="T310" s="3">
        <v>5</v>
      </c>
      <c r="U310" s="3">
        <v>2</v>
      </c>
      <c r="V310" s="3">
        <v>2</v>
      </c>
      <c r="W310" s="3">
        <v>1</v>
      </c>
      <c r="X310" s="3" t="s">
        <v>11</v>
      </c>
      <c r="Y310" s="3" t="s">
        <v>17</v>
      </c>
      <c r="Z310" s="3" t="s">
        <v>325</v>
      </c>
      <c r="AA310" s="3" t="s">
        <v>1472</v>
      </c>
      <c r="AB310" s="28">
        <v>1</v>
      </c>
      <c r="AC310" s="7"/>
    </row>
    <row r="311" spans="1:29" ht="15.75" hidden="1" thickTop="1" x14ac:dyDescent="0.25">
      <c r="A311" s="27"/>
      <c r="B311" s="2"/>
      <c r="C311" s="3"/>
      <c r="D311" s="3"/>
      <c r="E311" s="3"/>
      <c r="F311" s="3"/>
      <c r="G311" s="3"/>
      <c r="H311" s="74"/>
      <c r="I311" s="3"/>
      <c r="J311" s="3"/>
      <c r="K311" s="3"/>
      <c r="L311" s="3"/>
      <c r="M311" s="28"/>
      <c r="N311" s="6">
        <v>44442</v>
      </c>
      <c r="O311" s="3" t="s">
        <v>318</v>
      </c>
      <c r="P311" s="3" t="s">
        <v>341</v>
      </c>
      <c r="Q311" s="3" t="s">
        <v>356</v>
      </c>
      <c r="R311" s="3">
        <v>5</v>
      </c>
      <c r="S311" s="3" t="s">
        <v>341</v>
      </c>
      <c r="T311" s="3">
        <v>5</v>
      </c>
      <c r="U311" s="3">
        <v>2</v>
      </c>
      <c r="V311" s="3">
        <v>2</v>
      </c>
      <c r="W311" s="3">
        <v>2</v>
      </c>
      <c r="X311" s="3" t="s">
        <v>11</v>
      </c>
      <c r="Y311" s="3" t="s">
        <v>17</v>
      </c>
      <c r="Z311" s="3" t="s">
        <v>326</v>
      </c>
      <c r="AA311" s="3" t="s">
        <v>1472</v>
      </c>
      <c r="AB311" s="28">
        <v>1</v>
      </c>
      <c r="AC311" s="7"/>
    </row>
    <row r="312" spans="1:29" ht="15.75" hidden="1" thickTop="1" x14ac:dyDescent="0.25">
      <c r="A312" s="27"/>
      <c r="B312" s="2"/>
      <c r="C312" s="3"/>
      <c r="D312" s="3"/>
      <c r="E312" s="3"/>
      <c r="F312" s="3"/>
      <c r="G312" s="3"/>
      <c r="H312" s="74"/>
      <c r="I312" s="3"/>
      <c r="J312" s="3"/>
      <c r="K312" s="3"/>
      <c r="L312" s="3"/>
      <c r="M312" s="28"/>
      <c r="N312" s="6">
        <v>44442</v>
      </c>
      <c r="O312" s="3" t="s">
        <v>318</v>
      </c>
      <c r="P312" s="3" t="s">
        <v>341</v>
      </c>
      <c r="Q312" s="3" t="s">
        <v>356</v>
      </c>
      <c r="R312" s="3">
        <v>5</v>
      </c>
      <c r="S312" s="3" t="s">
        <v>341</v>
      </c>
      <c r="T312" s="3">
        <v>5</v>
      </c>
      <c r="U312" s="3">
        <v>3</v>
      </c>
      <c r="V312" s="3">
        <v>1</v>
      </c>
      <c r="W312" s="3">
        <v>1</v>
      </c>
      <c r="X312" s="3" t="s">
        <v>19</v>
      </c>
      <c r="Y312" s="3" t="s">
        <v>17</v>
      </c>
      <c r="Z312" s="3" t="s">
        <v>327</v>
      </c>
      <c r="AA312" s="3" t="s">
        <v>1472</v>
      </c>
      <c r="AB312" s="28">
        <v>1</v>
      </c>
      <c r="AC312" s="7"/>
    </row>
    <row r="313" spans="1:29" ht="15.75" hidden="1" thickTop="1" x14ac:dyDescent="0.25">
      <c r="A313" s="27"/>
      <c r="B313" s="2"/>
      <c r="C313" s="3"/>
      <c r="D313" s="3"/>
      <c r="E313" s="3"/>
      <c r="F313" s="3"/>
      <c r="G313" s="3"/>
      <c r="H313" s="74"/>
      <c r="I313" s="3"/>
      <c r="J313" s="3"/>
      <c r="K313" s="3"/>
      <c r="L313" s="3"/>
      <c r="M313" s="28"/>
      <c r="N313" s="6">
        <v>44442</v>
      </c>
      <c r="O313" s="3" t="s">
        <v>318</v>
      </c>
      <c r="P313" s="3" t="s">
        <v>341</v>
      </c>
      <c r="Q313" s="3" t="s">
        <v>356</v>
      </c>
      <c r="R313" s="3">
        <v>5</v>
      </c>
      <c r="S313" s="3" t="s">
        <v>341</v>
      </c>
      <c r="T313" s="3">
        <v>5</v>
      </c>
      <c r="U313" s="3">
        <v>3</v>
      </c>
      <c r="V313" s="3">
        <v>1</v>
      </c>
      <c r="W313" s="3">
        <v>2</v>
      </c>
      <c r="X313" s="3" t="s">
        <v>19</v>
      </c>
      <c r="Y313" s="3" t="s">
        <v>17</v>
      </c>
      <c r="Z313" s="3" t="s">
        <v>328</v>
      </c>
      <c r="AA313" s="3" t="s">
        <v>1472</v>
      </c>
      <c r="AB313" s="28">
        <v>1</v>
      </c>
      <c r="AC313" s="7"/>
    </row>
    <row r="314" spans="1:29" ht="15.75" hidden="1" thickTop="1" x14ac:dyDescent="0.25">
      <c r="A314" s="27"/>
      <c r="B314" s="2"/>
      <c r="C314" s="3"/>
      <c r="D314" s="3"/>
      <c r="E314" s="3"/>
      <c r="F314" s="3"/>
      <c r="G314" s="3"/>
      <c r="H314" s="74"/>
      <c r="I314" s="3"/>
      <c r="J314" s="3"/>
      <c r="K314" s="3"/>
      <c r="L314" s="3"/>
      <c r="M314" s="28"/>
      <c r="N314" s="6">
        <v>44442</v>
      </c>
      <c r="O314" s="3" t="s">
        <v>318</v>
      </c>
      <c r="P314" s="3" t="s">
        <v>341</v>
      </c>
      <c r="Q314" s="3" t="s">
        <v>356</v>
      </c>
      <c r="R314" s="3">
        <v>5</v>
      </c>
      <c r="S314" s="3" t="s">
        <v>341</v>
      </c>
      <c r="T314" s="3">
        <v>5</v>
      </c>
      <c r="U314" s="3">
        <v>3</v>
      </c>
      <c r="V314" s="3">
        <v>2</v>
      </c>
      <c r="W314" s="3">
        <v>1</v>
      </c>
      <c r="X314" s="3" t="s">
        <v>19</v>
      </c>
      <c r="Y314" s="3" t="s">
        <v>17</v>
      </c>
      <c r="Z314" s="3" t="s">
        <v>329</v>
      </c>
      <c r="AA314" s="3" t="s">
        <v>1472</v>
      </c>
      <c r="AB314" s="28">
        <v>1</v>
      </c>
      <c r="AC314" s="7"/>
    </row>
    <row r="315" spans="1:29" ht="15.75" hidden="1" thickTop="1" x14ac:dyDescent="0.25">
      <c r="A315" s="27"/>
      <c r="B315" s="2"/>
      <c r="C315" s="3"/>
      <c r="D315" s="3"/>
      <c r="E315" s="3"/>
      <c r="F315" s="3"/>
      <c r="G315" s="3"/>
      <c r="H315" s="74"/>
      <c r="I315" s="3"/>
      <c r="J315" s="3"/>
      <c r="K315" s="3"/>
      <c r="L315" s="3"/>
      <c r="M315" s="28"/>
      <c r="N315" s="6">
        <v>44442</v>
      </c>
      <c r="O315" s="3" t="s">
        <v>318</v>
      </c>
      <c r="P315" s="3" t="s">
        <v>341</v>
      </c>
      <c r="Q315" s="3" t="s">
        <v>356</v>
      </c>
      <c r="R315" s="3">
        <v>5</v>
      </c>
      <c r="S315" s="3" t="s">
        <v>341</v>
      </c>
      <c r="T315" s="3">
        <v>5</v>
      </c>
      <c r="U315" s="3">
        <v>3</v>
      </c>
      <c r="V315" s="3">
        <v>2</v>
      </c>
      <c r="W315" s="3">
        <v>2</v>
      </c>
      <c r="X315" s="3" t="s">
        <v>19</v>
      </c>
      <c r="Y315" s="3" t="s">
        <v>17</v>
      </c>
      <c r="Z315" s="3" t="s">
        <v>330</v>
      </c>
      <c r="AA315" s="3" t="s">
        <v>1472</v>
      </c>
      <c r="AB315" s="28">
        <v>1</v>
      </c>
      <c r="AC315" s="7"/>
    </row>
    <row r="316" spans="1:29" ht="15.75" hidden="1" thickTop="1" x14ac:dyDescent="0.25">
      <c r="A316" s="27"/>
      <c r="B316" s="2"/>
      <c r="C316" s="3"/>
      <c r="D316" s="3"/>
      <c r="E316" s="3"/>
      <c r="F316" s="3"/>
      <c r="G316" s="3"/>
      <c r="H316" s="74"/>
      <c r="I316" s="3"/>
      <c r="J316" s="3"/>
      <c r="K316" s="3"/>
      <c r="L316" s="3"/>
      <c r="M316" s="28"/>
      <c r="N316" s="6">
        <v>44442</v>
      </c>
      <c r="O316" s="3" t="s">
        <v>318</v>
      </c>
      <c r="P316" s="3" t="s">
        <v>341</v>
      </c>
      <c r="Q316" s="3" t="s">
        <v>356</v>
      </c>
      <c r="R316" s="3">
        <v>5</v>
      </c>
      <c r="S316" s="3" t="s">
        <v>341</v>
      </c>
      <c r="T316" s="3">
        <v>5</v>
      </c>
      <c r="U316" s="3">
        <v>4</v>
      </c>
      <c r="V316" s="3">
        <v>1</v>
      </c>
      <c r="W316" s="3">
        <v>1</v>
      </c>
      <c r="X316" s="3" t="s">
        <v>19</v>
      </c>
      <c r="Y316" s="3" t="s">
        <v>17</v>
      </c>
      <c r="Z316" s="3" t="s">
        <v>331</v>
      </c>
      <c r="AA316" s="3" t="s">
        <v>1472</v>
      </c>
      <c r="AB316" s="28">
        <v>1</v>
      </c>
      <c r="AC316" s="7"/>
    </row>
    <row r="317" spans="1:29" ht="15.75" hidden="1" thickTop="1" x14ac:dyDescent="0.25">
      <c r="A317" s="27"/>
      <c r="B317" s="2"/>
      <c r="C317" s="3"/>
      <c r="D317" s="3"/>
      <c r="E317" s="3"/>
      <c r="F317" s="3"/>
      <c r="G317" s="3"/>
      <c r="H317" s="74"/>
      <c r="I317" s="3"/>
      <c r="J317" s="3"/>
      <c r="K317" s="3"/>
      <c r="L317" s="3"/>
      <c r="M317" s="28"/>
      <c r="N317" s="6">
        <v>44442</v>
      </c>
      <c r="O317" s="3" t="s">
        <v>318</v>
      </c>
      <c r="P317" s="3" t="s">
        <v>341</v>
      </c>
      <c r="Q317" s="3" t="s">
        <v>356</v>
      </c>
      <c r="R317" s="3">
        <v>5</v>
      </c>
      <c r="S317" s="3" t="s">
        <v>341</v>
      </c>
      <c r="T317" s="3">
        <v>5</v>
      </c>
      <c r="U317" s="3">
        <v>4</v>
      </c>
      <c r="V317" s="3">
        <v>1</v>
      </c>
      <c r="W317" s="3">
        <v>2</v>
      </c>
      <c r="X317" s="3" t="s">
        <v>11</v>
      </c>
      <c r="Y317" s="3" t="s">
        <v>17</v>
      </c>
      <c r="Z317" s="3" t="s">
        <v>332</v>
      </c>
      <c r="AA317" s="3" t="s">
        <v>1472</v>
      </c>
      <c r="AB317" s="28">
        <v>1</v>
      </c>
      <c r="AC317" s="7"/>
    </row>
    <row r="318" spans="1:29" ht="15.75" hidden="1" thickTop="1" x14ac:dyDescent="0.25">
      <c r="A318" s="27"/>
      <c r="B318" s="2"/>
      <c r="C318" s="3"/>
      <c r="D318" s="3"/>
      <c r="E318" s="3"/>
      <c r="F318" s="3"/>
      <c r="G318" s="3"/>
      <c r="H318" s="74"/>
      <c r="I318" s="3"/>
      <c r="J318" s="3"/>
      <c r="K318" s="3"/>
      <c r="L318" s="3"/>
      <c r="M318" s="28"/>
      <c r="N318" s="6">
        <v>44442</v>
      </c>
      <c r="O318" s="3" t="s">
        <v>318</v>
      </c>
      <c r="P318" s="3" t="s">
        <v>341</v>
      </c>
      <c r="Q318" s="3" t="s">
        <v>356</v>
      </c>
      <c r="R318" s="3">
        <v>5</v>
      </c>
      <c r="S318" s="3" t="s">
        <v>341</v>
      </c>
      <c r="T318" s="3">
        <v>5</v>
      </c>
      <c r="U318" s="3">
        <v>5</v>
      </c>
      <c r="V318" s="3">
        <v>1</v>
      </c>
      <c r="W318" s="3">
        <v>1</v>
      </c>
      <c r="X318" s="3" t="s">
        <v>19</v>
      </c>
      <c r="Y318" s="3" t="s">
        <v>17</v>
      </c>
      <c r="Z318" s="3" t="s">
        <v>333</v>
      </c>
      <c r="AA318" s="3" t="s">
        <v>1472</v>
      </c>
      <c r="AB318" s="28">
        <v>1</v>
      </c>
      <c r="AC318" s="7"/>
    </row>
    <row r="319" spans="1:29" ht="15.75" hidden="1" thickTop="1" x14ac:dyDescent="0.25">
      <c r="A319" s="27"/>
      <c r="B319" s="2"/>
      <c r="C319" s="3"/>
      <c r="D319" s="3"/>
      <c r="E319" s="3"/>
      <c r="F319" s="3"/>
      <c r="G319" s="3"/>
      <c r="H319" s="74"/>
      <c r="I319" s="3"/>
      <c r="J319" s="3"/>
      <c r="K319" s="3"/>
      <c r="L319" s="3"/>
      <c r="M319" s="28"/>
      <c r="N319" s="6">
        <v>44442</v>
      </c>
      <c r="O319" s="3" t="s">
        <v>318</v>
      </c>
      <c r="P319" s="3" t="s">
        <v>341</v>
      </c>
      <c r="Q319" s="3" t="s">
        <v>356</v>
      </c>
      <c r="R319" s="3">
        <v>5</v>
      </c>
      <c r="S319" s="3" t="s">
        <v>341</v>
      </c>
      <c r="T319" s="3">
        <v>5</v>
      </c>
      <c r="U319" s="3">
        <v>5</v>
      </c>
      <c r="V319" s="3">
        <v>2</v>
      </c>
      <c r="W319" s="3">
        <v>1</v>
      </c>
      <c r="X319" s="3" t="s">
        <v>19</v>
      </c>
      <c r="Y319" s="3" t="s">
        <v>17</v>
      </c>
      <c r="Z319" s="3" t="s">
        <v>334</v>
      </c>
      <c r="AA319" s="3" t="s">
        <v>1472</v>
      </c>
      <c r="AB319" s="28">
        <v>1</v>
      </c>
      <c r="AC319" s="7"/>
    </row>
    <row r="320" spans="1:29" ht="15.75" hidden="1" thickTop="1" x14ac:dyDescent="0.25">
      <c r="A320" s="27"/>
      <c r="B320" s="2"/>
      <c r="C320" s="3"/>
      <c r="D320" s="3"/>
      <c r="E320" s="3"/>
      <c r="F320" s="3"/>
      <c r="G320" s="3"/>
      <c r="H320" s="74"/>
      <c r="I320" s="3"/>
      <c r="J320" s="3"/>
      <c r="K320" s="3"/>
      <c r="L320" s="3"/>
      <c r="M320" s="28"/>
      <c r="N320" s="6">
        <v>44442</v>
      </c>
      <c r="O320" s="3" t="s">
        <v>318</v>
      </c>
      <c r="P320" s="3" t="s">
        <v>341</v>
      </c>
      <c r="Q320" s="3" t="s">
        <v>356</v>
      </c>
      <c r="R320" s="3">
        <v>5</v>
      </c>
      <c r="S320" s="3" t="s">
        <v>341</v>
      </c>
      <c r="T320" s="3">
        <v>5</v>
      </c>
      <c r="U320" s="3">
        <v>5</v>
      </c>
      <c r="V320" s="3">
        <v>2</v>
      </c>
      <c r="W320" s="3">
        <v>2</v>
      </c>
      <c r="X320" s="3" t="s">
        <v>19</v>
      </c>
      <c r="Y320" s="3" t="s">
        <v>17</v>
      </c>
      <c r="Z320" s="3" t="s">
        <v>335</v>
      </c>
      <c r="AA320" s="3" t="s">
        <v>1472</v>
      </c>
      <c r="AB320" s="28">
        <v>1</v>
      </c>
      <c r="AC320" s="7"/>
    </row>
    <row r="321" spans="1:31" ht="16.5" hidden="1" thickTop="1" thickBot="1" x14ac:dyDescent="0.3">
      <c r="A321" s="80"/>
      <c r="B321" s="81"/>
      <c r="C321" s="82"/>
      <c r="D321" s="82"/>
      <c r="E321" s="82"/>
      <c r="F321" s="82"/>
      <c r="G321" s="82"/>
      <c r="H321" s="83"/>
      <c r="I321" s="82"/>
      <c r="J321" s="82"/>
      <c r="K321" s="82"/>
      <c r="L321" s="82"/>
      <c r="M321" s="84"/>
      <c r="N321" s="89">
        <v>44442</v>
      </c>
      <c r="O321" s="82" t="s">
        <v>318</v>
      </c>
      <c r="P321" s="82" t="s">
        <v>341</v>
      </c>
      <c r="Q321" s="82" t="s">
        <v>356</v>
      </c>
      <c r="R321" s="82">
        <v>5</v>
      </c>
      <c r="S321" s="82" t="s">
        <v>341</v>
      </c>
      <c r="T321" s="82">
        <v>5</v>
      </c>
      <c r="U321" s="82">
        <v>5</v>
      </c>
      <c r="V321" s="82">
        <v>3</v>
      </c>
      <c r="W321" s="82">
        <v>1</v>
      </c>
      <c r="X321" s="82" t="s">
        <v>19</v>
      </c>
      <c r="Y321" s="82" t="s">
        <v>17</v>
      </c>
      <c r="Z321" s="82" t="s">
        <v>336</v>
      </c>
      <c r="AA321" s="82" t="s">
        <v>1472</v>
      </c>
      <c r="AB321" s="84">
        <v>1</v>
      </c>
      <c r="AC321" s="85"/>
      <c r="AD321" s="87" t="s">
        <v>1488</v>
      </c>
      <c r="AE321" s="86"/>
    </row>
    <row r="322" spans="1:31" ht="15.75" thickTop="1" x14ac:dyDescent="0.25">
      <c r="A322" s="32" t="s">
        <v>1471</v>
      </c>
      <c r="B322" s="39" t="str">
        <f>Table6[[#This Row],[Machine3]]</f>
        <v>GMTK2</v>
      </c>
      <c r="C322" s="40">
        <v>20211004</v>
      </c>
      <c r="D322" s="79" t="str">
        <f>TEXT((ROW(Table6[[#This Row],[Insert Type]])-321)*10,"000000")</f>
        <v>000010</v>
      </c>
      <c r="E322" s="40" t="str" cm="1">
        <f t="array" ref="E322">_xlfn.SWITCH(Table6[[#This Row],[State of Wear (Acceptable, OK; Unacceptable, NOK; Doubt, D; Reclassified as Doubt, RD)]],"OK","o","NOK","n","d")</f>
        <v>o</v>
      </c>
      <c r="F322" s="40" t="str" cm="1">
        <f t="array" ref="F322">_xlfn.SWITCH(Table6[[#This Row],[Coolant (C, Coolant; NC, No Coolant; CB, Coolant and cleaned with compressed Air)]],"NC","n","C","y","CB","c")</f>
        <v>n</v>
      </c>
      <c r="G322" s="40" t="str">
        <f>_xlfn.TEXTJOIN("_",TRUE,A322,B322,C322,D322,"w"&amp;E322,"c"&amp;Table6[[#This Row],[Coolant (n, no; y, yes; c, yes but cleaned with compressed air)2]])</f>
        <v>RNGN19_GMTK2_20211004_000010_wo_cn</v>
      </c>
      <c r="H322" s="68">
        <v>2052</v>
      </c>
      <c r="I322" s="69">
        <v>4208</v>
      </c>
      <c r="J322" s="69">
        <v>6000</v>
      </c>
      <c r="K322" s="69">
        <v>2415</v>
      </c>
      <c r="L322" s="69">
        <v>5390</v>
      </c>
      <c r="M322" s="69">
        <v>7912</v>
      </c>
      <c r="N322" s="11">
        <v>44473</v>
      </c>
      <c r="O322" s="7" t="s">
        <v>9</v>
      </c>
      <c r="P322" s="7" t="s">
        <v>0</v>
      </c>
      <c r="Q322" s="7" t="s">
        <v>340</v>
      </c>
      <c r="R322" s="7">
        <v>1</v>
      </c>
      <c r="S322" s="7" t="s">
        <v>0</v>
      </c>
      <c r="T322" s="7">
        <v>1</v>
      </c>
      <c r="U322" s="7">
        <v>2</v>
      </c>
      <c r="V322" s="7">
        <v>1</v>
      </c>
      <c r="W322" s="7">
        <v>1</v>
      </c>
      <c r="X322" s="40" t="s">
        <v>19</v>
      </c>
      <c r="Y322" s="7" t="s">
        <v>17</v>
      </c>
      <c r="Z322" s="7" t="s">
        <v>433</v>
      </c>
      <c r="AA322" s="7" t="s">
        <v>1472</v>
      </c>
      <c r="AB322" s="31">
        <v>1</v>
      </c>
      <c r="AC322" s="7"/>
      <c r="AD322" s="88" t="s">
        <v>1489</v>
      </c>
    </row>
    <row r="323" spans="1:31" x14ac:dyDescent="0.25">
      <c r="A323" s="32" t="s">
        <v>1471</v>
      </c>
      <c r="B323" s="33" t="str">
        <f>Table6[[#This Row],[Machine3]]</f>
        <v>GMTK2</v>
      </c>
      <c r="C323" s="34">
        <v>20211004</v>
      </c>
      <c r="D323" s="35" t="str">
        <f>TEXT((ROW(Table6[[#This Row],[Insert Type]])-321)*10,"000000")</f>
        <v>000020</v>
      </c>
      <c r="E323" s="34" t="str" cm="1">
        <f t="array" ref="E323">_xlfn.SWITCH(Table6[[#This Row],[State of Wear (Acceptable, OK; Unacceptable, NOK; Doubt, D; Reclassified as Doubt, RD)]],"OK","o","NOK","n","d")</f>
        <v>o</v>
      </c>
      <c r="F323" s="34" t="str" cm="1">
        <f t="array" ref="F323">_xlfn.SWITCH(Table6[[#This Row],[Coolant (C, Coolant; NC, No Coolant; CB, Coolant and cleaned with compressed Air)]],"NC","n","C","y","CB","c")</f>
        <v>n</v>
      </c>
      <c r="G323" s="34" t="str">
        <f>_xlfn.TEXTJOIN("_",TRUE,A323,B323,C323,D323,"w"&amp;E323,"c"&amp;Table6[[#This Row],[Coolant (n, no; y, yes; c, yes but cleaned with compressed air)2]])</f>
        <v>RNGN19_GMTK2_20211004_000020_wo_cn</v>
      </c>
      <c r="H323" s="66">
        <v>2052</v>
      </c>
      <c r="I323" s="9">
        <v>4208</v>
      </c>
      <c r="J323" s="9">
        <v>6000</v>
      </c>
      <c r="K323" s="9">
        <v>2415</v>
      </c>
      <c r="L323" s="9">
        <v>5390</v>
      </c>
      <c r="M323" s="9">
        <v>7912</v>
      </c>
      <c r="N323" s="8">
        <v>44473</v>
      </c>
      <c r="O323" s="3" t="s">
        <v>9</v>
      </c>
      <c r="P323" s="3" t="s">
        <v>0</v>
      </c>
      <c r="Q323" s="3" t="s">
        <v>340</v>
      </c>
      <c r="R323" s="3">
        <v>1</v>
      </c>
      <c r="S323" s="3" t="s">
        <v>0</v>
      </c>
      <c r="T323" s="3">
        <v>1</v>
      </c>
      <c r="U323" s="3">
        <v>2</v>
      </c>
      <c r="V323" s="3">
        <v>1</v>
      </c>
      <c r="W323" s="3">
        <v>2</v>
      </c>
      <c r="X323" s="34" t="s">
        <v>19</v>
      </c>
      <c r="Y323" s="3" t="s">
        <v>17</v>
      </c>
      <c r="Z323" s="3" t="s">
        <v>434</v>
      </c>
      <c r="AA323" s="3" t="s">
        <v>1472</v>
      </c>
      <c r="AB323" s="28">
        <v>1</v>
      </c>
      <c r="AC323" s="7"/>
    </row>
    <row r="324" spans="1:31" x14ac:dyDescent="0.25">
      <c r="A324" s="32" t="s">
        <v>1471</v>
      </c>
      <c r="B324" s="33" t="str">
        <f>Table6[[#This Row],[Machine3]]</f>
        <v>GMTK2</v>
      </c>
      <c r="C324" s="34">
        <v>20211004</v>
      </c>
      <c r="D324" s="35" t="str">
        <f>TEXT((ROW(Table6[[#This Row],[Insert Type]])-321)*10,"000000")</f>
        <v>000030</v>
      </c>
      <c r="E324" s="34" t="str" cm="1">
        <f t="array" ref="E324">_xlfn.SWITCH(Table6[[#This Row],[State of Wear (Acceptable, OK; Unacceptable, NOK; Doubt, D; Reclassified as Doubt, RD)]],"OK","o","NOK","n","d")</f>
        <v>o</v>
      </c>
      <c r="F324" s="34" t="str" cm="1">
        <f t="array" ref="F324">_xlfn.SWITCH(Table6[[#This Row],[Coolant (C, Coolant; NC, No Coolant; CB, Coolant and cleaned with compressed Air)]],"NC","n","C","y","CB","c")</f>
        <v>n</v>
      </c>
      <c r="G324" s="34" t="str">
        <f>_xlfn.TEXTJOIN("_",TRUE,A324,B324,C324,D324,"w"&amp;E324,"c"&amp;Table6[[#This Row],[Coolant (n, no; y, yes; c, yes but cleaned with compressed air)2]])</f>
        <v>RNGN19_GMTK2_20211004_000030_wo_cn</v>
      </c>
      <c r="H324" s="66">
        <v>2052</v>
      </c>
      <c r="I324" s="9">
        <v>4208</v>
      </c>
      <c r="J324" s="9">
        <v>6000</v>
      </c>
      <c r="K324" s="9">
        <v>2415</v>
      </c>
      <c r="L324" s="9">
        <v>5390</v>
      </c>
      <c r="M324" s="9">
        <v>7912</v>
      </c>
      <c r="N324" s="8">
        <v>44473</v>
      </c>
      <c r="O324" s="3" t="s">
        <v>9</v>
      </c>
      <c r="P324" s="3" t="s">
        <v>0</v>
      </c>
      <c r="Q324" s="3" t="s">
        <v>340</v>
      </c>
      <c r="R324" s="3">
        <v>1</v>
      </c>
      <c r="S324" s="3" t="s">
        <v>0</v>
      </c>
      <c r="T324" s="3">
        <v>1</v>
      </c>
      <c r="U324" s="3">
        <v>2</v>
      </c>
      <c r="V324" s="3">
        <v>1</v>
      </c>
      <c r="W324" s="3">
        <v>3</v>
      </c>
      <c r="X324" s="34" t="s">
        <v>19</v>
      </c>
      <c r="Y324" s="3" t="s">
        <v>17</v>
      </c>
      <c r="Z324" s="3" t="s">
        <v>435</v>
      </c>
      <c r="AA324" s="3" t="s">
        <v>1472</v>
      </c>
      <c r="AB324" s="28">
        <v>1</v>
      </c>
      <c r="AC324" s="7"/>
    </row>
    <row r="325" spans="1:31" x14ac:dyDescent="0.25">
      <c r="A325" s="32" t="s">
        <v>1471</v>
      </c>
      <c r="B325" s="33" t="str">
        <f>Table6[[#This Row],[Machine3]]</f>
        <v>GMTK2</v>
      </c>
      <c r="C325" s="34">
        <v>20211004</v>
      </c>
      <c r="D325" s="35" t="str">
        <f>TEXT((ROW(Table6[[#This Row],[Insert Type]])-321)*10,"000000")</f>
        <v>000040</v>
      </c>
      <c r="E325" s="34" t="str" cm="1">
        <f t="array" ref="E325">_xlfn.SWITCH(Table6[[#This Row],[State of Wear (Acceptable, OK; Unacceptable, NOK; Doubt, D; Reclassified as Doubt, RD)]],"OK","o","NOK","n","d")</f>
        <v>n</v>
      </c>
      <c r="F325" s="34" t="str" cm="1">
        <f t="array" ref="F325">_xlfn.SWITCH(Table6[[#This Row],[Coolant (C, Coolant; NC, No Coolant; CB, Coolant and cleaned with compressed Air)]],"NC","n","C","y","CB","c")</f>
        <v>n</v>
      </c>
      <c r="G325" s="34" t="str">
        <f>_xlfn.TEXTJOIN("_",TRUE,A325,B325,C325,D325,"w"&amp;E325,"c"&amp;Table6[[#This Row],[Coolant (n, no; y, yes; c, yes but cleaned with compressed air)2]])</f>
        <v>RNGN19_GMTK2_20211004_000040_wn_cn</v>
      </c>
      <c r="H325" s="66">
        <v>2052</v>
      </c>
      <c r="I325" s="9">
        <v>4208</v>
      </c>
      <c r="J325" s="9">
        <v>6000</v>
      </c>
      <c r="K325" s="9">
        <v>2415</v>
      </c>
      <c r="L325" s="9">
        <v>5390</v>
      </c>
      <c r="M325" s="9">
        <v>7912</v>
      </c>
      <c r="N325" s="8">
        <v>44473</v>
      </c>
      <c r="O325" s="3" t="s">
        <v>9</v>
      </c>
      <c r="P325" s="3" t="s">
        <v>0</v>
      </c>
      <c r="Q325" s="3" t="s">
        <v>340</v>
      </c>
      <c r="R325" s="3">
        <v>1</v>
      </c>
      <c r="S325" s="3" t="s">
        <v>0</v>
      </c>
      <c r="T325" s="3">
        <v>1</v>
      </c>
      <c r="U325" s="3">
        <v>2</v>
      </c>
      <c r="V325" s="3">
        <v>1</v>
      </c>
      <c r="W325" s="3">
        <v>4</v>
      </c>
      <c r="X325" s="34" t="s">
        <v>11</v>
      </c>
      <c r="Y325" s="3" t="s">
        <v>17</v>
      </c>
      <c r="Z325" s="3" t="s">
        <v>436</v>
      </c>
      <c r="AA325" s="3" t="s">
        <v>1472</v>
      </c>
      <c r="AB325" s="28">
        <v>1</v>
      </c>
      <c r="AC325" s="7"/>
    </row>
    <row r="326" spans="1:31" x14ac:dyDescent="0.25">
      <c r="A326" s="32" t="s">
        <v>1471</v>
      </c>
      <c r="B326" s="33" t="str">
        <f>Table6[[#This Row],[Machine3]]</f>
        <v>GMTK2</v>
      </c>
      <c r="C326" s="34">
        <v>20211004</v>
      </c>
      <c r="D326" s="35" t="str">
        <f>TEXT((ROW(Table6[[#This Row],[Insert Type]])-321)*10,"000000")</f>
        <v>000050</v>
      </c>
      <c r="E326" s="34" t="str" cm="1">
        <f t="array" ref="E326">_xlfn.SWITCH(Table6[[#This Row],[State of Wear (Acceptable, OK; Unacceptable, NOK; Doubt, D; Reclassified as Doubt, RD)]],"OK","o","NOK","n","d")</f>
        <v>o</v>
      </c>
      <c r="F326" s="34" t="str" cm="1">
        <f t="array" ref="F326">_xlfn.SWITCH(Table6[[#This Row],[Coolant (C, Coolant; NC, No Coolant; CB, Coolant and cleaned with compressed Air)]],"NC","n","C","y","CB","c")</f>
        <v>n</v>
      </c>
      <c r="G326" s="34" t="str">
        <f>_xlfn.TEXTJOIN("_",TRUE,A326,B326,C326,D326,"w"&amp;E326,"c"&amp;Table6[[#This Row],[Coolant (n, no; y, yes; c, yes but cleaned with compressed air)2]])</f>
        <v>RNGN19_GMTK2_20211004_000050_wo_cn</v>
      </c>
      <c r="H326" s="66">
        <v>2052</v>
      </c>
      <c r="I326" s="9">
        <v>4208</v>
      </c>
      <c r="J326" s="9">
        <v>6000</v>
      </c>
      <c r="K326" s="9">
        <v>2415</v>
      </c>
      <c r="L326" s="9">
        <v>5390</v>
      </c>
      <c r="M326" s="9">
        <v>7912</v>
      </c>
      <c r="N326" s="8">
        <v>44473</v>
      </c>
      <c r="O326" s="3" t="s">
        <v>9</v>
      </c>
      <c r="P326" s="3" t="s">
        <v>0</v>
      </c>
      <c r="Q326" s="3" t="s">
        <v>340</v>
      </c>
      <c r="R326" s="3">
        <v>1</v>
      </c>
      <c r="S326" s="3" t="s">
        <v>0</v>
      </c>
      <c r="T326" s="3">
        <v>1</v>
      </c>
      <c r="U326" s="3">
        <v>3</v>
      </c>
      <c r="V326" s="3">
        <v>1</v>
      </c>
      <c r="W326" s="3">
        <v>1</v>
      </c>
      <c r="X326" s="34" t="s">
        <v>19</v>
      </c>
      <c r="Y326" s="3" t="s">
        <v>17</v>
      </c>
      <c r="Z326" s="3" t="s">
        <v>437</v>
      </c>
      <c r="AA326" s="3" t="s">
        <v>1472</v>
      </c>
      <c r="AB326" s="28">
        <v>1</v>
      </c>
      <c r="AC326" s="7"/>
    </row>
    <row r="327" spans="1:31" x14ac:dyDescent="0.25">
      <c r="A327" s="32" t="s">
        <v>1471</v>
      </c>
      <c r="B327" s="33" t="str">
        <f>Table6[[#This Row],[Machine3]]</f>
        <v>GMTK2</v>
      </c>
      <c r="C327" s="34">
        <v>20211004</v>
      </c>
      <c r="D327" s="35" t="str">
        <f>TEXT((ROW(Table6[[#This Row],[Insert Type]])-321)*10,"000000")</f>
        <v>000060</v>
      </c>
      <c r="E327" s="34" t="str" cm="1">
        <f t="array" ref="E327">_xlfn.SWITCH(Table6[[#This Row],[State of Wear (Acceptable, OK; Unacceptable, NOK; Doubt, D; Reclassified as Doubt, RD)]],"OK","o","NOK","n","d")</f>
        <v>o</v>
      </c>
      <c r="F327" s="34" t="str" cm="1">
        <f t="array" ref="F327">_xlfn.SWITCH(Table6[[#This Row],[Coolant (C, Coolant; NC, No Coolant; CB, Coolant and cleaned with compressed Air)]],"NC","n","C","y","CB","c")</f>
        <v>n</v>
      </c>
      <c r="G327" s="34" t="str">
        <f>_xlfn.TEXTJOIN("_",TRUE,A327,B327,C327,D327,"w"&amp;E327,"c"&amp;Table6[[#This Row],[Coolant (n, no; y, yes; c, yes but cleaned with compressed air)2]])</f>
        <v>RNGN19_GMTK2_20211004_000060_wo_cn</v>
      </c>
      <c r="H327" s="66">
        <v>2052</v>
      </c>
      <c r="I327" s="9">
        <v>4208</v>
      </c>
      <c r="J327" s="9">
        <v>6000</v>
      </c>
      <c r="K327" s="9">
        <v>2415</v>
      </c>
      <c r="L327" s="9">
        <v>5390</v>
      </c>
      <c r="M327" s="9">
        <v>7912</v>
      </c>
      <c r="N327" s="8">
        <v>44473</v>
      </c>
      <c r="O327" s="3" t="s">
        <v>9</v>
      </c>
      <c r="P327" s="3" t="s">
        <v>0</v>
      </c>
      <c r="Q327" s="3" t="s">
        <v>340</v>
      </c>
      <c r="R327" s="3">
        <v>1</v>
      </c>
      <c r="S327" s="3" t="s">
        <v>0</v>
      </c>
      <c r="T327" s="3">
        <v>1</v>
      </c>
      <c r="U327" s="3">
        <v>3</v>
      </c>
      <c r="V327" s="3">
        <v>1</v>
      </c>
      <c r="W327" s="3">
        <v>2</v>
      </c>
      <c r="X327" s="34" t="s">
        <v>19</v>
      </c>
      <c r="Y327" s="3" t="s">
        <v>17</v>
      </c>
      <c r="Z327" s="3" t="s">
        <v>438</v>
      </c>
      <c r="AA327" s="3" t="s">
        <v>1472</v>
      </c>
      <c r="AB327" s="28">
        <v>1</v>
      </c>
      <c r="AC327" s="7"/>
    </row>
    <row r="328" spans="1:31" x14ac:dyDescent="0.25">
      <c r="A328" s="32" t="s">
        <v>1471</v>
      </c>
      <c r="B328" s="33" t="str">
        <f>Table6[[#This Row],[Machine3]]</f>
        <v>GMTK2</v>
      </c>
      <c r="C328" s="34">
        <v>20211004</v>
      </c>
      <c r="D328" s="34" t="str">
        <f>TEXT((ROW(Table6[[#This Row],[Insert Type]])-321)*10,"000000")</f>
        <v>000070</v>
      </c>
      <c r="E328" s="34" t="str" cm="1">
        <f t="array" ref="E328">_xlfn.SWITCH(Table6[[#This Row],[State of Wear (Acceptable, OK; Unacceptable, NOK; Doubt, D; Reclassified as Doubt, RD)]],"OK","o","NOK","n","d")</f>
        <v>o</v>
      </c>
      <c r="F328" s="34" t="str" cm="1">
        <f t="array" ref="F328">_xlfn.SWITCH(Table6[[#This Row],[Coolant (C, Coolant; NC, No Coolant; CB, Coolant and cleaned with compressed Air)]],"NC","n","C","y","CB","c")</f>
        <v>n</v>
      </c>
      <c r="G328" s="34" t="str">
        <f>_xlfn.TEXTJOIN("_",TRUE,A328,B328,C328,D328,"w"&amp;E328,"c"&amp;Table6[[#This Row],[Coolant (n, no; y, yes; c, yes but cleaned with compressed air)2]])</f>
        <v>RNGN19_GMTK2_20211004_000070_wo_cn</v>
      </c>
      <c r="H328" s="66">
        <v>2052</v>
      </c>
      <c r="I328" s="9">
        <v>4208</v>
      </c>
      <c r="J328" s="9">
        <v>6000</v>
      </c>
      <c r="K328" s="9">
        <v>2415</v>
      </c>
      <c r="L328" s="9">
        <v>5390</v>
      </c>
      <c r="M328" s="9">
        <v>7912</v>
      </c>
      <c r="N328" s="8">
        <v>44473</v>
      </c>
      <c r="O328" s="3" t="s">
        <v>9</v>
      </c>
      <c r="P328" s="3" t="s">
        <v>0</v>
      </c>
      <c r="Q328" s="3" t="s">
        <v>340</v>
      </c>
      <c r="R328" s="3">
        <v>1</v>
      </c>
      <c r="S328" s="3" t="s">
        <v>0</v>
      </c>
      <c r="T328" s="3">
        <v>1</v>
      </c>
      <c r="U328" s="3">
        <v>3</v>
      </c>
      <c r="V328" s="3">
        <v>1</v>
      </c>
      <c r="W328" s="3">
        <v>3</v>
      </c>
      <c r="X328" s="34" t="s">
        <v>19</v>
      </c>
      <c r="Y328" s="3" t="s">
        <v>17</v>
      </c>
      <c r="Z328" s="3" t="s">
        <v>439</v>
      </c>
      <c r="AA328" s="3" t="s">
        <v>1472</v>
      </c>
      <c r="AB328" s="28">
        <v>1</v>
      </c>
      <c r="AC328" s="7"/>
    </row>
    <row r="329" spans="1:31" x14ac:dyDescent="0.25">
      <c r="A329" s="32" t="s">
        <v>1471</v>
      </c>
      <c r="B329" s="33" t="str">
        <f>Table6[[#This Row],[Machine3]]</f>
        <v>GMTK2</v>
      </c>
      <c r="C329" s="34">
        <v>20211004</v>
      </c>
      <c r="D329" s="34" t="str">
        <f>TEXT((ROW(Table6[[#This Row],[Insert Type]])-321)*10,"000000")</f>
        <v>000080</v>
      </c>
      <c r="E329" s="34" t="str" cm="1">
        <f t="array" ref="E329">_xlfn.SWITCH(Table6[[#This Row],[State of Wear (Acceptable, OK; Unacceptable, NOK; Doubt, D; Reclassified as Doubt, RD)]],"OK","o","NOK","n","d")</f>
        <v>d</v>
      </c>
      <c r="F329" s="34" t="str" cm="1">
        <f t="array" ref="F329">_xlfn.SWITCH(Table6[[#This Row],[Coolant (C, Coolant; NC, No Coolant; CB, Coolant and cleaned with compressed Air)]],"NC","n","C","y","CB","c")</f>
        <v>n</v>
      </c>
      <c r="G329" s="34" t="str">
        <f>_xlfn.TEXTJOIN("_",TRUE,A329,B329,C329,D329,"w"&amp;E329,"c"&amp;Table6[[#This Row],[Coolant (n, no; y, yes; c, yes but cleaned with compressed air)2]])</f>
        <v>RNGN19_GMTK2_20211004_000080_wd_cn</v>
      </c>
      <c r="H329" s="66">
        <v>2052</v>
      </c>
      <c r="I329" s="9">
        <v>4208</v>
      </c>
      <c r="J329" s="9">
        <v>6000</v>
      </c>
      <c r="K329" s="9">
        <v>2415</v>
      </c>
      <c r="L329" s="9">
        <v>5390</v>
      </c>
      <c r="M329" s="9">
        <v>7912</v>
      </c>
      <c r="N329" s="8">
        <v>44473</v>
      </c>
      <c r="O329" s="3" t="s">
        <v>9</v>
      </c>
      <c r="P329" s="3" t="s">
        <v>0</v>
      </c>
      <c r="Q329" s="3" t="s">
        <v>340</v>
      </c>
      <c r="R329" s="3">
        <v>1</v>
      </c>
      <c r="S329" s="3" t="s">
        <v>0</v>
      </c>
      <c r="T329" s="3">
        <v>1</v>
      </c>
      <c r="U329" s="3">
        <v>3</v>
      </c>
      <c r="V329" s="3">
        <v>1</v>
      </c>
      <c r="W329" s="3">
        <v>4</v>
      </c>
      <c r="X329" s="34" t="s">
        <v>278</v>
      </c>
      <c r="Y329" s="3" t="s">
        <v>17</v>
      </c>
      <c r="Z329" s="3" t="s">
        <v>440</v>
      </c>
      <c r="AA329" s="3" t="s">
        <v>1472</v>
      </c>
      <c r="AB329" s="28">
        <v>1</v>
      </c>
      <c r="AC329" s="7"/>
    </row>
    <row r="330" spans="1:31" x14ac:dyDescent="0.25">
      <c r="A330" s="32" t="s">
        <v>1471</v>
      </c>
      <c r="B330" s="33" t="str">
        <f>Table6[[#This Row],[Machine3]]</f>
        <v>GMTK2</v>
      </c>
      <c r="C330" s="34">
        <v>20211004</v>
      </c>
      <c r="D330" s="34" t="str">
        <f>TEXT((ROW(Table6[[#This Row],[Insert Type]])-321)*10,"000000")</f>
        <v>000090</v>
      </c>
      <c r="E330" s="34" t="str" cm="1">
        <f t="array" ref="E330">_xlfn.SWITCH(Table6[[#This Row],[State of Wear (Acceptable, OK; Unacceptable, NOK; Doubt, D; Reclassified as Doubt, RD)]],"OK","o","NOK","n","d")</f>
        <v>o</v>
      </c>
      <c r="F330" s="34" t="str" cm="1">
        <f t="array" ref="F330">_xlfn.SWITCH(Table6[[#This Row],[Coolant (C, Coolant; NC, No Coolant; CB, Coolant and cleaned with compressed Air)]],"NC","n","C","y","CB","c")</f>
        <v>n</v>
      </c>
      <c r="G330" s="34" t="str">
        <f>_xlfn.TEXTJOIN("_",TRUE,A330,B330,C330,D330,"w"&amp;E330,"c"&amp;Table6[[#This Row],[Coolant (n, no; y, yes; c, yes but cleaned with compressed air)2]])</f>
        <v>RNGN19_GMTK2_20211004_000090_wo_cn</v>
      </c>
      <c r="H330" s="66">
        <v>2052</v>
      </c>
      <c r="I330" s="9">
        <v>4208</v>
      </c>
      <c r="J330" s="9">
        <v>6000</v>
      </c>
      <c r="K330" s="9">
        <v>2415</v>
      </c>
      <c r="L330" s="9">
        <v>5390</v>
      </c>
      <c r="M330" s="9">
        <v>7912</v>
      </c>
      <c r="N330" s="8">
        <v>44473</v>
      </c>
      <c r="O330" s="3" t="s">
        <v>9</v>
      </c>
      <c r="P330" s="3" t="s">
        <v>0</v>
      </c>
      <c r="Q330" s="3" t="s">
        <v>340</v>
      </c>
      <c r="R330" s="3">
        <v>1</v>
      </c>
      <c r="S330" s="3" t="s">
        <v>0</v>
      </c>
      <c r="T330" s="3">
        <v>1</v>
      </c>
      <c r="U330" s="3">
        <v>4</v>
      </c>
      <c r="V330" s="3">
        <v>1</v>
      </c>
      <c r="W330" s="3">
        <v>1</v>
      </c>
      <c r="X330" s="34" t="s">
        <v>19</v>
      </c>
      <c r="Y330" s="3" t="s">
        <v>17</v>
      </c>
      <c r="Z330" s="3" t="s">
        <v>441</v>
      </c>
      <c r="AA330" s="3" t="s">
        <v>1472</v>
      </c>
      <c r="AB330" s="28">
        <v>1</v>
      </c>
      <c r="AC330" s="7"/>
    </row>
    <row r="331" spans="1:31" x14ac:dyDescent="0.25">
      <c r="A331" s="32" t="s">
        <v>1471</v>
      </c>
      <c r="B331" s="33" t="str">
        <f>Table6[[#This Row],[Machine3]]</f>
        <v>GMTK2</v>
      </c>
      <c r="C331" s="34">
        <v>20211004</v>
      </c>
      <c r="D331" s="34" t="str">
        <f>TEXT((ROW(Table6[[#This Row],[Insert Type]])-321)*10,"000000")</f>
        <v>000100</v>
      </c>
      <c r="E331" s="34" t="str" cm="1">
        <f t="array" ref="E331">_xlfn.SWITCH(Table6[[#This Row],[State of Wear (Acceptable, OK; Unacceptable, NOK; Doubt, D; Reclassified as Doubt, RD)]],"OK","o","NOK","n","d")</f>
        <v>o</v>
      </c>
      <c r="F331" s="34" t="str" cm="1">
        <f t="array" ref="F331">_xlfn.SWITCH(Table6[[#This Row],[Coolant (C, Coolant; NC, No Coolant; CB, Coolant and cleaned with compressed Air)]],"NC","n","C","y","CB","c")</f>
        <v>n</v>
      </c>
      <c r="G331" s="34" t="str">
        <f>_xlfn.TEXTJOIN("_",TRUE,A331,B331,C331,D331,"w"&amp;E331,"c"&amp;Table6[[#This Row],[Coolant (n, no; y, yes; c, yes but cleaned with compressed air)2]])</f>
        <v>RNGN19_GMTK2_20211004_000100_wo_cn</v>
      </c>
      <c r="H331" s="66">
        <v>2052</v>
      </c>
      <c r="I331" s="9">
        <v>4208</v>
      </c>
      <c r="J331" s="9">
        <v>6000</v>
      </c>
      <c r="K331" s="9">
        <v>2415</v>
      </c>
      <c r="L331" s="9">
        <v>5390</v>
      </c>
      <c r="M331" s="9">
        <v>7912</v>
      </c>
      <c r="N331" s="8">
        <v>44473</v>
      </c>
      <c r="O331" s="3" t="s">
        <v>9</v>
      </c>
      <c r="P331" s="3" t="s">
        <v>0</v>
      </c>
      <c r="Q331" s="3" t="s">
        <v>340</v>
      </c>
      <c r="R331" s="3">
        <v>1</v>
      </c>
      <c r="S331" s="3" t="s">
        <v>0</v>
      </c>
      <c r="T331" s="3">
        <v>1</v>
      </c>
      <c r="U331" s="3">
        <v>5</v>
      </c>
      <c r="V331" s="3">
        <v>1</v>
      </c>
      <c r="W331" s="3">
        <v>1</v>
      </c>
      <c r="X331" s="34" t="s">
        <v>19</v>
      </c>
      <c r="Y331" s="3" t="s">
        <v>17</v>
      </c>
      <c r="Z331" s="3" t="s">
        <v>442</v>
      </c>
      <c r="AA331" s="3" t="s">
        <v>1472</v>
      </c>
      <c r="AB331" s="28">
        <v>1</v>
      </c>
      <c r="AC331" s="7"/>
    </row>
    <row r="332" spans="1:31" x14ac:dyDescent="0.25">
      <c r="A332" s="32" t="s">
        <v>1471</v>
      </c>
      <c r="B332" s="33" t="str">
        <f>Table6[[#This Row],[Machine3]]</f>
        <v>GMTK2</v>
      </c>
      <c r="C332" s="34">
        <v>20211004</v>
      </c>
      <c r="D332" s="34" t="str">
        <f>TEXT((ROW(Table6[[#This Row],[Insert Type]])-321)*10,"000000")</f>
        <v>000110</v>
      </c>
      <c r="E332" s="34" t="str" cm="1">
        <f t="array" ref="E332">_xlfn.SWITCH(Table6[[#This Row],[State of Wear (Acceptable, OK; Unacceptable, NOK; Doubt, D; Reclassified as Doubt, RD)]],"OK","o","NOK","n","d")</f>
        <v>o</v>
      </c>
      <c r="F332" s="34" t="str" cm="1">
        <f t="array" ref="F332">_xlfn.SWITCH(Table6[[#This Row],[Coolant (C, Coolant; NC, No Coolant; CB, Coolant and cleaned with compressed Air)]],"NC","n","C","y","CB","c")</f>
        <v>n</v>
      </c>
      <c r="G332" s="34" t="str">
        <f>_xlfn.TEXTJOIN("_",TRUE,A332,B332,C332,D332,"w"&amp;E332,"c"&amp;Table6[[#This Row],[Coolant (n, no; y, yes; c, yes but cleaned with compressed air)2]])</f>
        <v>RNGN19_GMTK2_20211004_000110_wo_cn</v>
      </c>
      <c r="H332" s="66">
        <v>2052</v>
      </c>
      <c r="I332" s="9">
        <v>4208</v>
      </c>
      <c r="J332" s="9">
        <v>6000</v>
      </c>
      <c r="K332" s="9">
        <v>2415</v>
      </c>
      <c r="L332" s="9">
        <v>5390</v>
      </c>
      <c r="M332" s="9">
        <v>7912</v>
      </c>
      <c r="N332" s="8">
        <v>44473</v>
      </c>
      <c r="O332" s="3" t="s">
        <v>9</v>
      </c>
      <c r="P332" s="3" t="s">
        <v>0</v>
      </c>
      <c r="Q332" s="3" t="s">
        <v>340</v>
      </c>
      <c r="R332" s="3">
        <v>1</v>
      </c>
      <c r="S332" s="3" t="s">
        <v>0</v>
      </c>
      <c r="T332" s="3">
        <v>1</v>
      </c>
      <c r="U332" s="3">
        <v>6</v>
      </c>
      <c r="V332" s="3">
        <v>1</v>
      </c>
      <c r="W332" s="3">
        <v>1</v>
      </c>
      <c r="X332" s="34" t="s">
        <v>19</v>
      </c>
      <c r="Y332" s="3" t="s">
        <v>17</v>
      </c>
      <c r="Z332" s="3" t="s">
        <v>443</v>
      </c>
      <c r="AA332" s="3" t="s">
        <v>1472</v>
      </c>
      <c r="AB332" s="28">
        <v>1</v>
      </c>
      <c r="AC332" s="7"/>
    </row>
    <row r="333" spans="1:31" x14ac:dyDescent="0.25">
      <c r="A333" s="32" t="s">
        <v>1471</v>
      </c>
      <c r="B333" s="33" t="str">
        <f>Table6[[#This Row],[Machine3]]</f>
        <v>GMTK2</v>
      </c>
      <c r="C333" s="34">
        <v>20211004</v>
      </c>
      <c r="D333" s="34" t="str">
        <f>TEXT((ROW(Table6[[#This Row],[Insert Type]])-321)*10,"000000")</f>
        <v>000120</v>
      </c>
      <c r="E333" s="34" t="str" cm="1">
        <f t="array" ref="E333">_xlfn.SWITCH(Table6[[#This Row],[State of Wear (Acceptable, OK; Unacceptable, NOK; Doubt, D; Reclassified as Doubt, RD)]],"OK","o","NOK","n","d")</f>
        <v>o</v>
      </c>
      <c r="F333" s="34" t="str" cm="1">
        <f t="array" ref="F333">_xlfn.SWITCH(Table6[[#This Row],[Coolant (C, Coolant; NC, No Coolant; CB, Coolant and cleaned with compressed Air)]],"NC","n","C","y","CB","c")</f>
        <v>n</v>
      </c>
      <c r="G333" s="34" t="str">
        <f>_xlfn.TEXTJOIN("_",TRUE,A333,B333,C333,D333,"w"&amp;E333,"c"&amp;Table6[[#This Row],[Coolant (n, no; y, yes; c, yes but cleaned with compressed air)2]])</f>
        <v>RNGN19_GMTK2_20211004_000120_wo_cn</v>
      </c>
      <c r="H333" s="66">
        <v>2052</v>
      </c>
      <c r="I333" s="9">
        <v>4208</v>
      </c>
      <c r="J333" s="9">
        <v>6000</v>
      </c>
      <c r="K333" s="9">
        <v>2415</v>
      </c>
      <c r="L333" s="9">
        <v>5390</v>
      </c>
      <c r="M333" s="9">
        <v>7912</v>
      </c>
      <c r="N333" s="8">
        <v>44473</v>
      </c>
      <c r="O333" s="3" t="s">
        <v>9</v>
      </c>
      <c r="P333" s="3" t="s">
        <v>0</v>
      </c>
      <c r="Q333" s="3" t="s">
        <v>340</v>
      </c>
      <c r="R333" s="3">
        <v>4</v>
      </c>
      <c r="S333" s="3" t="s">
        <v>0</v>
      </c>
      <c r="T333" s="3">
        <v>4</v>
      </c>
      <c r="U333" s="3">
        <v>2</v>
      </c>
      <c r="V333" s="3">
        <v>1</v>
      </c>
      <c r="W333" s="3">
        <v>1</v>
      </c>
      <c r="X333" s="34" t="s">
        <v>19</v>
      </c>
      <c r="Y333" s="3" t="s">
        <v>17</v>
      </c>
      <c r="Z333" s="3" t="s">
        <v>444</v>
      </c>
      <c r="AA333" s="3" t="s">
        <v>1472</v>
      </c>
      <c r="AB333" s="28">
        <v>1</v>
      </c>
      <c r="AC333" s="7"/>
    </row>
    <row r="334" spans="1:31" x14ac:dyDescent="0.25">
      <c r="A334" s="32" t="s">
        <v>1471</v>
      </c>
      <c r="B334" s="33" t="str">
        <f>Table6[[#This Row],[Machine3]]</f>
        <v>GMTK2</v>
      </c>
      <c r="C334" s="34">
        <v>20211004</v>
      </c>
      <c r="D334" s="34" t="str">
        <f>TEXT((ROW(Table6[[#This Row],[Insert Type]])-321)*10,"000000")</f>
        <v>000130</v>
      </c>
      <c r="E334" s="34" t="str" cm="1">
        <f t="array" ref="E334">_xlfn.SWITCH(Table6[[#This Row],[State of Wear (Acceptable, OK; Unacceptable, NOK; Doubt, D; Reclassified as Doubt, RD)]],"OK","o","NOK","n","d")</f>
        <v>o</v>
      </c>
      <c r="F334" s="34" t="str" cm="1">
        <f t="array" ref="F334">_xlfn.SWITCH(Table6[[#This Row],[Coolant (C, Coolant; NC, No Coolant; CB, Coolant and cleaned with compressed Air)]],"NC","n","C","y","CB","c")</f>
        <v>n</v>
      </c>
      <c r="G334" s="34" t="str">
        <f>_xlfn.TEXTJOIN("_",TRUE,A334,B334,C334,D334,"w"&amp;E334,"c"&amp;Table6[[#This Row],[Coolant (n, no; y, yes; c, yes but cleaned with compressed air)2]])</f>
        <v>RNGN19_GMTK2_20211004_000130_wo_cn</v>
      </c>
      <c r="H334" s="66">
        <v>2052</v>
      </c>
      <c r="I334" s="9">
        <v>4208</v>
      </c>
      <c r="J334" s="9">
        <v>6000</v>
      </c>
      <c r="K334" s="9">
        <v>2415</v>
      </c>
      <c r="L334" s="9">
        <v>5390</v>
      </c>
      <c r="M334" s="9">
        <v>7912</v>
      </c>
      <c r="N334" s="8">
        <v>44473</v>
      </c>
      <c r="O334" s="3" t="s">
        <v>9</v>
      </c>
      <c r="P334" s="3" t="s">
        <v>0</v>
      </c>
      <c r="Q334" s="3" t="s">
        <v>340</v>
      </c>
      <c r="R334" s="3">
        <v>4</v>
      </c>
      <c r="S334" s="3" t="s">
        <v>0</v>
      </c>
      <c r="T334" s="3">
        <v>4</v>
      </c>
      <c r="U334" s="3">
        <v>3</v>
      </c>
      <c r="V334" s="3">
        <v>1</v>
      </c>
      <c r="W334" s="3">
        <v>1</v>
      </c>
      <c r="X334" s="34" t="s">
        <v>19</v>
      </c>
      <c r="Y334" s="3" t="s">
        <v>17</v>
      </c>
      <c r="Z334" s="3" t="s">
        <v>445</v>
      </c>
      <c r="AA334" s="3" t="s">
        <v>1472</v>
      </c>
      <c r="AB334" s="28">
        <v>1</v>
      </c>
      <c r="AC334" s="7"/>
    </row>
    <row r="335" spans="1:31" x14ac:dyDescent="0.25">
      <c r="A335" s="32" t="s">
        <v>1471</v>
      </c>
      <c r="B335" s="33" t="str">
        <f>Table6[[#This Row],[Machine3]]</f>
        <v>GMTK2</v>
      </c>
      <c r="C335" s="34">
        <v>20211004</v>
      </c>
      <c r="D335" s="34" t="str">
        <f>TEXT((ROW(Table6[[#This Row],[Insert Type]])-321)*10,"000000")</f>
        <v>000140</v>
      </c>
      <c r="E335" s="34" t="str" cm="1">
        <f t="array" ref="E335">_xlfn.SWITCH(Table6[[#This Row],[State of Wear (Acceptable, OK; Unacceptable, NOK; Doubt, D; Reclassified as Doubt, RD)]],"OK","o","NOK","n","d")</f>
        <v>o</v>
      </c>
      <c r="F335" s="34" t="str" cm="1">
        <f t="array" ref="F335">_xlfn.SWITCH(Table6[[#This Row],[Coolant (C, Coolant; NC, No Coolant; CB, Coolant and cleaned with compressed Air)]],"NC","n","C","y","CB","c")</f>
        <v>n</v>
      </c>
      <c r="G335" s="34" t="str">
        <f>_xlfn.TEXTJOIN("_",TRUE,A335,B335,C335,D335,"w"&amp;E335,"c"&amp;Table6[[#This Row],[Coolant (n, no; y, yes; c, yes but cleaned with compressed air)2]])</f>
        <v>RNGN19_GMTK2_20211004_000140_wo_cn</v>
      </c>
      <c r="H335" s="66">
        <v>2052</v>
      </c>
      <c r="I335" s="9">
        <v>4208</v>
      </c>
      <c r="J335" s="9">
        <v>6000</v>
      </c>
      <c r="K335" s="9">
        <v>2415</v>
      </c>
      <c r="L335" s="9">
        <v>5390</v>
      </c>
      <c r="M335" s="9">
        <v>7912</v>
      </c>
      <c r="N335" s="8">
        <v>44473</v>
      </c>
      <c r="O335" s="3" t="s">
        <v>9</v>
      </c>
      <c r="P335" s="3" t="s">
        <v>0</v>
      </c>
      <c r="Q335" s="3" t="s">
        <v>340</v>
      </c>
      <c r="R335" s="3">
        <v>4</v>
      </c>
      <c r="S335" s="3" t="s">
        <v>0</v>
      </c>
      <c r="T335" s="3">
        <v>4</v>
      </c>
      <c r="U335" s="3">
        <v>3</v>
      </c>
      <c r="V335" s="3">
        <v>1</v>
      </c>
      <c r="W335" s="3">
        <v>2</v>
      </c>
      <c r="X335" s="34" t="s">
        <v>19</v>
      </c>
      <c r="Y335" s="3" t="s">
        <v>17</v>
      </c>
      <c r="Z335" s="3" t="s">
        <v>446</v>
      </c>
      <c r="AA335" s="3" t="s">
        <v>1472</v>
      </c>
      <c r="AB335" s="28">
        <v>1</v>
      </c>
      <c r="AC335" s="7"/>
    </row>
    <row r="336" spans="1:31" x14ac:dyDescent="0.25">
      <c r="A336" s="32" t="s">
        <v>1471</v>
      </c>
      <c r="B336" s="33" t="str">
        <f>Table6[[#This Row],[Machine3]]</f>
        <v>GMTK2</v>
      </c>
      <c r="C336" s="34">
        <v>20211004</v>
      </c>
      <c r="D336" s="34" t="str">
        <f>TEXT((ROW(Table6[[#This Row],[Insert Type]])-321)*10,"000000")</f>
        <v>000150</v>
      </c>
      <c r="E336" s="34" t="str" cm="1">
        <f t="array" ref="E336">_xlfn.SWITCH(Table6[[#This Row],[State of Wear (Acceptable, OK; Unacceptable, NOK; Doubt, D; Reclassified as Doubt, RD)]],"OK","o","NOK","n","d")</f>
        <v>o</v>
      </c>
      <c r="F336" s="34" t="str" cm="1">
        <f t="array" ref="F336">_xlfn.SWITCH(Table6[[#This Row],[Coolant (C, Coolant; NC, No Coolant; CB, Coolant and cleaned with compressed Air)]],"NC","n","C","y","CB","c")</f>
        <v>n</v>
      </c>
      <c r="G336" s="34" t="str">
        <f>_xlfn.TEXTJOIN("_",TRUE,A336,B336,C336,D336,"w"&amp;E336,"c"&amp;Table6[[#This Row],[Coolant (n, no; y, yes; c, yes but cleaned with compressed air)2]])</f>
        <v>RNGN19_GMTK2_20211004_000150_wo_cn</v>
      </c>
      <c r="H336" s="66">
        <v>2052</v>
      </c>
      <c r="I336" s="9">
        <v>4208</v>
      </c>
      <c r="J336" s="9">
        <v>6000</v>
      </c>
      <c r="K336" s="9">
        <v>2415</v>
      </c>
      <c r="L336" s="9">
        <v>5390</v>
      </c>
      <c r="M336" s="9">
        <v>7912</v>
      </c>
      <c r="N336" s="8">
        <v>44473</v>
      </c>
      <c r="O336" s="3" t="s">
        <v>9</v>
      </c>
      <c r="P336" s="3" t="s">
        <v>0</v>
      </c>
      <c r="Q336" s="3" t="s">
        <v>340</v>
      </c>
      <c r="R336" s="3">
        <v>4</v>
      </c>
      <c r="S336" s="3" t="s">
        <v>0</v>
      </c>
      <c r="T336" s="3">
        <v>4</v>
      </c>
      <c r="U336" s="3">
        <v>4</v>
      </c>
      <c r="V336" s="3">
        <v>1</v>
      </c>
      <c r="W336" s="3">
        <v>1</v>
      </c>
      <c r="X336" s="34" t="s">
        <v>19</v>
      </c>
      <c r="Y336" s="3" t="s">
        <v>17</v>
      </c>
      <c r="Z336" s="3" t="s">
        <v>447</v>
      </c>
      <c r="AA336" s="3" t="s">
        <v>1472</v>
      </c>
      <c r="AB336" s="28">
        <v>1</v>
      </c>
      <c r="AC336" s="7"/>
    </row>
    <row r="337" spans="1:29" x14ac:dyDescent="0.25">
      <c r="A337" s="32" t="s">
        <v>1471</v>
      </c>
      <c r="B337" s="33" t="str">
        <f>Table6[[#This Row],[Machine3]]</f>
        <v>GMTK2</v>
      </c>
      <c r="C337" s="34">
        <v>20211004</v>
      </c>
      <c r="D337" s="34" t="str">
        <f>TEXT((ROW(Table6[[#This Row],[Insert Type]])-321)*10,"000000")</f>
        <v>000160</v>
      </c>
      <c r="E337" s="34" t="str" cm="1">
        <f t="array" ref="E337">_xlfn.SWITCH(Table6[[#This Row],[State of Wear (Acceptable, OK; Unacceptable, NOK; Doubt, D; Reclassified as Doubt, RD)]],"OK","o","NOK","n","d")</f>
        <v>n</v>
      </c>
      <c r="F337" s="34" t="str" cm="1">
        <f t="array" ref="F337">_xlfn.SWITCH(Table6[[#This Row],[Coolant (C, Coolant; NC, No Coolant; CB, Coolant and cleaned with compressed Air)]],"NC","n","C","y","CB","c")</f>
        <v>n</v>
      </c>
      <c r="G337" s="34" t="str">
        <f>_xlfn.TEXTJOIN("_",TRUE,A337,B337,C337,D337,"w"&amp;E337,"c"&amp;Table6[[#This Row],[Coolant (n, no; y, yes; c, yes but cleaned with compressed air)2]])</f>
        <v>RNGN19_GMTK2_20211004_000160_wn_cn</v>
      </c>
      <c r="H337" s="66">
        <v>2052</v>
      </c>
      <c r="I337" s="9">
        <v>4208</v>
      </c>
      <c r="J337" s="9">
        <v>6000</v>
      </c>
      <c r="K337" s="9">
        <v>2415</v>
      </c>
      <c r="L337" s="9">
        <v>5390</v>
      </c>
      <c r="M337" s="9">
        <v>7912</v>
      </c>
      <c r="N337" s="8">
        <v>44473</v>
      </c>
      <c r="O337" s="3" t="s">
        <v>9</v>
      </c>
      <c r="P337" s="3" t="s">
        <v>0</v>
      </c>
      <c r="Q337" s="3" t="s">
        <v>340</v>
      </c>
      <c r="R337" s="3">
        <v>4</v>
      </c>
      <c r="S337" s="3" t="s">
        <v>0</v>
      </c>
      <c r="T337" s="3">
        <v>4</v>
      </c>
      <c r="U337" s="3">
        <v>4</v>
      </c>
      <c r="V337" s="3">
        <v>1</v>
      </c>
      <c r="W337" s="3">
        <v>2</v>
      </c>
      <c r="X337" s="34" t="s">
        <v>11</v>
      </c>
      <c r="Y337" s="3" t="s">
        <v>17</v>
      </c>
      <c r="Z337" s="3" t="s">
        <v>448</v>
      </c>
      <c r="AA337" s="3" t="s">
        <v>1472</v>
      </c>
      <c r="AB337" s="28">
        <v>1</v>
      </c>
      <c r="AC337" s="7"/>
    </row>
    <row r="338" spans="1:29" x14ac:dyDescent="0.25">
      <c r="A338" s="32" t="s">
        <v>1471</v>
      </c>
      <c r="B338" s="33" t="str">
        <f>Table6[[#This Row],[Machine3]]</f>
        <v>GMTK2</v>
      </c>
      <c r="C338" s="34">
        <v>20211004</v>
      </c>
      <c r="D338" s="34" t="str">
        <f>TEXT((ROW(Table6[[#This Row],[Insert Type]])-321)*10,"000000")</f>
        <v>000170</v>
      </c>
      <c r="E338" s="34" t="str" cm="1">
        <f t="array" ref="E338">_xlfn.SWITCH(Table6[[#This Row],[State of Wear (Acceptable, OK; Unacceptable, NOK; Doubt, D; Reclassified as Doubt, RD)]],"OK","o","NOK","n","d")</f>
        <v>d</v>
      </c>
      <c r="F338" s="34" t="str" cm="1">
        <f t="array" ref="F338">_xlfn.SWITCH(Table6[[#This Row],[Coolant (C, Coolant; NC, No Coolant; CB, Coolant and cleaned with compressed Air)]],"NC","n","C","y","CB","c")</f>
        <v>n</v>
      </c>
      <c r="G338" s="34" t="str">
        <f>_xlfn.TEXTJOIN("_",TRUE,A338,B338,C338,D338,"w"&amp;E338,"c"&amp;Table6[[#This Row],[Coolant (n, no; y, yes; c, yes but cleaned with compressed air)2]])</f>
        <v>RNGN19_GMTK2_20211004_000170_wd_cn</v>
      </c>
      <c r="H338" s="66">
        <v>2052</v>
      </c>
      <c r="I338" s="9">
        <v>4208</v>
      </c>
      <c r="J338" s="9">
        <v>6000</v>
      </c>
      <c r="K338" s="9">
        <v>2415</v>
      </c>
      <c r="L338" s="9">
        <v>5390</v>
      </c>
      <c r="M338" s="9">
        <v>7912</v>
      </c>
      <c r="N338" s="8">
        <v>44473</v>
      </c>
      <c r="O338" s="3" t="s">
        <v>9</v>
      </c>
      <c r="P338" s="3" t="s">
        <v>0</v>
      </c>
      <c r="Q338" s="3" t="s">
        <v>340</v>
      </c>
      <c r="R338" s="3">
        <v>4</v>
      </c>
      <c r="S338" s="3" t="s">
        <v>0</v>
      </c>
      <c r="T338" s="3">
        <v>4</v>
      </c>
      <c r="U338" s="3">
        <v>5</v>
      </c>
      <c r="V338" s="3">
        <v>1</v>
      </c>
      <c r="W338" s="3">
        <v>1</v>
      </c>
      <c r="X338" s="34" t="s">
        <v>278</v>
      </c>
      <c r="Y338" s="3" t="s">
        <v>17</v>
      </c>
      <c r="Z338" s="3" t="s">
        <v>449</v>
      </c>
      <c r="AA338" s="3" t="s">
        <v>1472</v>
      </c>
      <c r="AB338" s="28">
        <v>1</v>
      </c>
      <c r="AC338" s="7"/>
    </row>
    <row r="339" spans="1:29" x14ac:dyDescent="0.25">
      <c r="A339" s="32" t="s">
        <v>1471</v>
      </c>
      <c r="B339" s="33" t="str">
        <f>Table6[[#This Row],[Machine3]]</f>
        <v>GMTK2</v>
      </c>
      <c r="C339" s="34">
        <v>20211004</v>
      </c>
      <c r="D339" s="34" t="str">
        <f>TEXT((ROW(Table6[[#This Row],[Insert Type]])-321)*10,"000000")</f>
        <v>000180</v>
      </c>
      <c r="E339" s="34" t="str" cm="1">
        <f t="array" ref="E339">_xlfn.SWITCH(Table6[[#This Row],[State of Wear (Acceptable, OK; Unacceptable, NOK; Doubt, D; Reclassified as Doubt, RD)]],"OK","o","NOK","n","d")</f>
        <v>d</v>
      </c>
      <c r="F339" s="34" t="str" cm="1">
        <f t="array" ref="F339">_xlfn.SWITCH(Table6[[#This Row],[Coolant (C, Coolant; NC, No Coolant; CB, Coolant and cleaned with compressed Air)]],"NC","n","C","y","CB","c")</f>
        <v>n</v>
      </c>
      <c r="G339" s="34" t="str">
        <f>_xlfn.TEXTJOIN("_",TRUE,A339,B339,C339,D339,"w"&amp;E339,"c"&amp;Table6[[#This Row],[Coolant (n, no; y, yes; c, yes but cleaned with compressed air)2]])</f>
        <v>RNGN19_GMTK2_20211004_000180_wd_cn</v>
      </c>
      <c r="H339" s="66">
        <v>2052</v>
      </c>
      <c r="I339" s="9">
        <v>4208</v>
      </c>
      <c r="J339" s="9">
        <v>6000</v>
      </c>
      <c r="K339" s="9">
        <v>2415</v>
      </c>
      <c r="L339" s="9">
        <v>5390</v>
      </c>
      <c r="M339" s="9">
        <v>7912</v>
      </c>
      <c r="N339" s="8">
        <v>44473</v>
      </c>
      <c r="O339" s="3" t="s">
        <v>9</v>
      </c>
      <c r="P339" s="3" t="s">
        <v>0</v>
      </c>
      <c r="Q339" s="3" t="s">
        <v>340</v>
      </c>
      <c r="R339" s="3">
        <v>4</v>
      </c>
      <c r="S339" s="3" t="s">
        <v>0</v>
      </c>
      <c r="T339" s="3">
        <v>4</v>
      </c>
      <c r="U339" s="3">
        <v>5</v>
      </c>
      <c r="V339" s="3">
        <v>1</v>
      </c>
      <c r="W339" s="3">
        <v>2</v>
      </c>
      <c r="X339" s="34" t="s">
        <v>278</v>
      </c>
      <c r="Y339" s="3" t="s">
        <v>17</v>
      </c>
      <c r="Z339" s="3" t="s">
        <v>450</v>
      </c>
      <c r="AA339" s="3" t="s">
        <v>1472</v>
      </c>
      <c r="AB339" s="28">
        <v>1</v>
      </c>
      <c r="AC339" s="7"/>
    </row>
    <row r="340" spans="1:29" x14ac:dyDescent="0.25">
      <c r="A340" s="32" t="s">
        <v>1471</v>
      </c>
      <c r="B340" s="33" t="str">
        <f>Table6[[#This Row],[Machine3]]</f>
        <v>GMTK2</v>
      </c>
      <c r="C340" s="34">
        <v>20211004</v>
      </c>
      <c r="D340" s="34" t="str">
        <f>TEXT((ROW(Table6[[#This Row],[Insert Type]])-321)*10,"000000")</f>
        <v>000190</v>
      </c>
      <c r="E340" s="34" t="str" cm="1">
        <f t="array" ref="E340">_xlfn.SWITCH(Table6[[#This Row],[State of Wear (Acceptable, OK; Unacceptable, NOK; Doubt, D; Reclassified as Doubt, RD)]],"OK","o","NOK","n","d")</f>
        <v>o</v>
      </c>
      <c r="F340" s="34" t="str" cm="1">
        <f t="array" ref="F340">_xlfn.SWITCH(Table6[[#This Row],[Coolant (C, Coolant; NC, No Coolant; CB, Coolant and cleaned with compressed Air)]],"NC","n","C","y","CB","c")</f>
        <v>n</v>
      </c>
      <c r="G340" s="34" t="str">
        <f>_xlfn.TEXTJOIN("_",TRUE,A340,B340,C340,D340,"w"&amp;E340,"c"&amp;Table6[[#This Row],[Coolant (n, no; y, yes; c, yes but cleaned with compressed air)2]])</f>
        <v>RNGN19_GMTK2_20211004_000190_wo_cn</v>
      </c>
      <c r="H340" s="66">
        <v>2052</v>
      </c>
      <c r="I340" s="9">
        <v>4208</v>
      </c>
      <c r="J340" s="9">
        <v>6000</v>
      </c>
      <c r="K340" s="9">
        <v>2415</v>
      </c>
      <c r="L340" s="9">
        <v>5390</v>
      </c>
      <c r="M340" s="9">
        <v>7912</v>
      </c>
      <c r="N340" s="8">
        <v>44473</v>
      </c>
      <c r="O340" s="3" t="s">
        <v>9</v>
      </c>
      <c r="P340" s="3" t="s">
        <v>0</v>
      </c>
      <c r="Q340" s="3" t="s">
        <v>340</v>
      </c>
      <c r="R340" s="3">
        <v>7</v>
      </c>
      <c r="S340" s="3" t="s">
        <v>0</v>
      </c>
      <c r="T340" s="3">
        <v>7</v>
      </c>
      <c r="U340" s="3">
        <v>1</v>
      </c>
      <c r="V340" s="3">
        <v>1</v>
      </c>
      <c r="W340" s="3">
        <v>1</v>
      </c>
      <c r="X340" s="34" t="s">
        <v>19</v>
      </c>
      <c r="Y340" s="3" t="s">
        <v>17</v>
      </c>
      <c r="Z340" s="3" t="s">
        <v>451</v>
      </c>
      <c r="AA340" s="3" t="s">
        <v>1472</v>
      </c>
      <c r="AB340" s="28">
        <v>1</v>
      </c>
      <c r="AC340" s="7"/>
    </row>
    <row r="341" spans="1:29" x14ac:dyDescent="0.25">
      <c r="A341" s="32" t="s">
        <v>1471</v>
      </c>
      <c r="B341" s="33" t="str">
        <f>Table6[[#This Row],[Machine3]]</f>
        <v>GMTK2</v>
      </c>
      <c r="C341" s="34">
        <v>20211004</v>
      </c>
      <c r="D341" s="34" t="str">
        <f>TEXT((ROW(Table6[[#This Row],[Insert Type]])-321)*10,"000000")</f>
        <v>000200</v>
      </c>
      <c r="E341" s="34" t="str" cm="1">
        <f t="array" ref="E341">_xlfn.SWITCH(Table6[[#This Row],[State of Wear (Acceptable, OK; Unacceptable, NOK; Doubt, D; Reclassified as Doubt, RD)]],"OK","o","NOK","n","d")</f>
        <v>d</v>
      </c>
      <c r="F341" s="34" t="str" cm="1">
        <f t="array" ref="F341">_xlfn.SWITCH(Table6[[#This Row],[Coolant (C, Coolant; NC, No Coolant; CB, Coolant and cleaned with compressed Air)]],"NC","n","C","y","CB","c")</f>
        <v>n</v>
      </c>
      <c r="G341" s="34" t="str">
        <f>_xlfn.TEXTJOIN("_",TRUE,A341,B341,C341,D341,"w"&amp;E341,"c"&amp;Table6[[#This Row],[Coolant (n, no; y, yes; c, yes but cleaned with compressed air)2]])</f>
        <v>RNGN19_GMTK2_20211004_000200_wd_cn</v>
      </c>
      <c r="H341" s="66">
        <v>2052</v>
      </c>
      <c r="I341" s="9">
        <v>4208</v>
      </c>
      <c r="J341" s="9">
        <v>6000</v>
      </c>
      <c r="K341" s="9">
        <v>2415</v>
      </c>
      <c r="L341" s="9">
        <v>5390</v>
      </c>
      <c r="M341" s="9">
        <v>7912</v>
      </c>
      <c r="N341" s="8">
        <v>44473</v>
      </c>
      <c r="O341" s="3" t="s">
        <v>9</v>
      </c>
      <c r="P341" s="3" t="s">
        <v>0</v>
      </c>
      <c r="Q341" s="3" t="s">
        <v>340</v>
      </c>
      <c r="R341" s="3">
        <v>7</v>
      </c>
      <c r="S341" s="3" t="s">
        <v>0</v>
      </c>
      <c r="T341" s="3">
        <v>7</v>
      </c>
      <c r="U341" s="3">
        <v>1</v>
      </c>
      <c r="V341" s="3">
        <v>1</v>
      </c>
      <c r="W341" s="3">
        <v>2</v>
      </c>
      <c r="X341" s="34" t="s">
        <v>278</v>
      </c>
      <c r="Y341" s="3" t="s">
        <v>17</v>
      </c>
      <c r="Z341" s="3" t="s">
        <v>452</v>
      </c>
      <c r="AA341" s="3" t="s">
        <v>1472</v>
      </c>
      <c r="AB341" s="28">
        <v>1</v>
      </c>
      <c r="AC341" s="7"/>
    </row>
    <row r="342" spans="1:29" x14ac:dyDescent="0.25">
      <c r="A342" s="32" t="s">
        <v>1471</v>
      </c>
      <c r="B342" s="33" t="str">
        <f>Table6[[#This Row],[Machine3]]</f>
        <v>GMTK2</v>
      </c>
      <c r="C342" s="34">
        <v>20211004</v>
      </c>
      <c r="D342" s="34" t="str">
        <f>TEXT((ROW(Table6[[#This Row],[Insert Type]])-321)*10,"000000")</f>
        <v>000210</v>
      </c>
      <c r="E342" s="34" t="str" cm="1">
        <f t="array" ref="E342">_xlfn.SWITCH(Table6[[#This Row],[State of Wear (Acceptable, OK; Unacceptable, NOK; Doubt, D; Reclassified as Doubt, RD)]],"OK","o","NOK","n","d")</f>
        <v>o</v>
      </c>
      <c r="F342" s="34" t="str" cm="1">
        <f t="array" ref="F342">_xlfn.SWITCH(Table6[[#This Row],[Coolant (C, Coolant; NC, No Coolant; CB, Coolant and cleaned with compressed Air)]],"NC","n","C","y","CB","c")</f>
        <v>n</v>
      </c>
      <c r="G342" s="34" t="str">
        <f>_xlfn.TEXTJOIN("_",TRUE,A342,B342,C342,D342,"w"&amp;E342,"c"&amp;Table6[[#This Row],[Coolant (n, no; y, yes; c, yes but cleaned with compressed air)2]])</f>
        <v>RNGN19_GMTK2_20211004_000210_wo_cn</v>
      </c>
      <c r="H342" s="66">
        <v>2052</v>
      </c>
      <c r="I342" s="9">
        <v>4208</v>
      </c>
      <c r="J342" s="9">
        <v>6000</v>
      </c>
      <c r="K342" s="9">
        <v>2415</v>
      </c>
      <c r="L342" s="9">
        <v>5390</v>
      </c>
      <c r="M342" s="9">
        <v>7912</v>
      </c>
      <c r="N342" s="8">
        <v>44473</v>
      </c>
      <c r="O342" s="3" t="s">
        <v>9</v>
      </c>
      <c r="P342" s="3" t="s">
        <v>0</v>
      </c>
      <c r="Q342" s="3" t="s">
        <v>340</v>
      </c>
      <c r="R342" s="3">
        <v>7</v>
      </c>
      <c r="S342" s="3" t="s">
        <v>0</v>
      </c>
      <c r="T342" s="3">
        <v>7</v>
      </c>
      <c r="U342" s="3">
        <v>1</v>
      </c>
      <c r="V342" s="3">
        <v>1</v>
      </c>
      <c r="W342" s="3">
        <v>3</v>
      </c>
      <c r="X342" s="34" t="s">
        <v>19</v>
      </c>
      <c r="Y342" s="3" t="s">
        <v>17</v>
      </c>
      <c r="Z342" s="3" t="s">
        <v>453</v>
      </c>
      <c r="AA342" s="3" t="s">
        <v>1472</v>
      </c>
      <c r="AB342" s="28">
        <v>1</v>
      </c>
      <c r="AC342" s="7"/>
    </row>
    <row r="343" spans="1:29" x14ac:dyDescent="0.25">
      <c r="A343" s="32" t="s">
        <v>1471</v>
      </c>
      <c r="B343" s="33" t="str">
        <f>Table6[[#This Row],[Machine3]]</f>
        <v>GMTK2</v>
      </c>
      <c r="C343" s="34">
        <v>20211004</v>
      </c>
      <c r="D343" s="34" t="str">
        <f>TEXT((ROW(Table6[[#This Row],[Insert Type]])-321)*10,"000000")</f>
        <v>000220</v>
      </c>
      <c r="E343" s="34" t="str" cm="1">
        <f t="array" ref="E343">_xlfn.SWITCH(Table6[[#This Row],[State of Wear (Acceptable, OK; Unacceptable, NOK; Doubt, D; Reclassified as Doubt, RD)]],"OK","o","NOK","n","d")</f>
        <v>n</v>
      </c>
      <c r="F343" s="34" t="str" cm="1">
        <f t="array" ref="F343">_xlfn.SWITCH(Table6[[#This Row],[Coolant (C, Coolant; NC, No Coolant; CB, Coolant and cleaned with compressed Air)]],"NC","n","C","y","CB","c")</f>
        <v>n</v>
      </c>
      <c r="G343" s="34" t="str">
        <f>_xlfn.TEXTJOIN("_",TRUE,A343,B343,C343,D343,"w"&amp;E343,"c"&amp;Table6[[#This Row],[Coolant (n, no; y, yes; c, yes but cleaned with compressed air)2]])</f>
        <v>RNGN19_GMTK2_20211004_000220_wn_cn</v>
      </c>
      <c r="H343" s="66">
        <v>2052</v>
      </c>
      <c r="I343" s="9">
        <v>4208</v>
      </c>
      <c r="J343" s="9">
        <v>6000</v>
      </c>
      <c r="K343" s="9">
        <v>2415</v>
      </c>
      <c r="L343" s="9">
        <v>5390</v>
      </c>
      <c r="M343" s="9">
        <v>7912</v>
      </c>
      <c r="N343" s="8">
        <v>44473</v>
      </c>
      <c r="O343" s="3" t="s">
        <v>9</v>
      </c>
      <c r="P343" s="3" t="s">
        <v>0</v>
      </c>
      <c r="Q343" s="3" t="s">
        <v>340</v>
      </c>
      <c r="R343" s="3">
        <v>7</v>
      </c>
      <c r="S343" s="3" t="s">
        <v>0</v>
      </c>
      <c r="T343" s="3">
        <v>7</v>
      </c>
      <c r="U343" s="3">
        <v>2</v>
      </c>
      <c r="V343" s="3">
        <v>1</v>
      </c>
      <c r="W343" s="3">
        <v>1</v>
      </c>
      <c r="X343" s="34" t="s">
        <v>11</v>
      </c>
      <c r="Y343" s="3" t="s">
        <v>17</v>
      </c>
      <c r="Z343" s="3" t="s">
        <v>454</v>
      </c>
      <c r="AA343" s="3" t="s">
        <v>1472</v>
      </c>
      <c r="AB343" s="28">
        <v>1</v>
      </c>
      <c r="AC343" s="7"/>
    </row>
    <row r="344" spans="1:29" x14ac:dyDescent="0.25">
      <c r="A344" s="32" t="s">
        <v>1471</v>
      </c>
      <c r="B344" s="33" t="str">
        <f>Table6[[#This Row],[Machine3]]</f>
        <v>GMTK2</v>
      </c>
      <c r="C344" s="34">
        <v>20211004</v>
      </c>
      <c r="D344" s="34" t="str">
        <f>TEXT((ROW(Table6[[#This Row],[Insert Type]])-321)*10,"000000")</f>
        <v>000230</v>
      </c>
      <c r="E344" s="34" t="str" cm="1">
        <f t="array" ref="E344">_xlfn.SWITCH(Table6[[#This Row],[State of Wear (Acceptable, OK; Unacceptable, NOK; Doubt, D; Reclassified as Doubt, RD)]],"OK","o","NOK","n","d")</f>
        <v>o</v>
      </c>
      <c r="F344" s="34" t="str" cm="1">
        <f t="array" ref="F344">_xlfn.SWITCH(Table6[[#This Row],[Coolant (C, Coolant; NC, No Coolant; CB, Coolant and cleaned with compressed Air)]],"NC","n","C","y","CB","c")</f>
        <v>n</v>
      </c>
      <c r="G344" s="34" t="str">
        <f>_xlfn.TEXTJOIN("_",TRUE,A344,B344,C344,D344,"w"&amp;E344,"c"&amp;Table6[[#This Row],[Coolant (n, no; y, yes; c, yes but cleaned with compressed air)2]])</f>
        <v>RNGN19_GMTK2_20211004_000230_wo_cn</v>
      </c>
      <c r="H344" s="66">
        <v>2052</v>
      </c>
      <c r="I344" s="9">
        <v>4208</v>
      </c>
      <c r="J344" s="9">
        <v>6000</v>
      </c>
      <c r="K344" s="9">
        <v>2415</v>
      </c>
      <c r="L344" s="9">
        <v>5390</v>
      </c>
      <c r="M344" s="9">
        <v>7912</v>
      </c>
      <c r="N344" s="8">
        <v>44473</v>
      </c>
      <c r="O344" s="3" t="s">
        <v>9</v>
      </c>
      <c r="P344" s="3" t="s">
        <v>0</v>
      </c>
      <c r="Q344" s="3" t="s">
        <v>340</v>
      </c>
      <c r="R344" s="3">
        <v>7</v>
      </c>
      <c r="S344" s="3" t="s">
        <v>0</v>
      </c>
      <c r="T344" s="3">
        <v>7</v>
      </c>
      <c r="U344" s="3">
        <v>2</v>
      </c>
      <c r="V344" s="3">
        <v>1</v>
      </c>
      <c r="W344" s="3">
        <v>2</v>
      </c>
      <c r="X344" s="34" t="s">
        <v>19</v>
      </c>
      <c r="Y344" s="3" t="s">
        <v>17</v>
      </c>
      <c r="Z344" s="3" t="s">
        <v>455</v>
      </c>
      <c r="AA344" s="3" t="s">
        <v>1472</v>
      </c>
      <c r="AB344" s="28">
        <v>1</v>
      </c>
      <c r="AC344" s="7"/>
    </row>
    <row r="345" spans="1:29" x14ac:dyDescent="0.25">
      <c r="A345" s="32" t="s">
        <v>1471</v>
      </c>
      <c r="B345" s="33" t="str">
        <f>Table6[[#This Row],[Machine3]]</f>
        <v>GMTK2</v>
      </c>
      <c r="C345" s="34">
        <v>20211004</v>
      </c>
      <c r="D345" s="34" t="str">
        <f>TEXT((ROW(Table6[[#This Row],[Insert Type]])-321)*10,"000000")</f>
        <v>000240</v>
      </c>
      <c r="E345" s="34" t="str" cm="1">
        <f t="array" ref="E345">_xlfn.SWITCH(Table6[[#This Row],[State of Wear (Acceptable, OK; Unacceptable, NOK; Doubt, D; Reclassified as Doubt, RD)]],"OK","o","NOK","n","d")</f>
        <v>o</v>
      </c>
      <c r="F345" s="34" t="str" cm="1">
        <f t="array" ref="F345">_xlfn.SWITCH(Table6[[#This Row],[Coolant (C, Coolant; NC, No Coolant; CB, Coolant and cleaned with compressed Air)]],"NC","n","C","y","CB","c")</f>
        <v>n</v>
      </c>
      <c r="G345" s="34" t="str">
        <f>_xlfn.TEXTJOIN("_",TRUE,A345,B345,C345,D345,"w"&amp;E345,"c"&amp;Table6[[#This Row],[Coolant (n, no; y, yes; c, yes but cleaned with compressed air)2]])</f>
        <v>RNGN19_GMTK2_20211004_000240_wo_cn</v>
      </c>
      <c r="H345" s="66">
        <v>2052</v>
      </c>
      <c r="I345" s="9">
        <v>4208</v>
      </c>
      <c r="J345" s="9">
        <v>6000</v>
      </c>
      <c r="K345" s="9">
        <v>2415</v>
      </c>
      <c r="L345" s="9">
        <v>5390</v>
      </c>
      <c r="M345" s="9">
        <v>7912</v>
      </c>
      <c r="N345" s="8">
        <v>44473</v>
      </c>
      <c r="O345" s="3" t="s">
        <v>9</v>
      </c>
      <c r="P345" s="3" t="s">
        <v>0</v>
      </c>
      <c r="Q345" s="3" t="s">
        <v>340</v>
      </c>
      <c r="R345" s="3">
        <v>7</v>
      </c>
      <c r="S345" s="3" t="s">
        <v>0</v>
      </c>
      <c r="T345" s="3">
        <v>7</v>
      </c>
      <c r="U345" s="3">
        <v>2</v>
      </c>
      <c r="V345" s="3">
        <v>1</v>
      </c>
      <c r="W345" s="3">
        <v>3</v>
      </c>
      <c r="X345" s="34" t="s">
        <v>19</v>
      </c>
      <c r="Y345" s="3" t="s">
        <v>17</v>
      </c>
      <c r="Z345" s="3" t="s">
        <v>456</v>
      </c>
      <c r="AA345" s="3" t="s">
        <v>1472</v>
      </c>
      <c r="AB345" s="28">
        <v>1</v>
      </c>
      <c r="AC345" s="7"/>
    </row>
    <row r="346" spans="1:29" x14ac:dyDescent="0.25">
      <c r="A346" s="32" t="s">
        <v>1471</v>
      </c>
      <c r="B346" s="33" t="str">
        <f>Table6[[#This Row],[Machine3]]</f>
        <v>GMTK2</v>
      </c>
      <c r="C346" s="34">
        <v>20211004</v>
      </c>
      <c r="D346" s="34" t="str">
        <f>TEXT((ROW(Table6[[#This Row],[Insert Type]])-321)*10,"000000")</f>
        <v>000250</v>
      </c>
      <c r="E346" s="34" t="str" cm="1">
        <f t="array" ref="E346">_xlfn.SWITCH(Table6[[#This Row],[State of Wear (Acceptable, OK; Unacceptable, NOK; Doubt, D; Reclassified as Doubt, RD)]],"OK","o","NOK","n","d")</f>
        <v>n</v>
      </c>
      <c r="F346" s="34" t="str" cm="1">
        <f t="array" ref="F346">_xlfn.SWITCH(Table6[[#This Row],[Coolant (C, Coolant; NC, No Coolant; CB, Coolant and cleaned with compressed Air)]],"NC","n","C","y","CB","c")</f>
        <v>n</v>
      </c>
      <c r="G346" s="34" t="str">
        <f>_xlfn.TEXTJOIN("_",TRUE,A346,B346,C346,D346,"w"&amp;E346,"c"&amp;Table6[[#This Row],[Coolant (n, no; y, yes; c, yes but cleaned with compressed air)2]])</f>
        <v>RNGN19_GMTK2_20211004_000250_wn_cn</v>
      </c>
      <c r="H346" s="66">
        <v>2052</v>
      </c>
      <c r="I346" s="9">
        <v>4208</v>
      </c>
      <c r="J346" s="9">
        <v>6000</v>
      </c>
      <c r="K346" s="9">
        <v>2415</v>
      </c>
      <c r="L346" s="9">
        <v>5390</v>
      </c>
      <c r="M346" s="9">
        <v>7912</v>
      </c>
      <c r="N346" s="8">
        <v>44473</v>
      </c>
      <c r="O346" s="3" t="s">
        <v>9</v>
      </c>
      <c r="P346" s="3" t="s">
        <v>0</v>
      </c>
      <c r="Q346" s="3" t="s">
        <v>340</v>
      </c>
      <c r="R346" s="3">
        <v>7</v>
      </c>
      <c r="S346" s="3" t="s">
        <v>0</v>
      </c>
      <c r="T346" s="3">
        <v>7</v>
      </c>
      <c r="U346" s="3">
        <v>3</v>
      </c>
      <c r="V346" s="3">
        <v>1</v>
      </c>
      <c r="W346" s="3">
        <v>1</v>
      </c>
      <c r="X346" s="34" t="s">
        <v>11</v>
      </c>
      <c r="Y346" s="3" t="s">
        <v>17</v>
      </c>
      <c r="Z346" s="3" t="s">
        <v>457</v>
      </c>
      <c r="AA346" s="3" t="s">
        <v>1472</v>
      </c>
      <c r="AB346" s="28">
        <v>1</v>
      </c>
      <c r="AC346" s="7"/>
    </row>
    <row r="347" spans="1:29" x14ac:dyDescent="0.25">
      <c r="A347" s="32" t="s">
        <v>1471</v>
      </c>
      <c r="B347" s="33" t="str">
        <f>Table6[[#This Row],[Machine3]]</f>
        <v>GMTK2</v>
      </c>
      <c r="C347" s="34">
        <v>20211004</v>
      </c>
      <c r="D347" s="34" t="str">
        <f>TEXT((ROW(Table6[[#This Row],[Insert Type]])-321)*10,"000000")</f>
        <v>000260</v>
      </c>
      <c r="E347" s="34" t="str" cm="1">
        <f t="array" ref="E347">_xlfn.SWITCH(Table6[[#This Row],[State of Wear (Acceptable, OK; Unacceptable, NOK; Doubt, D; Reclassified as Doubt, RD)]],"OK","o","NOK","n","d")</f>
        <v>o</v>
      </c>
      <c r="F347" s="34" t="str" cm="1">
        <f t="array" ref="F347">_xlfn.SWITCH(Table6[[#This Row],[Coolant (C, Coolant; NC, No Coolant; CB, Coolant and cleaned with compressed Air)]],"NC","n","C","y","CB","c")</f>
        <v>n</v>
      </c>
      <c r="G347" s="34" t="str">
        <f>_xlfn.TEXTJOIN("_",TRUE,A347,B347,C347,D347,"w"&amp;E347,"c"&amp;Table6[[#This Row],[Coolant (n, no; y, yes; c, yes but cleaned with compressed air)2]])</f>
        <v>RNGN19_GMTK2_20211004_000260_wo_cn</v>
      </c>
      <c r="H347" s="66">
        <v>2052</v>
      </c>
      <c r="I347" s="9">
        <v>4208</v>
      </c>
      <c r="J347" s="9">
        <v>6000</v>
      </c>
      <c r="K347" s="9">
        <v>2415</v>
      </c>
      <c r="L347" s="9">
        <v>5390</v>
      </c>
      <c r="M347" s="9">
        <v>7912</v>
      </c>
      <c r="N347" s="8">
        <v>44473</v>
      </c>
      <c r="O347" s="3" t="s">
        <v>9</v>
      </c>
      <c r="P347" s="3" t="s">
        <v>0</v>
      </c>
      <c r="Q347" s="3" t="s">
        <v>340</v>
      </c>
      <c r="R347" s="3">
        <v>7</v>
      </c>
      <c r="S347" s="3" t="s">
        <v>0</v>
      </c>
      <c r="T347" s="3">
        <v>7</v>
      </c>
      <c r="U347" s="3">
        <v>3</v>
      </c>
      <c r="V347" s="3">
        <v>1</v>
      </c>
      <c r="W347" s="3">
        <v>2</v>
      </c>
      <c r="X347" s="34" t="s">
        <v>19</v>
      </c>
      <c r="Y347" s="3" t="s">
        <v>17</v>
      </c>
      <c r="Z347" s="3" t="s">
        <v>458</v>
      </c>
      <c r="AA347" s="3" t="s">
        <v>1472</v>
      </c>
      <c r="AB347" s="28">
        <v>1</v>
      </c>
      <c r="AC347" s="7"/>
    </row>
    <row r="348" spans="1:29" x14ac:dyDescent="0.25">
      <c r="A348" s="32" t="s">
        <v>1471</v>
      </c>
      <c r="B348" s="33" t="str">
        <f>Table6[[#This Row],[Machine3]]</f>
        <v>GMTK2</v>
      </c>
      <c r="C348" s="34">
        <v>20211004</v>
      </c>
      <c r="D348" s="34" t="str">
        <f>TEXT((ROW(Table6[[#This Row],[Insert Type]])-321)*10,"000000")</f>
        <v>000270</v>
      </c>
      <c r="E348" s="34" t="str" cm="1">
        <f t="array" ref="E348">_xlfn.SWITCH(Table6[[#This Row],[State of Wear (Acceptable, OK; Unacceptable, NOK; Doubt, D; Reclassified as Doubt, RD)]],"OK","o","NOK","n","d")</f>
        <v>o</v>
      </c>
      <c r="F348" s="34" t="str" cm="1">
        <f t="array" ref="F348">_xlfn.SWITCH(Table6[[#This Row],[Coolant (C, Coolant; NC, No Coolant; CB, Coolant and cleaned with compressed Air)]],"NC","n","C","y","CB","c")</f>
        <v>n</v>
      </c>
      <c r="G348" s="34" t="str">
        <f>_xlfn.TEXTJOIN("_",TRUE,A348,B348,C348,D348,"w"&amp;E348,"c"&amp;Table6[[#This Row],[Coolant (n, no; y, yes; c, yes but cleaned with compressed air)2]])</f>
        <v>RNGN19_GMTK2_20211004_000270_wo_cn</v>
      </c>
      <c r="H348" s="66">
        <v>2052</v>
      </c>
      <c r="I348" s="9">
        <v>4208</v>
      </c>
      <c r="J348" s="9">
        <v>6000</v>
      </c>
      <c r="K348" s="9">
        <v>2415</v>
      </c>
      <c r="L348" s="9">
        <v>5390</v>
      </c>
      <c r="M348" s="9">
        <v>7912</v>
      </c>
      <c r="N348" s="8">
        <v>44473</v>
      </c>
      <c r="O348" s="3" t="s">
        <v>9</v>
      </c>
      <c r="P348" s="3" t="s">
        <v>0</v>
      </c>
      <c r="Q348" s="3" t="s">
        <v>340</v>
      </c>
      <c r="R348" s="3">
        <v>7</v>
      </c>
      <c r="S348" s="3" t="s">
        <v>0</v>
      </c>
      <c r="T348" s="3">
        <v>7</v>
      </c>
      <c r="U348" s="3">
        <v>3</v>
      </c>
      <c r="V348" s="3">
        <v>1</v>
      </c>
      <c r="W348" s="3">
        <v>3</v>
      </c>
      <c r="X348" s="34" t="s">
        <v>19</v>
      </c>
      <c r="Y348" s="3" t="s">
        <v>17</v>
      </c>
      <c r="Z348" s="3" t="s">
        <v>459</v>
      </c>
      <c r="AA348" s="3" t="s">
        <v>1472</v>
      </c>
      <c r="AB348" s="28">
        <v>1</v>
      </c>
      <c r="AC348" s="7"/>
    </row>
    <row r="349" spans="1:29" x14ac:dyDescent="0.25">
      <c r="A349" s="32" t="s">
        <v>1471</v>
      </c>
      <c r="B349" s="33" t="str">
        <f>Table6[[#This Row],[Machine3]]</f>
        <v>GMTK2</v>
      </c>
      <c r="C349" s="34">
        <v>20211004</v>
      </c>
      <c r="D349" s="34" t="str">
        <f>TEXT((ROW(Table6[[#This Row],[Insert Type]])-321)*10,"000000")</f>
        <v>000280</v>
      </c>
      <c r="E349" s="34" t="str" cm="1">
        <f t="array" ref="E349">_xlfn.SWITCH(Table6[[#This Row],[State of Wear (Acceptable, OK; Unacceptable, NOK; Doubt, D; Reclassified as Doubt, RD)]],"OK","o","NOK","n","d")</f>
        <v>o</v>
      </c>
      <c r="F349" s="34" t="str" cm="1">
        <f t="array" ref="F349">_xlfn.SWITCH(Table6[[#This Row],[Coolant (C, Coolant; NC, No Coolant; CB, Coolant and cleaned with compressed Air)]],"NC","n","C","y","CB","c")</f>
        <v>n</v>
      </c>
      <c r="G349" s="34" t="str">
        <f>_xlfn.TEXTJOIN("_",TRUE,A349,B349,C349,D349,"w"&amp;E349,"c"&amp;Table6[[#This Row],[Coolant (n, no; y, yes; c, yes but cleaned with compressed air)2]])</f>
        <v>RNGN19_GMTK2_20211004_000280_wo_cn</v>
      </c>
      <c r="H349" s="66">
        <v>2052</v>
      </c>
      <c r="I349" s="9">
        <v>4208</v>
      </c>
      <c r="J349" s="9">
        <v>6000</v>
      </c>
      <c r="K349" s="9">
        <v>2415</v>
      </c>
      <c r="L349" s="9">
        <v>5390</v>
      </c>
      <c r="M349" s="9">
        <v>7912</v>
      </c>
      <c r="N349" s="8">
        <v>44473</v>
      </c>
      <c r="O349" s="3" t="s">
        <v>9</v>
      </c>
      <c r="P349" s="3" t="s">
        <v>0</v>
      </c>
      <c r="Q349" s="3" t="s">
        <v>340</v>
      </c>
      <c r="R349" s="3">
        <v>7</v>
      </c>
      <c r="S349" s="3" t="s">
        <v>0</v>
      </c>
      <c r="T349" s="3">
        <v>7</v>
      </c>
      <c r="U349" s="3">
        <v>4</v>
      </c>
      <c r="V349" s="3">
        <v>1</v>
      </c>
      <c r="W349" s="3">
        <v>1</v>
      </c>
      <c r="X349" s="34" t="s">
        <v>19</v>
      </c>
      <c r="Y349" s="3" t="s">
        <v>17</v>
      </c>
      <c r="Z349" s="3" t="s">
        <v>460</v>
      </c>
      <c r="AA349" s="3" t="s">
        <v>1472</v>
      </c>
      <c r="AB349" s="28">
        <v>1</v>
      </c>
      <c r="AC349" s="7"/>
    </row>
    <row r="350" spans="1:29" x14ac:dyDescent="0.25">
      <c r="A350" s="32" t="s">
        <v>1471</v>
      </c>
      <c r="B350" s="33" t="str">
        <f>Table6[[#This Row],[Machine3]]</f>
        <v>GMTK2</v>
      </c>
      <c r="C350" s="34">
        <v>20211004</v>
      </c>
      <c r="D350" s="34" t="str">
        <f>TEXT((ROW(Table6[[#This Row],[Insert Type]])-321)*10,"000000")</f>
        <v>000290</v>
      </c>
      <c r="E350" s="34" t="str" cm="1">
        <f t="array" ref="E350">_xlfn.SWITCH(Table6[[#This Row],[State of Wear (Acceptable, OK; Unacceptable, NOK; Doubt, D; Reclassified as Doubt, RD)]],"OK","o","NOK","n","d")</f>
        <v>o</v>
      </c>
      <c r="F350" s="34" t="str" cm="1">
        <f t="array" ref="F350">_xlfn.SWITCH(Table6[[#This Row],[Coolant (C, Coolant; NC, No Coolant; CB, Coolant and cleaned with compressed Air)]],"NC","n","C","y","CB","c")</f>
        <v>n</v>
      </c>
      <c r="G350" s="34" t="str">
        <f>_xlfn.TEXTJOIN("_",TRUE,A350,B350,C350,D350,"w"&amp;E350,"c"&amp;Table6[[#This Row],[Coolant (n, no; y, yes; c, yes but cleaned with compressed air)2]])</f>
        <v>RNGN19_GMTK2_20211004_000290_wo_cn</v>
      </c>
      <c r="H350" s="66">
        <v>2052</v>
      </c>
      <c r="I350" s="9">
        <v>4208</v>
      </c>
      <c r="J350" s="9">
        <v>6000</v>
      </c>
      <c r="K350" s="9">
        <v>2415</v>
      </c>
      <c r="L350" s="9">
        <v>5390</v>
      </c>
      <c r="M350" s="9">
        <v>7912</v>
      </c>
      <c r="N350" s="8">
        <v>44473</v>
      </c>
      <c r="O350" s="3" t="s">
        <v>9</v>
      </c>
      <c r="P350" s="3" t="s">
        <v>0</v>
      </c>
      <c r="Q350" s="3" t="s">
        <v>340</v>
      </c>
      <c r="R350" s="3">
        <v>7</v>
      </c>
      <c r="S350" s="3" t="s">
        <v>0</v>
      </c>
      <c r="T350" s="3">
        <v>7</v>
      </c>
      <c r="U350" s="3">
        <v>4</v>
      </c>
      <c r="V350" s="3">
        <v>1</v>
      </c>
      <c r="W350" s="3">
        <v>2</v>
      </c>
      <c r="X350" s="34" t="s">
        <v>19</v>
      </c>
      <c r="Y350" s="3" t="s">
        <v>17</v>
      </c>
      <c r="Z350" s="3" t="s">
        <v>461</v>
      </c>
      <c r="AA350" s="3" t="s">
        <v>1472</v>
      </c>
      <c r="AB350" s="28">
        <v>1</v>
      </c>
      <c r="AC350" s="7"/>
    </row>
    <row r="351" spans="1:29" ht="15.75" thickBot="1" x14ac:dyDescent="0.3">
      <c r="A351" s="36" t="s">
        <v>1471</v>
      </c>
      <c r="B351" s="37" t="str">
        <f>Table6[[#This Row],[Machine3]]</f>
        <v>GMTK2</v>
      </c>
      <c r="C351" s="38">
        <v>20211004</v>
      </c>
      <c r="D351" s="38" t="str">
        <f>TEXT((ROW(Table6[[#This Row],[Insert Type]])-321)*10,"000000")</f>
        <v>000300</v>
      </c>
      <c r="E351" s="38" t="str" cm="1">
        <f t="array" ref="E351">_xlfn.SWITCH(Table6[[#This Row],[State of Wear (Acceptable, OK; Unacceptable, NOK; Doubt, D; Reclassified as Doubt, RD)]],"OK","o","NOK","n","d")</f>
        <v>o</v>
      </c>
      <c r="F351" s="38" t="str" cm="1">
        <f t="array" ref="F351">_xlfn.SWITCH(Table6[[#This Row],[Coolant (C, Coolant; NC, No Coolant; CB, Coolant and cleaned with compressed Air)]],"NC","n","C","y","CB","c")</f>
        <v>n</v>
      </c>
      <c r="G351" s="38" t="str">
        <f>_xlfn.TEXTJOIN("_",TRUE,A351,B351,C351,D351,"w"&amp;E351,"c"&amp;Table6[[#This Row],[Coolant (n, no; y, yes; c, yes but cleaned with compressed air)2]])</f>
        <v>RNGN19_GMTK2_20211004_000300_wo_cn</v>
      </c>
      <c r="H351" s="67">
        <v>2052</v>
      </c>
      <c r="I351" s="12">
        <v>4208</v>
      </c>
      <c r="J351" s="12">
        <v>6000</v>
      </c>
      <c r="K351" s="12">
        <v>2415</v>
      </c>
      <c r="L351" s="12">
        <v>5390</v>
      </c>
      <c r="M351" s="12">
        <v>7912</v>
      </c>
      <c r="N351" s="17">
        <v>44473</v>
      </c>
      <c r="O351" s="14" t="s">
        <v>9</v>
      </c>
      <c r="P351" s="14" t="s">
        <v>0</v>
      </c>
      <c r="Q351" s="14" t="s">
        <v>340</v>
      </c>
      <c r="R351" s="14">
        <v>7</v>
      </c>
      <c r="S351" s="14" t="s">
        <v>0</v>
      </c>
      <c r="T351" s="14">
        <v>7</v>
      </c>
      <c r="U351" s="14">
        <v>4</v>
      </c>
      <c r="V351" s="14">
        <v>1</v>
      </c>
      <c r="W351" s="14">
        <v>3</v>
      </c>
      <c r="X351" s="38" t="s">
        <v>19</v>
      </c>
      <c r="Y351" s="14" t="s">
        <v>17</v>
      </c>
      <c r="Z351" s="14" t="s">
        <v>462</v>
      </c>
      <c r="AA351" s="14" t="s">
        <v>1472</v>
      </c>
      <c r="AB351" s="30">
        <v>1</v>
      </c>
      <c r="AC351" s="7"/>
    </row>
    <row r="352" spans="1:29" ht="15.75" thickTop="1" x14ac:dyDescent="0.25">
      <c r="A352" s="32" t="s">
        <v>1471</v>
      </c>
      <c r="B352" s="39" t="s">
        <v>1482</v>
      </c>
      <c r="C352" s="40">
        <v>20211006</v>
      </c>
      <c r="D352" s="40" t="str">
        <f>TEXT((ROW(Table6[[#This Row],[Insert Type]])-321)*10,"000000")</f>
        <v>000310</v>
      </c>
      <c r="E352" s="40" t="str" cm="1">
        <f t="array" ref="E352">_xlfn.SWITCH(Table6[[#This Row],[State of Wear (Acceptable, OK; Unacceptable, NOK; Doubt, D; Reclassified as Doubt, RD)]],"OK","o","NOK","n","d")</f>
        <v>o</v>
      </c>
      <c r="F352" s="40" t="str" cm="1">
        <f t="array" ref="F352">_xlfn.SWITCH(Table6[[#This Row],[Coolant (C, Coolant; NC, No Coolant; CB, Coolant and cleaned with compressed Air)]],"NC","n","C","y","CB","c")</f>
        <v>n</v>
      </c>
      <c r="G352" s="40" t="str">
        <f>_xlfn.TEXTJOIN("_",TRUE,A352,B352,C352,D352,"w"&amp;E352,"c"&amp;Table6[[#This Row],[Coolant (n, no; y, yes; c, yes but cleaned with compressed air)2]])</f>
        <v>RNGN19_CFAA0_20211006_000310_wo_cn</v>
      </c>
      <c r="H352" s="68">
        <v>2107</v>
      </c>
      <c r="I352" s="69">
        <v>4219</v>
      </c>
      <c r="J352" s="69">
        <v>6000</v>
      </c>
      <c r="K352" s="69">
        <v>2404</v>
      </c>
      <c r="L352" s="69">
        <v>5385</v>
      </c>
      <c r="M352" s="69">
        <v>7912</v>
      </c>
      <c r="N352" s="11">
        <v>44475</v>
      </c>
      <c r="O352" s="7" t="s">
        <v>9</v>
      </c>
      <c r="P352" s="7" t="s">
        <v>337</v>
      </c>
      <c r="Q352" s="7" t="s">
        <v>338</v>
      </c>
      <c r="R352" s="7">
        <v>1</v>
      </c>
      <c r="S352" s="7" t="s">
        <v>337</v>
      </c>
      <c r="T352" s="7">
        <v>1</v>
      </c>
      <c r="U352" s="7">
        <v>1</v>
      </c>
      <c r="V352" s="7">
        <v>1</v>
      </c>
      <c r="W352" s="7">
        <v>1</v>
      </c>
      <c r="X352" s="40" t="s">
        <v>19</v>
      </c>
      <c r="Y352" s="7" t="s">
        <v>17</v>
      </c>
      <c r="Z352" s="7" t="s">
        <v>363</v>
      </c>
      <c r="AA352" s="7" t="s">
        <v>1472</v>
      </c>
      <c r="AB352" s="31">
        <v>1</v>
      </c>
      <c r="AC352" s="7"/>
    </row>
    <row r="353" spans="1:29" x14ac:dyDescent="0.25">
      <c r="A353" s="32" t="s">
        <v>1471</v>
      </c>
      <c r="B353" s="33" t="s">
        <v>1482</v>
      </c>
      <c r="C353" s="34">
        <v>20211006</v>
      </c>
      <c r="D353" s="34" t="str">
        <f>TEXT((ROW(Table6[[#This Row],[Insert Type]])-321)*10,"000000")</f>
        <v>000320</v>
      </c>
      <c r="E353" s="34" t="str" cm="1">
        <f t="array" ref="E353">_xlfn.SWITCH(Table6[[#This Row],[State of Wear (Acceptable, OK; Unacceptable, NOK; Doubt, D; Reclassified as Doubt, RD)]],"OK","o","NOK","n","d")</f>
        <v>o</v>
      </c>
      <c r="F353" s="34" t="str" cm="1">
        <f t="array" ref="F353">_xlfn.SWITCH(Table6[[#This Row],[Coolant (C, Coolant; NC, No Coolant; CB, Coolant and cleaned with compressed Air)]],"NC","n","C","y","CB","c")</f>
        <v>n</v>
      </c>
      <c r="G353" s="34" t="str">
        <f>_xlfn.TEXTJOIN("_",TRUE,A353,B353,C353,D353,"w"&amp;E353,"c"&amp;Table6[[#This Row],[Coolant (n, no; y, yes; c, yes but cleaned with compressed air)2]])</f>
        <v>RNGN19_CFAA0_20211006_000320_wo_cn</v>
      </c>
      <c r="H353" s="66">
        <v>2107</v>
      </c>
      <c r="I353" s="9">
        <v>4219</v>
      </c>
      <c r="J353" s="9">
        <v>6000</v>
      </c>
      <c r="K353" s="9">
        <v>2404</v>
      </c>
      <c r="L353" s="9">
        <v>5385</v>
      </c>
      <c r="M353" s="9">
        <v>7912</v>
      </c>
      <c r="N353" s="8">
        <v>44475</v>
      </c>
      <c r="O353" s="3" t="s">
        <v>9</v>
      </c>
      <c r="P353" s="3" t="s">
        <v>337</v>
      </c>
      <c r="Q353" s="3" t="s">
        <v>338</v>
      </c>
      <c r="R353" s="3">
        <v>1</v>
      </c>
      <c r="S353" s="3" t="s">
        <v>337</v>
      </c>
      <c r="T353" s="3">
        <v>1</v>
      </c>
      <c r="U353" s="3">
        <v>1</v>
      </c>
      <c r="V353" s="3">
        <v>1</v>
      </c>
      <c r="W353" s="3">
        <v>2</v>
      </c>
      <c r="X353" s="34" t="s">
        <v>19</v>
      </c>
      <c r="Y353" s="3" t="s">
        <v>17</v>
      </c>
      <c r="Z353" s="3" t="s">
        <v>364</v>
      </c>
      <c r="AA353" s="3" t="s">
        <v>1472</v>
      </c>
      <c r="AB353" s="28">
        <v>1</v>
      </c>
      <c r="AC353" s="7"/>
    </row>
    <row r="354" spans="1:29" x14ac:dyDescent="0.25">
      <c r="A354" s="32" t="s">
        <v>1471</v>
      </c>
      <c r="B354" s="33" t="s">
        <v>1482</v>
      </c>
      <c r="C354" s="34">
        <v>20211006</v>
      </c>
      <c r="D354" s="34" t="str">
        <f>TEXT((ROW(Table6[[#This Row],[Insert Type]])-321)*10,"000000")</f>
        <v>000330</v>
      </c>
      <c r="E354" s="34" t="str" cm="1">
        <f t="array" ref="E354">_xlfn.SWITCH(Table6[[#This Row],[State of Wear (Acceptable, OK; Unacceptable, NOK; Doubt, D; Reclassified as Doubt, RD)]],"OK","o","NOK","n","d")</f>
        <v>o</v>
      </c>
      <c r="F354" s="34" t="str" cm="1">
        <f t="array" ref="F354">_xlfn.SWITCH(Table6[[#This Row],[Coolant (C, Coolant; NC, No Coolant; CB, Coolant and cleaned with compressed Air)]],"NC","n","C","y","CB","c")</f>
        <v>n</v>
      </c>
      <c r="G354" s="34" t="str">
        <f>_xlfn.TEXTJOIN("_",TRUE,A354,B354,C354,D354,"w"&amp;E354,"c"&amp;Table6[[#This Row],[Coolant (n, no; y, yes; c, yes but cleaned with compressed air)2]])</f>
        <v>RNGN19_CFAA0_20211006_000330_wo_cn</v>
      </c>
      <c r="H354" s="66">
        <v>2107</v>
      </c>
      <c r="I354" s="9">
        <v>4219</v>
      </c>
      <c r="J354" s="9">
        <v>6000</v>
      </c>
      <c r="K354" s="9">
        <v>2404</v>
      </c>
      <c r="L354" s="9">
        <v>5385</v>
      </c>
      <c r="M354" s="9">
        <v>7912</v>
      </c>
      <c r="N354" s="8">
        <v>44475</v>
      </c>
      <c r="O354" s="3" t="s">
        <v>9</v>
      </c>
      <c r="P354" s="3" t="s">
        <v>337</v>
      </c>
      <c r="Q354" s="3" t="s">
        <v>338</v>
      </c>
      <c r="R354" s="3">
        <v>1</v>
      </c>
      <c r="S354" s="3" t="s">
        <v>337</v>
      </c>
      <c r="T354" s="3">
        <v>1</v>
      </c>
      <c r="U354" s="3">
        <v>2</v>
      </c>
      <c r="V354" s="3">
        <v>1</v>
      </c>
      <c r="W354" s="3">
        <v>1</v>
      </c>
      <c r="X354" s="34" t="s">
        <v>19</v>
      </c>
      <c r="Y354" s="3" t="s">
        <v>17</v>
      </c>
      <c r="Z354" s="3" t="s">
        <v>365</v>
      </c>
      <c r="AA354" s="3" t="s">
        <v>1472</v>
      </c>
      <c r="AB354" s="28">
        <v>1</v>
      </c>
      <c r="AC354" s="7"/>
    </row>
    <row r="355" spans="1:29" x14ac:dyDescent="0.25">
      <c r="A355" s="32" t="s">
        <v>1471</v>
      </c>
      <c r="B355" s="33" t="s">
        <v>1482</v>
      </c>
      <c r="C355" s="34">
        <v>20211006</v>
      </c>
      <c r="D355" s="34" t="str">
        <f>TEXT((ROW(Table6[[#This Row],[Insert Type]])-321)*10,"000000")</f>
        <v>000340</v>
      </c>
      <c r="E355" s="34" t="str" cm="1">
        <f t="array" ref="E355">_xlfn.SWITCH(Table6[[#This Row],[State of Wear (Acceptable, OK; Unacceptable, NOK; Doubt, D; Reclassified as Doubt, RD)]],"OK","o","NOK","n","d")</f>
        <v>o</v>
      </c>
      <c r="F355" s="34" t="str" cm="1">
        <f t="array" ref="F355">_xlfn.SWITCH(Table6[[#This Row],[Coolant (C, Coolant; NC, No Coolant; CB, Coolant and cleaned with compressed Air)]],"NC","n","C","y","CB","c")</f>
        <v>n</v>
      </c>
      <c r="G355" s="34" t="str">
        <f>_xlfn.TEXTJOIN("_",TRUE,A355,B355,C355,D355,"w"&amp;E355,"c"&amp;Table6[[#This Row],[Coolant (n, no; y, yes; c, yes but cleaned with compressed air)2]])</f>
        <v>RNGN19_CFAA0_20211006_000340_wo_cn</v>
      </c>
      <c r="H355" s="66">
        <v>2107</v>
      </c>
      <c r="I355" s="9">
        <v>4219</v>
      </c>
      <c r="J355" s="9">
        <v>6000</v>
      </c>
      <c r="K355" s="9">
        <v>2404</v>
      </c>
      <c r="L355" s="9">
        <v>5385</v>
      </c>
      <c r="M355" s="9">
        <v>7912</v>
      </c>
      <c r="N355" s="8">
        <v>44475</v>
      </c>
      <c r="O355" s="3" t="s">
        <v>9</v>
      </c>
      <c r="P355" s="3" t="s">
        <v>337</v>
      </c>
      <c r="Q355" s="3" t="s">
        <v>338</v>
      </c>
      <c r="R355" s="3">
        <v>1</v>
      </c>
      <c r="S355" s="3" t="s">
        <v>337</v>
      </c>
      <c r="T355" s="3">
        <v>1</v>
      </c>
      <c r="U355" s="3">
        <v>2</v>
      </c>
      <c r="V355" s="3">
        <v>1</v>
      </c>
      <c r="W355" s="3">
        <v>2</v>
      </c>
      <c r="X355" s="34" t="s">
        <v>19</v>
      </c>
      <c r="Y355" s="3" t="s">
        <v>17</v>
      </c>
      <c r="Z355" s="3" t="s">
        <v>366</v>
      </c>
      <c r="AA355" s="3" t="s">
        <v>1472</v>
      </c>
      <c r="AB355" s="28">
        <v>1</v>
      </c>
      <c r="AC355" s="7"/>
    </row>
    <row r="356" spans="1:29" x14ac:dyDescent="0.25">
      <c r="A356" s="32" t="s">
        <v>1471</v>
      </c>
      <c r="B356" s="33" t="s">
        <v>1482</v>
      </c>
      <c r="C356" s="34">
        <v>20211006</v>
      </c>
      <c r="D356" s="34" t="str">
        <f>TEXT((ROW(Table6[[#This Row],[Insert Type]])-321)*10,"000000")</f>
        <v>000350</v>
      </c>
      <c r="E356" s="34" t="str" cm="1">
        <f t="array" ref="E356">_xlfn.SWITCH(Table6[[#This Row],[State of Wear (Acceptable, OK; Unacceptable, NOK; Doubt, D; Reclassified as Doubt, RD)]],"OK","o","NOK","n","d")</f>
        <v>d</v>
      </c>
      <c r="F356" s="34" t="str" cm="1">
        <f t="array" ref="F356">_xlfn.SWITCH(Table6[[#This Row],[Coolant (C, Coolant; NC, No Coolant; CB, Coolant and cleaned with compressed Air)]],"NC","n","C","y","CB","c")</f>
        <v>n</v>
      </c>
      <c r="G356" s="34" t="str">
        <f>_xlfn.TEXTJOIN("_",TRUE,A356,B356,C356,D356,"w"&amp;E356,"c"&amp;Table6[[#This Row],[Coolant (n, no; y, yes; c, yes but cleaned with compressed air)2]])</f>
        <v>RNGN19_CFAA0_20211006_000350_wd_cn</v>
      </c>
      <c r="H356" s="66">
        <v>2107</v>
      </c>
      <c r="I356" s="9">
        <v>4219</v>
      </c>
      <c r="J356" s="9">
        <v>6000</v>
      </c>
      <c r="K356" s="9">
        <v>2404</v>
      </c>
      <c r="L356" s="9">
        <v>5385</v>
      </c>
      <c r="M356" s="9">
        <v>7912</v>
      </c>
      <c r="N356" s="8">
        <v>44475</v>
      </c>
      <c r="O356" s="3" t="s">
        <v>9</v>
      </c>
      <c r="P356" s="3" t="s">
        <v>337</v>
      </c>
      <c r="Q356" s="3" t="s">
        <v>338</v>
      </c>
      <c r="R356" s="3">
        <v>1</v>
      </c>
      <c r="S356" s="3" t="s">
        <v>337</v>
      </c>
      <c r="T356" s="3">
        <v>1</v>
      </c>
      <c r="U356" s="3">
        <v>3</v>
      </c>
      <c r="V356" s="3">
        <v>1</v>
      </c>
      <c r="W356" s="3">
        <v>1</v>
      </c>
      <c r="X356" s="34" t="s">
        <v>278</v>
      </c>
      <c r="Y356" s="3" t="s">
        <v>17</v>
      </c>
      <c r="Z356" s="3" t="s">
        <v>367</v>
      </c>
      <c r="AA356" s="3" t="s">
        <v>1472</v>
      </c>
      <c r="AB356" s="28">
        <v>1</v>
      </c>
      <c r="AC356" s="7"/>
    </row>
    <row r="357" spans="1:29" x14ac:dyDescent="0.25">
      <c r="A357" s="32" t="s">
        <v>1471</v>
      </c>
      <c r="B357" s="33" t="s">
        <v>1482</v>
      </c>
      <c r="C357" s="34">
        <v>20211006</v>
      </c>
      <c r="D357" s="34" t="str">
        <f>TEXT((ROW(Table6[[#This Row],[Insert Type]])-321)*10,"000000")</f>
        <v>000360</v>
      </c>
      <c r="E357" s="34" t="str" cm="1">
        <f t="array" ref="E357">_xlfn.SWITCH(Table6[[#This Row],[State of Wear (Acceptable, OK; Unacceptable, NOK; Doubt, D; Reclassified as Doubt, RD)]],"OK","o","NOK","n","d")</f>
        <v>d</v>
      </c>
      <c r="F357" s="34" t="str" cm="1">
        <f t="array" ref="F357">_xlfn.SWITCH(Table6[[#This Row],[Coolant (C, Coolant; NC, No Coolant; CB, Coolant and cleaned with compressed Air)]],"NC","n","C","y","CB","c")</f>
        <v>n</v>
      </c>
      <c r="G357" s="34" t="str">
        <f>_xlfn.TEXTJOIN("_",TRUE,A357,B357,C357,D357,"w"&amp;E357,"c"&amp;Table6[[#This Row],[Coolant (n, no; y, yes; c, yes but cleaned with compressed air)2]])</f>
        <v>RNGN19_CFAA0_20211006_000360_wd_cn</v>
      </c>
      <c r="H357" s="66">
        <v>2107</v>
      </c>
      <c r="I357" s="9">
        <v>4219</v>
      </c>
      <c r="J357" s="9">
        <v>6000</v>
      </c>
      <c r="K357" s="9">
        <v>2404</v>
      </c>
      <c r="L357" s="9">
        <v>5385</v>
      </c>
      <c r="M357" s="9">
        <v>7912</v>
      </c>
      <c r="N357" s="8">
        <v>44475</v>
      </c>
      <c r="O357" s="3" t="s">
        <v>9</v>
      </c>
      <c r="P357" s="3" t="s">
        <v>337</v>
      </c>
      <c r="Q357" s="3" t="s">
        <v>338</v>
      </c>
      <c r="R357" s="3">
        <v>1</v>
      </c>
      <c r="S357" s="3" t="s">
        <v>337</v>
      </c>
      <c r="T357" s="3">
        <v>1</v>
      </c>
      <c r="U357" s="3">
        <v>3</v>
      </c>
      <c r="V357" s="3">
        <v>1</v>
      </c>
      <c r="W357" s="3">
        <v>2</v>
      </c>
      <c r="X357" s="34" t="s">
        <v>278</v>
      </c>
      <c r="Y357" s="3" t="s">
        <v>17</v>
      </c>
      <c r="Z357" s="3" t="s">
        <v>368</v>
      </c>
      <c r="AA357" s="3" t="s">
        <v>1472</v>
      </c>
      <c r="AB357" s="28">
        <v>1</v>
      </c>
      <c r="AC357" s="7"/>
    </row>
    <row r="358" spans="1:29" x14ac:dyDescent="0.25">
      <c r="A358" s="32" t="s">
        <v>1471</v>
      </c>
      <c r="B358" s="33" t="s">
        <v>1482</v>
      </c>
      <c r="C358" s="34">
        <v>20211006</v>
      </c>
      <c r="D358" s="34" t="str">
        <f>TEXT((ROW(Table6[[#This Row],[Insert Type]])-321)*10,"000000")</f>
        <v>000370</v>
      </c>
      <c r="E358" s="34" t="str" cm="1">
        <f t="array" ref="E358">_xlfn.SWITCH(Table6[[#This Row],[State of Wear (Acceptable, OK; Unacceptable, NOK; Doubt, D; Reclassified as Doubt, RD)]],"OK","o","NOK","n","d")</f>
        <v>o</v>
      </c>
      <c r="F358" s="34" t="str" cm="1">
        <f t="array" ref="F358">_xlfn.SWITCH(Table6[[#This Row],[Coolant (C, Coolant; NC, No Coolant; CB, Coolant and cleaned with compressed Air)]],"NC","n","C","y","CB","c")</f>
        <v>n</v>
      </c>
      <c r="G358" s="34" t="str">
        <f>_xlfn.TEXTJOIN("_",TRUE,A358,B358,C358,D358,"w"&amp;E358,"c"&amp;Table6[[#This Row],[Coolant (n, no; y, yes; c, yes but cleaned with compressed air)2]])</f>
        <v>RNGN19_CFAA0_20211006_000370_wo_cn</v>
      </c>
      <c r="H358" s="66">
        <v>2107</v>
      </c>
      <c r="I358" s="9">
        <v>4219</v>
      </c>
      <c r="J358" s="9">
        <v>6000</v>
      </c>
      <c r="K358" s="9">
        <v>2404</v>
      </c>
      <c r="L358" s="9">
        <v>5385</v>
      </c>
      <c r="M358" s="9">
        <v>7912</v>
      </c>
      <c r="N358" s="8">
        <v>44475</v>
      </c>
      <c r="O358" s="3" t="s">
        <v>9</v>
      </c>
      <c r="P358" s="3" t="s">
        <v>337</v>
      </c>
      <c r="Q358" s="3" t="s">
        <v>338</v>
      </c>
      <c r="R358" s="3">
        <v>1</v>
      </c>
      <c r="S358" s="3" t="s">
        <v>337</v>
      </c>
      <c r="T358" s="3">
        <v>1</v>
      </c>
      <c r="U358" s="3">
        <v>3</v>
      </c>
      <c r="V358" s="3">
        <v>1</v>
      </c>
      <c r="W358" s="3">
        <v>3</v>
      </c>
      <c r="X358" s="34" t="s">
        <v>19</v>
      </c>
      <c r="Y358" s="3" t="s">
        <v>17</v>
      </c>
      <c r="Z358" s="3" t="s">
        <v>369</v>
      </c>
      <c r="AA358" s="3" t="s">
        <v>1472</v>
      </c>
      <c r="AB358" s="28">
        <v>1</v>
      </c>
      <c r="AC358" s="7"/>
    </row>
    <row r="359" spans="1:29" x14ac:dyDescent="0.25">
      <c r="A359" s="32" t="s">
        <v>1471</v>
      </c>
      <c r="B359" s="33" t="s">
        <v>1482</v>
      </c>
      <c r="C359" s="34">
        <v>20211006</v>
      </c>
      <c r="D359" s="34" t="str">
        <f>TEXT((ROW(Table6[[#This Row],[Insert Type]])-321)*10,"000000")</f>
        <v>000380</v>
      </c>
      <c r="E359" s="34" t="str" cm="1">
        <f t="array" ref="E359">_xlfn.SWITCH(Table6[[#This Row],[State of Wear (Acceptable, OK; Unacceptable, NOK; Doubt, D; Reclassified as Doubt, RD)]],"OK","o","NOK","n","d")</f>
        <v>o</v>
      </c>
      <c r="F359" s="34" t="str" cm="1">
        <f t="array" ref="F359">_xlfn.SWITCH(Table6[[#This Row],[Coolant (C, Coolant; NC, No Coolant; CB, Coolant and cleaned with compressed Air)]],"NC","n","C","y","CB","c")</f>
        <v>n</v>
      </c>
      <c r="G359" s="34" t="str">
        <f>_xlfn.TEXTJOIN("_",TRUE,A359,B359,C359,D359,"w"&amp;E359,"c"&amp;Table6[[#This Row],[Coolant (n, no; y, yes; c, yes but cleaned with compressed air)2]])</f>
        <v>RNGN19_CFAA0_20211006_000380_wo_cn</v>
      </c>
      <c r="H359" s="66">
        <v>2107</v>
      </c>
      <c r="I359" s="9">
        <v>4219</v>
      </c>
      <c r="J359" s="9">
        <v>6000</v>
      </c>
      <c r="K359" s="9">
        <v>2404</v>
      </c>
      <c r="L359" s="9">
        <v>5385</v>
      </c>
      <c r="M359" s="9">
        <v>7912</v>
      </c>
      <c r="N359" s="8">
        <v>44475</v>
      </c>
      <c r="O359" s="3" t="s">
        <v>9</v>
      </c>
      <c r="P359" s="3" t="s">
        <v>337</v>
      </c>
      <c r="Q359" s="3" t="s">
        <v>338</v>
      </c>
      <c r="R359" s="3">
        <v>1</v>
      </c>
      <c r="S359" s="3" t="s">
        <v>337</v>
      </c>
      <c r="T359" s="3">
        <v>1</v>
      </c>
      <c r="U359" s="3">
        <v>4</v>
      </c>
      <c r="V359" s="3">
        <v>1</v>
      </c>
      <c r="W359" s="3">
        <v>1</v>
      </c>
      <c r="X359" s="34" t="s">
        <v>19</v>
      </c>
      <c r="Y359" s="3" t="s">
        <v>17</v>
      </c>
      <c r="Z359" s="3" t="s">
        <v>370</v>
      </c>
      <c r="AA359" s="3" t="s">
        <v>1472</v>
      </c>
      <c r="AB359" s="28">
        <v>1</v>
      </c>
      <c r="AC359" s="7"/>
    </row>
    <row r="360" spans="1:29" x14ac:dyDescent="0.25">
      <c r="A360" s="32" t="s">
        <v>1471</v>
      </c>
      <c r="B360" s="33" t="s">
        <v>1482</v>
      </c>
      <c r="C360" s="34">
        <v>20211006</v>
      </c>
      <c r="D360" s="34" t="str">
        <f>TEXT((ROW(Table6[[#This Row],[Insert Type]])-321)*10,"000000")</f>
        <v>000390</v>
      </c>
      <c r="E360" s="34" t="str" cm="1">
        <f t="array" ref="E360">_xlfn.SWITCH(Table6[[#This Row],[State of Wear (Acceptable, OK; Unacceptable, NOK; Doubt, D; Reclassified as Doubt, RD)]],"OK","o","NOK","n","d")</f>
        <v>d</v>
      </c>
      <c r="F360" s="34" t="str" cm="1">
        <f t="array" ref="F360">_xlfn.SWITCH(Table6[[#This Row],[Coolant (C, Coolant; NC, No Coolant; CB, Coolant and cleaned with compressed Air)]],"NC","n","C","y","CB","c")</f>
        <v>n</v>
      </c>
      <c r="G360" s="34" t="str">
        <f>_xlfn.TEXTJOIN("_",TRUE,A360,B360,C360,D360,"w"&amp;E360,"c"&amp;Table6[[#This Row],[Coolant (n, no; y, yes; c, yes but cleaned with compressed air)2]])</f>
        <v>RNGN19_CFAA0_20211006_000390_wd_cn</v>
      </c>
      <c r="H360" s="66">
        <v>2107</v>
      </c>
      <c r="I360" s="9">
        <v>4219</v>
      </c>
      <c r="J360" s="9">
        <v>6000</v>
      </c>
      <c r="K360" s="9">
        <v>2404</v>
      </c>
      <c r="L360" s="9">
        <v>5385</v>
      </c>
      <c r="M360" s="9">
        <v>7912</v>
      </c>
      <c r="N360" s="8">
        <v>44475</v>
      </c>
      <c r="O360" s="3" t="s">
        <v>9</v>
      </c>
      <c r="P360" s="3" t="s">
        <v>337</v>
      </c>
      <c r="Q360" s="3" t="s">
        <v>338</v>
      </c>
      <c r="R360" s="3">
        <v>1</v>
      </c>
      <c r="S360" s="3" t="s">
        <v>337</v>
      </c>
      <c r="T360" s="3">
        <v>1</v>
      </c>
      <c r="U360" s="3">
        <v>4</v>
      </c>
      <c r="V360" s="3">
        <v>1</v>
      </c>
      <c r="W360" s="3">
        <v>2</v>
      </c>
      <c r="X360" s="34" t="s">
        <v>278</v>
      </c>
      <c r="Y360" s="3" t="s">
        <v>17</v>
      </c>
      <c r="Z360" s="3" t="s">
        <v>371</v>
      </c>
      <c r="AA360" s="3" t="s">
        <v>1472</v>
      </c>
      <c r="AB360" s="28">
        <v>1</v>
      </c>
      <c r="AC360" s="7"/>
    </row>
    <row r="361" spans="1:29" x14ac:dyDescent="0.25">
      <c r="A361" s="32" t="s">
        <v>1471</v>
      </c>
      <c r="B361" s="33" t="s">
        <v>1482</v>
      </c>
      <c r="C361" s="34">
        <v>20211006</v>
      </c>
      <c r="D361" s="34" t="str">
        <f>TEXT((ROW(Table6[[#This Row],[Insert Type]])-321)*10,"000000")</f>
        <v>000400</v>
      </c>
      <c r="E361" s="34" t="str" cm="1">
        <f t="array" ref="E361">_xlfn.SWITCH(Table6[[#This Row],[State of Wear (Acceptable, OK; Unacceptable, NOK; Doubt, D; Reclassified as Doubt, RD)]],"OK","o","NOK","n","d")</f>
        <v>o</v>
      </c>
      <c r="F361" s="34" t="str" cm="1">
        <f t="array" ref="F361">_xlfn.SWITCH(Table6[[#This Row],[Coolant (C, Coolant; NC, No Coolant; CB, Coolant and cleaned with compressed Air)]],"NC","n","C","y","CB","c")</f>
        <v>n</v>
      </c>
      <c r="G361" s="34" t="str">
        <f>_xlfn.TEXTJOIN("_",TRUE,A361,B361,C361,D361,"w"&amp;E361,"c"&amp;Table6[[#This Row],[Coolant (n, no; y, yes; c, yes but cleaned with compressed air)2]])</f>
        <v>RNGN19_CFAA0_20211006_000400_wo_cn</v>
      </c>
      <c r="H361" s="66">
        <v>2107</v>
      </c>
      <c r="I361" s="9">
        <v>4219</v>
      </c>
      <c r="J361" s="9">
        <v>6000</v>
      </c>
      <c r="K361" s="9">
        <v>2404</v>
      </c>
      <c r="L361" s="9">
        <v>5385</v>
      </c>
      <c r="M361" s="9">
        <v>7912</v>
      </c>
      <c r="N361" s="8">
        <v>44475</v>
      </c>
      <c r="O361" s="3" t="s">
        <v>9</v>
      </c>
      <c r="P361" s="3" t="s">
        <v>337</v>
      </c>
      <c r="Q361" s="3" t="s">
        <v>338</v>
      </c>
      <c r="R361" s="3">
        <v>1</v>
      </c>
      <c r="S361" s="3" t="s">
        <v>337</v>
      </c>
      <c r="T361" s="3">
        <v>1</v>
      </c>
      <c r="U361" s="3">
        <v>5</v>
      </c>
      <c r="V361" s="3">
        <v>1</v>
      </c>
      <c r="W361" s="3">
        <v>1</v>
      </c>
      <c r="X361" s="34" t="s">
        <v>19</v>
      </c>
      <c r="Y361" s="3" t="s">
        <v>17</v>
      </c>
      <c r="Z361" s="3" t="s">
        <v>372</v>
      </c>
      <c r="AA361" s="3" t="s">
        <v>1472</v>
      </c>
      <c r="AB361" s="28">
        <v>1</v>
      </c>
      <c r="AC361" s="7"/>
    </row>
    <row r="362" spans="1:29" x14ac:dyDescent="0.25">
      <c r="A362" s="32" t="s">
        <v>1471</v>
      </c>
      <c r="B362" s="33" t="s">
        <v>1482</v>
      </c>
      <c r="C362" s="34">
        <v>20211006</v>
      </c>
      <c r="D362" s="34" t="str">
        <f>TEXT((ROW(Table6[[#This Row],[Insert Type]])-321)*10,"000000")</f>
        <v>000410</v>
      </c>
      <c r="E362" s="34" t="str" cm="1">
        <f t="array" ref="E362">_xlfn.SWITCH(Table6[[#This Row],[State of Wear (Acceptable, OK; Unacceptable, NOK; Doubt, D; Reclassified as Doubt, RD)]],"OK","o","NOK","n","d")</f>
        <v>n</v>
      </c>
      <c r="F362" s="34" t="str" cm="1">
        <f t="array" ref="F362">_xlfn.SWITCH(Table6[[#This Row],[Coolant (C, Coolant; NC, No Coolant; CB, Coolant and cleaned with compressed Air)]],"NC","n","C","y","CB","c")</f>
        <v>n</v>
      </c>
      <c r="G362" s="34" t="str">
        <f>_xlfn.TEXTJOIN("_",TRUE,A362,B362,C362,D362,"w"&amp;E362,"c"&amp;Table6[[#This Row],[Coolant (n, no; y, yes; c, yes but cleaned with compressed air)2]])</f>
        <v>RNGN19_CFAA0_20211006_000410_wn_cn</v>
      </c>
      <c r="H362" s="66">
        <v>2107</v>
      </c>
      <c r="I362" s="9">
        <v>4219</v>
      </c>
      <c r="J362" s="9">
        <v>6000</v>
      </c>
      <c r="K362" s="9">
        <v>2404</v>
      </c>
      <c r="L362" s="9">
        <v>5385</v>
      </c>
      <c r="M362" s="9">
        <v>7912</v>
      </c>
      <c r="N362" s="8">
        <v>44475</v>
      </c>
      <c r="O362" s="3" t="s">
        <v>9</v>
      </c>
      <c r="P362" s="3" t="s">
        <v>337</v>
      </c>
      <c r="Q362" s="3" t="s">
        <v>338</v>
      </c>
      <c r="R362" s="3">
        <v>1</v>
      </c>
      <c r="S362" s="3" t="s">
        <v>337</v>
      </c>
      <c r="T362" s="3">
        <v>1</v>
      </c>
      <c r="U362" s="3">
        <v>6</v>
      </c>
      <c r="V362" s="3">
        <v>1</v>
      </c>
      <c r="W362" s="3">
        <v>1</v>
      </c>
      <c r="X362" s="34" t="s">
        <v>11</v>
      </c>
      <c r="Y362" s="3" t="s">
        <v>17</v>
      </c>
      <c r="Z362" s="3" t="s">
        <v>373</v>
      </c>
      <c r="AA362" s="3" t="s">
        <v>1472</v>
      </c>
      <c r="AB362" s="28">
        <v>1</v>
      </c>
      <c r="AC362" s="7"/>
    </row>
    <row r="363" spans="1:29" x14ac:dyDescent="0.25">
      <c r="A363" s="32" t="s">
        <v>1471</v>
      </c>
      <c r="B363" s="33" t="s">
        <v>1482</v>
      </c>
      <c r="C363" s="34">
        <v>20211006</v>
      </c>
      <c r="D363" s="34" t="str">
        <f>TEXT((ROW(Table6[[#This Row],[Insert Type]])-321)*10,"000000")</f>
        <v>000420</v>
      </c>
      <c r="E363" s="34" t="str" cm="1">
        <f t="array" ref="E363">_xlfn.SWITCH(Table6[[#This Row],[State of Wear (Acceptable, OK; Unacceptable, NOK; Doubt, D; Reclassified as Doubt, RD)]],"OK","o","NOK","n","d")</f>
        <v>n</v>
      </c>
      <c r="F363" s="34" t="str" cm="1">
        <f t="array" ref="F363">_xlfn.SWITCH(Table6[[#This Row],[Coolant (C, Coolant; NC, No Coolant; CB, Coolant and cleaned with compressed Air)]],"NC","n","C","y","CB","c")</f>
        <v>n</v>
      </c>
      <c r="G363" s="34" t="str">
        <f>_xlfn.TEXTJOIN("_",TRUE,A363,B363,C363,D363,"w"&amp;E363,"c"&amp;Table6[[#This Row],[Coolant (n, no; y, yes; c, yes but cleaned with compressed air)2]])</f>
        <v>RNGN19_CFAA0_20211006_000420_wn_cn</v>
      </c>
      <c r="H363" s="66">
        <v>2107</v>
      </c>
      <c r="I363" s="9">
        <v>4219</v>
      </c>
      <c r="J363" s="9">
        <v>6000</v>
      </c>
      <c r="K363" s="9">
        <v>2404</v>
      </c>
      <c r="L363" s="9">
        <v>5385</v>
      </c>
      <c r="M363" s="9">
        <v>7912</v>
      </c>
      <c r="N363" s="8">
        <v>44475</v>
      </c>
      <c r="O363" s="3" t="s">
        <v>9</v>
      </c>
      <c r="P363" s="3" t="s">
        <v>337</v>
      </c>
      <c r="Q363" s="3" t="s">
        <v>338</v>
      </c>
      <c r="R363" s="3">
        <v>1</v>
      </c>
      <c r="S363" s="3" t="s">
        <v>337</v>
      </c>
      <c r="T363" s="3">
        <v>1</v>
      </c>
      <c r="U363" s="3">
        <v>6</v>
      </c>
      <c r="V363" s="3">
        <v>1</v>
      </c>
      <c r="W363" s="3">
        <v>2</v>
      </c>
      <c r="X363" s="34" t="s">
        <v>11</v>
      </c>
      <c r="Y363" s="3" t="s">
        <v>17</v>
      </c>
      <c r="Z363" s="3" t="s">
        <v>374</v>
      </c>
      <c r="AA363" s="3" t="s">
        <v>1472</v>
      </c>
      <c r="AB363" s="28">
        <v>1</v>
      </c>
      <c r="AC363" s="7"/>
    </row>
    <row r="364" spans="1:29" x14ac:dyDescent="0.25">
      <c r="A364" s="32" t="s">
        <v>1471</v>
      </c>
      <c r="B364" s="33" t="s">
        <v>1482</v>
      </c>
      <c r="C364" s="34">
        <v>20211006</v>
      </c>
      <c r="D364" s="34" t="str">
        <f>TEXT((ROW(Table6[[#This Row],[Insert Type]])-321)*10,"000000")</f>
        <v>000430</v>
      </c>
      <c r="E364" s="34" t="str" cm="1">
        <f t="array" ref="E364">_xlfn.SWITCH(Table6[[#This Row],[State of Wear (Acceptable, OK; Unacceptable, NOK; Doubt, D; Reclassified as Doubt, RD)]],"OK","o","NOK","n","d")</f>
        <v>o</v>
      </c>
      <c r="F364" s="34" t="str" cm="1">
        <f t="array" ref="F364">_xlfn.SWITCH(Table6[[#This Row],[Coolant (C, Coolant; NC, No Coolant; CB, Coolant and cleaned with compressed Air)]],"NC","n","C","y","CB","c")</f>
        <v>n</v>
      </c>
      <c r="G364" s="34" t="str">
        <f>_xlfn.TEXTJOIN("_",TRUE,A364,B364,C364,D364,"w"&amp;E364,"c"&amp;Table6[[#This Row],[Coolant (n, no; y, yes; c, yes but cleaned with compressed air)2]])</f>
        <v>RNGN19_CFAA0_20211006_000430_wo_cn</v>
      </c>
      <c r="H364" s="66">
        <v>2107</v>
      </c>
      <c r="I364" s="9">
        <v>4219</v>
      </c>
      <c r="J364" s="9">
        <v>6000</v>
      </c>
      <c r="K364" s="9">
        <v>2404</v>
      </c>
      <c r="L364" s="9">
        <v>5385</v>
      </c>
      <c r="M364" s="9">
        <v>7912</v>
      </c>
      <c r="N364" s="8">
        <v>44475</v>
      </c>
      <c r="O364" s="3" t="s">
        <v>9</v>
      </c>
      <c r="P364" s="3" t="s">
        <v>337</v>
      </c>
      <c r="Q364" s="3" t="s">
        <v>338</v>
      </c>
      <c r="R364" s="3">
        <v>1</v>
      </c>
      <c r="S364" s="3" t="s">
        <v>337</v>
      </c>
      <c r="T364" s="3">
        <v>1</v>
      </c>
      <c r="U364" s="3">
        <v>7</v>
      </c>
      <c r="V364" s="3">
        <v>1</v>
      </c>
      <c r="W364" s="3">
        <v>1</v>
      </c>
      <c r="X364" s="34" t="s">
        <v>19</v>
      </c>
      <c r="Y364" s="3" t="s">
        <v>17</v>
      </c>
      <c r="Z364" s="3" t="s">
        <v>375</v>
      </c>
      <c r="AA364" s="3" t="s">
        <v>1472</v>
      </c>
      <c r="AB364" s="28">
        <v>1</v>
      </c>
      <c r="AC364" s="7"/>
    </row>
    <row r="365" spans="1:29" x14ac:dyDescent="0.25">
      <c r="A365" s="32" t="s">
        <v>1471</v>
      </c>
      <c r="B365" s="33" t="s">
        <v>1482</v>
      </c>
      <c r="C365" s="34">
        <v>20211006</v>
      </c>
      <c r="D365" s="34" t="str">
        <f>TEXT((ROW(Table6[[#This Row],[Insert Type]])-321)*10,"000000")</f>
        <v>000440</v>
      </c>
      <c r="E365" s="34" t="str" cm="1">
        <f t="array" ref="E365">_xlfn.SWITCH(Table6[[#This Row],[State of Wear (Acceptable, OK; Unacceptable, NOK; Doubt, D; Reclassified as Doubt, RD)]],"OK","o","NOK","n","d")</f>
        <v>o</v>
      </c>
      <c r="F365" s="34" t="str" cm="1">
        <f t="array" ref="F365">_xlfn.SWITCH(Table6[[#This Row],[Coolant (C, Coolant; NC, No Coolant; CB, Coolant and cleaned with compressed Air)]],"NC","n","C","y","CB","c")</f>
        <v>n</v>
      </c>
      <c r="G365" s="34" t="str">
        <f>_xlfn.TEXTJOIN("_",TRUE,A365,B365,C365,D365,"w"&amp;E365,"c"&amp;Table6[[#This Row],[Coolant (n, no; y, yes; c, yes but cleaned with compressed air)2]])</f>
        <v>RNGN19_CFAA0_20211006_000440_wo_cn</v>
      </c>
      <c r="H365" s="66">
        <v>2107</v>
      </c>
      <c r="I365" s="9">
        <v>4219</v>
      </c>
      <c r="J365" s="9">
        <v>6000</v>
      </c>
      <c r="K365" s="9">
        <v>2404</v>
      </c>
      <c r="L365" s="9">
        <v>5385</v>
      </c>
      <c r="M365" s="9">
        <v>7912</v>
      </c>
      <c r="N365" s="8">
        <v>44475</v>
      </c>
      <c r="O365" s="3" t="s">
        <v>9</v>
      </c>
      <c r="P365" s="3" t="s">
        <v>337</v>
      </c>
      <c r="Q365" s="3" t="s">
        <v>338</v>
      </c>
      <c r="R365" s="3">
        <v>1</v>
      </c>
      <c r="S365" s="3" t="s">
        <v>337</v>
      </c>
      <c r="T365" s="3">
        <v>1</v>
      </c>
      <c r="U365" s="3">
        <v>7</v>
      </c>
      <c r="V365" s="3">
        <v>1</v>
      </c>
      <c r="W365" s="3">
        <v>2</v>
      </c>
      <c r="X365" s="34" t="s">
        <v>19</v>
      </c>
      <c r="Y365" s="3" t="s">
        <v>17</v>
      </c>
      <c r="Z365" s="3" t="s">
        <v>376</v>
      </c>
      <c r="AA365" s="3" t="s">
        <v>1472</v>
      </c>
      <c r="AB365" s="28">
        <v>1</v>
      </c>
      <c r="AC365" s="7"/>
    </row>
    <row r="366" spans="1:29" x14ac:dyDescent="0.25">
      <c r="A366" s="32" t="s">
        <v>1471</v>
      </c>
      <c r="B366" s="33" t="s">
        <v>1482</v>
      </c>
      <c r="C366" s="34">
        <v>20211006</v>
      </c>
      <c r="D366" s="34" t="str">
        <f>TEXT((ROW(Table6[[#This Row],[Insert Type]])-321)*10,"000000")</f>
        <v>000450</v>
      </c>
      <c r="E366" s="34" t="str" cm="1">
        <f t="array" ref="E366">_xlfn.SWITCH(Table6[[#This Row],[State of Wear (Acceptable, OK; Unacceptable, NOK; Doubt, D; Reclassified as Doubt, RD)]],"OK","o","NOK","n","d")</f>
        <v>n</v>
      </c>
      <c r="F366" s="34" t="str" cm="1">
        <f t="array" ref="F366">_xlfn.SWITCH(Table6[[#This Row],[Coolant (C, Coolant; NC, No Coolant; CB, Coolant and cleaned with compressed Air)]],"NC","n","C","y","CB","c")</f>
        <v>n</v>
      </c>
      <c r="G366" s="34" t="str">
        <f>_xlfn.TEXTJOIN("_",TRUE,A366,B366,C366,D366,"w"&amp;E366,"c"&amp;Table6[[#This Row],[Coolant (n, no; y, yes; c, yes but cleaned with compressed air)2]])</f>
        <v>RNGN19_CFAA0_20211006_000450_wn_cn</v>
      </c>
      <c r="H366" s="66">
        <v>2107</v>
      </c>
      <c r="I366" s="9">
        <v>4219</v>
      </c>
      <c r="J366" s="9">
        <v>6000</v>
      </c>
      <c r="K366" s="9">
        <v>2404</v>
      </c>
      <c r="L366" s="9">
        <v>5385</v>
      </c>
      <c r="M366" s="9">
        <v>7912</v>
      </c>
      <c r="N366" s="8">
        <v>44475</v>
      </c>
      <c r="O366" s="3" t="s">
        <v>9</v>
      </c>
      <c r="P366" s="3" t="s">
        <v>337</v>
      </c>
      <c r="Q366" s="3" t="s">
        <v>338</v>
      </c>
      <c r="R366" s="3">
        <v>1</v>
      </c>
      <c r="S366" s="3" t="s">
        <v>337</v>
      </c>
      <c r="T366" s="3">
        <v>1</v>
      </c>
      <c r="U366" s="3">
        <v>8</v>
      </c>
      <c r="V366" s="3">
        <v>1</v>
      </c>
      <c r="W366" s="3">
        <v>1</v>
      </c>
      <c r="X366" s="34" t="s">
        <v>11</v>
      </c>
      <c r="Y366" s="3" t="s">
        <v>17</v>
      </c>
      <c r="Z366" s="3" t="s">
        <v>377</v>
      </c>
      <c r="AA366" s="3" t="s">
        <v>1472</v>
      </c>
      <c r="AB366" s="28">
        <v>1</v>
      </c>
      <c r="AC366" s="7"/>
    </row>
    <row r="367" spans="1:29" x14ac:dyDescent="0.25">
      <c r="A367" s="32" t="s">
        <v>1471</v>
      </c>
      <c r="B367" s="33" t="s">
        <v>1482</v>
      </c>
      <c r="C367" s="34">
        <v>20211006</v>
      </c>
      <c r="D367" s="34" t="str">
        <f>TEXT((ROW(Table6[[#This Row],[Insert Type]])-321)*10,"000000")</f>
        <v>000460</v>
      </c>
      <c r="E367" s="34" t="str" cm="1">
        <f t="array" ref="E367">_xlfn.SWITCH(Table6[[#This Row],[State of Wear (Acceptable, OK; Unacceptable, NOK; Doubt, D; Reclassified as Doubt, RD)]],"OK","o","NOK","n","d")</f>
        <v>o</v>
      </c>
      <c r="F367" s="34" t="str" cm="1">
        <f t="array" ref="F367">_xlfn.SWITCH(Table6[[#This Row],[Coolant (C, Coolant; NC, No Coolant; CB, Coolant and cleaned with compressed Air)]],"NC","n","C","y","CB","c")</f>
        <v>n</v>
      </c>
      <c r="G367" s="34" t="str">
        <f>_xlfn.TEXTJOIN("_",TRUE,A367,B367,C367,D367,"w"&amp;E367,"c"&amp;Table6[[#This Row],[Coolant (n, no; y, yes; c, yes but cleaned with compressed air)2]])</f>
        <v>RNGN19_CFAA0_20211006_000460_wo_cn</v>
      </c>
      <c r="H367" s="66">
        <v>2107</v>
      </c>
      <c r="I367" s="9">
        <v>4219</v>
      </c>
      <c r="J367" s="9">
        <v>6000</v>
      </c>
      <c r="K367" s="9">
        <v>2404</v>
      </c>
      <c r="L367" s="9">
        <v>5385</v>
      </c>
      <c r="M367" s="9">
        <v>7912</v>
      </c>
      <c r="N367" s="8">
        <v>44475</v>
      </c>
      <c r="O367" s="3" t="s">
        <v>9</v>
      </c>
      <c r="P367" s="3" t="s">
        <v>337</v>
      </c>
      <c r="Q367" s="3" t="s">
        <v>338</v>
      </c>
      <c r="R367" s="3">
        <v>1</v>
      </c>
      <c r="S367" s="3" t="s">
        <v>337</v>
      </c>
      <c r="T367" s="3">
        <v>1</v>
      </c>
      <c r="U367" s="3">
        <v>9</v>
      </c>
      <c r="V367" s="3">
        <v>1</v>
      </c>
      <c r="W367" s="3">
        <v>1</v>
      </c>
      <c r="X367" s="34" t="s">
        <v>19</v>
      </c>
      <c r="Y367" s="3" t="s">
        <v>17</v>
      </c>
      <c r="Z367" s="3" t="s">
        <v>378</v>
      </c>
      <c r="AA367" s="3" t="s">
        <v>1472</v>
      </c>
      <c r="AB367" s="28">
        <v>1</v>
      </c>
      <c r="AC367" s="7"/>
    </row>
    <row r="368" spans="1:29" x14ac:dyDescent="0.25">
      <c r="A368" s="32" t="s">
        <v>1471</v>
      </c>
      <c r="B368" s="33" t="s">
        <v>1482</v>
      </c>
      <c r="C368" s="34">
        <v>20211006</v>
      </c>
      <c r="D368" s="34" t="str">
        <f>TEXT((ROW(Table6[[#This Row],[Insert Type]])-321)*10,"000000")</f>
        <v>000470</v>
      </c>
      <c r="E368" s="34" t="str" cm="1">
        <f t="array" ref="E368">_xlfn.SWITCH(Table6[[#This Row],[State of Wear (Acceptable, OK; Unacceptable, NOK; Doubt, D; Reclassified as Doubt, RD)]],"OK","o","NOK","n","d")</f>
        <v>d</v>
      </c>
      <c r="F368" s="34" t="str" cm="1">
        <f t="array" ref="F368">_xlfn.SWITCH(Table6[[#This Row],[Coolant (C, Coolant; NC, No Coolant; CB, Coolant and cleaned with compressed Air)]],"NC","n","C","y","CB","c")</f>
        <v>n</v>
      </c>
      <c r="G368" s="34" t="str">
        <f>_xlfn.TEXTJOIN("_",TRUE,A368,B368,C368,D368,"w"&amp;E368,"c"&amp;Table6[[#This Row],[Coolant (n, no; y, yes; c, yes but cleaned with compressed air)2]])</f>
        <v>RNGN19_CFAA0_20211006_000470_wd_cn</v>
      </c>
      <c r="H368" s="66">
        <v>2107</v>
      </c>
      <c r="I368" s="9">
        <v>4219</v>
      </c>
      <c r="J368" s="9">
        <v>6000</v>
      </c>
      <c r="K368" s="9">
        <v>2404</v>
      </c>
      <c r="L368" s="9">
        <v>5385</v>
      </c>
      <c r="M368" s="9">
        <v>7912</v>
      </c>
      <c r="N368" s="8">
        <v>44475</v>
      </c>
      <c r="O368" s="3" t="s">
        <v>9</v>
      </c>
      <c r="P368" s="3" t="s">
        <v>337</v>
      </c>
      <c r="Q368" s="3" t="s">
        <v>338</v>
      </c>
      <c r="R368" s="3">
        <v>1</v>
      </c>
      <c r="S368" s="3" t="s">
        <v>337</v>
      </c>
      <c r="T368" s="3">
        <v>1</v>
      </c>
      <c r="U368" s="3">
        <v>10</v>
      </c>
      <c r="V368" s="3">
        <v>1</v>
      </c>
      <c r="W368" s="3">
        <v>1</v>
      </c>
      <c r="X368" s="34" t="s">
        <v>278</v>
      </c>
      <c r="Y368" s="3" t="s">
        <v>17</v>
      </c>
      <c r="Z368" s="3" t="s">
        <v>379</v>
      </c>
      <c r="AA368" s="3" t="s">
        <v>1472</v>
      </c>
      <c r="AB368" s="28">
        <v>1</v>
      </c>
      <c r="AC368" s="7"/>
    </row>
    <row r="369" spans="1:29" x14ac:dyDescent="0.25">
      <c r="A369" s="32" t="s">
        <v>1471</v>
      </c>
      <c r="B369" s="33" t="s">
        <v>1482</v>
      </c>
      <c r="C369" s="34">
        <v>20211006</v>
      </c>
      <c r="D369" s="34" t="str">
        <f>TEXT((ROW(Table6[[#This Row],[Insert Type]])-321)*10,"000000")</f>
        <v>000480</v>
      </c>
      <c r="E369" s="34" t="str" cm="1">
        <f t="array" ref="E369">_xlfn.SWITCH(Table6[[#This Row],[State of Wear (Acceptable, OK; Unacceptable, NOK; Doubt, D; Reclassified as Doubt, RD)]],"OK","o","NOK","n","d")</f>
        <v>o</v>
      </c>
      <c r="F369" s="34" t="str" cm="1">
        <f t="array" ref="F369">_xlfn.SWITCH(Table6[[#This Row],[Coolant (C, Coolant; NC, No Coolant; CB, Coolant and cleaned with compressed Air)]],"NC","n","C","y","CB","c")</f>
        <v>n</v>
      </c>
      <c r="G369" s="34" t="str">
        <f>_xlfn.TEXTJOIN("_",TRUE,A369,B369,C369,D369,"w"&amp;E369,"c"&amp;Table6[[#This Row],[Coolant (n, no; y, yes; c, yes but cleaned with compressed air)2]])</f>
        <v>RNGN19_CFAA0_20211006_000480_wo_cn</v>
      </c>
      <c r="H369" s="66">
        <v>2107</v>
      </c>
      <c r="I369" s="9">
        <v>4219</v>
      </c>
      <c r="J369" s="9">
        <v>6000</v>
      </c>
      <c r="K369" s="9">
        <v>2404</v>
      </c>
      <c r="L369" s="9">
        <v>5385</v>
      </c>
      <c r="M369" s="9">
        <v>7912</v>
      </c>
      <c r="N369" s="8">
        <v>44475</v>
      </c>
      <c r="O369" s="3" t="s">
        <v>9</v>
      </c>
      <c r="P369" s="3" t="s">
        <v>337</v>
      </c>
      <c r="Q369" s="3" t="s">
        <v>338</v>
      </c>
      <c r="R369" s="3">
        <v>1</v>
      </c>
      <c r="S369" s="3" t="s">
        <v>337</v>
      </c>
      <c r="T369" s="3">
        <v>1</v>
      </c>
      <c r="U369" s="3">
        <v>11</v>
      </c>
      <c r="V369" s="3">
        <v>1</v>
      </c>
      <c r="W369" s="3">
        <v>1</v>
      </c>
      <c r="X369" s="34" t="s">
        <v>19</v>
      </c>
      <c r="Y369" s="3" t="s">
        <v>17</v>
      </c>
      <c r="Z369" s="3" t="s">
        <v>380</v>
      </c>
      <c r="AA369" s="3" t="s">
        <v>1472</v>
      </c>
      <c r="AB369" s="28">
        <v>1</v>
      </c>
      <c r="AC369" s="7"/>
    </row>
    <row r="370" spans="1:29" ht="15.75" thickBot="1" x14ac:dyDescent="0.3">
      <c r="A370" s="36" t="s">
        <v>1471</v>
      </c>
      <c r="B370" s="37" t="s">
        <v>1482</v>
      </c>
      <c r="C370" s="38">
        <v>20211006</v>
      </c>
      <c r="D370" s="38" t="str">
        <f>TEXT((ROW(Table6[[#This Row],[Insert Type]])-321)*10,"000000")</f>
        <v>000490</v>
      </c>
      <c r="E370" s="38" t="str" cm="1">
        <f t="array" ref="E370">_xlfn.SWITCH(Table6[[#This Row],[State of Wear (Acceptable, OK; Unacceptable, NOK; Doubt, D; Reclassified as Doubt, RD)]],"OK","o","NOK","n","d")</f>
        <v>o</v>
      </c>
      <c r="F370" s="38" t="str" cm="1">
        <f t="array" ref="F370">_xlfn.SWITCH(Table6[[#This Row],[Coolant (C, Coolant; NC, No Coolant; CB, Coolant and cleaned with compressed Air)]],"NC","n","C","y","CB","c")</f>
        <v>n</v>
      </c>
      <c r="G370" s="38" t="str">
        <f>_xlfn.TEXTJOIN("_",TRUE,A370,B370,C370,D370,"w"&amp;E370,"c"&amp;Table6[[#This Row],[Coolant (n, no; y, yes; c, yes but cleaned with compressed air)2]])</f>
        <v>RNGN19_CFAA0_20211006_000490_wo_cn</v>
      </c>
      <c r="H370" s="67">
        <v>2107</v>
      </c>
      <c r="I370" s="12">
        <v>4219</v>
      </c>
      <c r="J370" s="12">
        <v>6000</v>
      </c>
      <c r="K370" s="12">
        <v>2404</v>
      </c>
      <c r="L370" s="12">
        <v>5385</v>
      </c>
      <c r="M370" s="12">
        <v>7912</v>
      </c>
      <c r="N370" s="17">
        <v>44475</v>
      </c>
      <c r="O370" s="14" t="s">
        <v>9</v>
      </c>
      <c r="P370" s="14" t="s">
        <v>337</v>
      </c>
      <c r="Q370" s="14" t="s">
        <v>338</v>
      </c>
      <c r="R370" s="14">
        <v>1</v>
      </c>
      <c r="S370" s="14" t="s">
        <v>337</v>
      </c>
      <c r="T370" s="14">
        <v>1</v>
      </c>
      <c r="U370" s="14">
        <v>11</v>
      </c>
      <c r="V370" s="14">
        <v>1</v>
      </c>
      <c r="W370" s="14">
        <v>2</v>
      </c>
      <c r="X370" s="38" t="s">
        <v>19</v>
      </c>
      <c r="Y370" s="14" t="s">
        <v>17</v>
      </c>
      <c r="Z370" s="14" t="s">
        <v>381</v>
      </c>
      <c r="AA370" s="14" t="s">
        <v>1472</v>
      </c>
      <c r="AB370" s="30">
        <v>1</v>
      </c>
      <c r="AC370" s="7"/>
    </row>
    <row r="371" spans="1:29" ht="15.75" thickTop="1" x14ac:dyDescent="0.25">
      <c r="A371" s="41" t="s">
        <v>1483</v>
      </c>
      <c r="B371" s="42" t="s">
        <v>339</v>
      </c>
      <c r="C371" s="43">
        <v>20211006</v>
      </c>
      <c r="D371" s="43" t="str">
        <f>TEXT((ROW(Table6[[#This Row],[Insert Type]])-321)*10,"000000")</f>
        <v>000500</v>
      </c>
      <c r="E371" s="43" t="str" cm="1">
        <f t="array" ref="E371">_xlfn.SWITCH(Table6[[#This Row],[State of Wear (Acceptable, OK; Unacceptable, NOK; Doubt, D; Reclassified as Doubt, RD)]],"OK","o","NOK","n","d")</f>
        <v>o</v>
      </c>
      <c r="F371" s="43" t="str" cm="1">
        <f t="array" ref="F371">_xlfn.SWITCH(Table6[[#This Row],[Coolant (C, Coolant; NC, No Coolant; CB, Coolant and cleaned with compressed Air)]],"NC","n","C","y","CB","c")</f>
        <v>n</v>
      </c>
      <c r="G371" s="43" t="str">
        <f>_xlfn.TEXTJOIN("_",TRUE,A371,B371,C371,D371,"w"&amp;E371,"c"&amp;Table6[[#This Row],[Coolant (n, no; y, yes; c, yes but cleaned with compressed air)2]])</f>
        <v>RNGN12_GMTK1_20211006_000500_wo_cn</v>
      </c>
      <c r="H371" s="68">
        <v>2041</v>
      </c>
      <c r="I371" s="69">
        <v>4230</v>
      </c>
      <c r="J371" s="69">
        <v>6001</v>
      </c>
      <c r="K371" s="69">
        <v>2442</v>
      </c>
      <c r="L371" s="69">
        <v>5467</v>
      </c>
      <c r="M371" s="69">
        <v>7920</v>
      </c>
      <c r="N371" s="11">
        <v>44475</v>
      </c>
      <c r="O371" s="7" t="s">
        <v>261</v>
      </c>
      <c r="P371" s="7" t="s">
        <v>339</v>
      </c>
      <c r="Q371" s="7" t="s">
        <v>340</v>
      </c>
      <c r="R371" s="7">
        <v>4</v>
      </c>
      <c r="S371" s="7" t="s">
        <v>339</v>
      </c>
      <c r="T371" s="7">
        <v>4</v>
      </c>
      <c r="U371" s="7">
        <v>3</v>
      </c>
      <c r="V371" s="7">
        <v>1</v>
      </c>
      <c r="W371" s="7">
        <v>1</v>
      </c>
      <c r="X371" s="43" t="s">
        <v>19</v>
      </c>
      <c r="Y371" s="7" t="s">
        <v>17</v>
      </c>
      <c r="Z371" s="7" t="s">
        <v>382</v>
      </c>
      <c r="AA371" s="7" t="s">
        <v>1472</v>
      </c>
      <c r="AB371" s="31">
        <v>1</v>
      </c>
      <c r="AC371" s="7"/>
    </row>
    <row r="372" spans="1:29" x14ac:dyDescent="0.25">
      <c r="A372" s="41" t="s">
        <v>1483</v>
      </c>
      <c r="B372" s="44" t="s">
        <v>339</v>
      </c>
      <c r="C372" s="45">
        <v>20211006</v>
      </c>
      <c r="D372" s="45" t="str">
        <f>TEXT((ROW(Table6[[#This Row],[Insert Type]])-321)*10,"000000")</f>
        <v>000510</v>
      </c>
      <c r="E372" s="45" t="str" cm="1">
        <f t="array" ref="E372">_xlfn.SWITCH(Table6[[#This Row],[State of Wear (Acceptable, OK; Unacceptable, NOK; Doubt, D; Reclassified as Doubt, RD)]],"OK","o","NOK","n","d")</f>
        <v>o</v>
      </c>
      <c r="F372" s="45" t="str" cm="1">
        <f t="array" ref="F372">_xlfn.SWITCH(Table6[[#This Row],[Coolant (C, Coolant; NC, No Coolant; CB, Coolant and cleaned with compressed Air)]],"NC","n","C","y","CB","c")</f>
        <v>n</v>
      </c>
      <c r="G372" s="45" t="str">
        <f>_xlfn.TEXTJOIN("_",TRUE,A372,B372,C372,D372,"w"&amp;E372,"c"&amp;Table6[[#This Row],[Coolant (n, no; y, yes; c, yes but cleaned with compressed air)2]])</f>
        <v>RNGN12_GMTK1_20211006_000510_wo_cn</v>
      </c>
      <c r="H372" s="66">
        <v>2041</v>
      </c>
      <c r="I372" s="9">
        <v>4230</v>
      </c>
      <c r="J372" s="9">
        <v>6001</v>
      </c>
      <c r="K372" s="9">
        <v>2442</v>
      </c>
      <c r="L372" s="9">
        <v>5467</v>
      </c>
      <c r="M372" s="9">
        <v>7920</v>
      </c>
      <c r="N372" s="8">
        <v>44475</v>
      </c>
      <c r="O372" s="3" t="s">
        <v>261</v>
      </c>
      <c r="P372" s="3" t="s">
        <v>339</v>
      </c>
      <c r="Q372" s="3" t="s">
        <v>340</v>
      </c>
      <c r="R372" s="3">
        <v>4</v>
      </c>
      <c r="S372" s="3" t="s">
        <v>339</v>
      </c>
      <c r="T372" s="3">
        <v>4</v>
      </c>
      <c r="U372" s="3">
        <v>3</v>
      </c>
      <c r="V372" s="3">
        <v>1</v>
      </c>
      <c r="W372" s="3">
        <v>2</v>
      </c>
      <c r="X372" s="45" t="s">
        <v>19</v>
      </c>
      <c r="Y372" s="3" t="s">
        <v>17</v>
      </c>
      <c r="Z372" s="3" t="s">
        <v>383</v>
      </c>
      <c r="AA372" s="3" t="s">
        <v>1472</v>
      </c>
      <c r="AB372" s="28">
        <v>1</v>
      </c>
      <c r="AC372" s="7"/>
    </row>
    <row r="373" spans="1:29" x14ac:dyDescent="0.25">
      <c r="A373" s="41" t="s">
        <v>1483</v>
      </c>
      <c r="B373" s="44" t="s">
        <v>339</v>
      </c>
      <c r="C373" s="45">
        <v>20211006</v>
      </c>
      <c r="D373" s="45" t="str">
        <f>TEXT((ROW(Table6[[#This Row],[Insert Type]])-321)*10,"000000")</f>
        <v>000520</v>
      </c>
      <c r="E373" s="45" t="str" cm="1">
        <f t="array" ref="E373">_xlfn.SWITCH(Table6[[#This Row],[State of Wear (Acceptable, OK; Unacceptable, NOK; Doubt, D; Reclassified as Doubt, RD)]],"OK","o","NOK","n","d")</f>
        <v>o</v>
      </c>
      <c r="F373" s="45" t="str" cm="1">
        <f t="array" ref="F373">_xlfn.SWITCH(Table6[[#This Row],[Coolant (C, Coolant; NC, No Coolant; CB, Coolant and cleaned with compressed Air)]],"NC","n","C","y","CB","c")</f>
        <v>n</v>
      </c>
      <c r="G373" s="45" t="str">
        <f>_xlfn.TEXTJOIN("_",TRUE,A373,B373,C373,D373,"w"&amp;E373,"c"&amp;Table6[[#This Row],[Coolant (n, no; y, yes; c, yes but cleaned with compressed air)2]])</f>
        <v>RNGN12_GMTK1_20211006_000520_wo_cn</v>
      </c>
      <c r="H373" s="66">
        <v>2041</v>
      </c>
      <c r="I373" s="9">
        <v>4230</v>
      </c>
      <c r="J373" s="9">
        <v>6001</v>
      </c>
      <c r="K373" s="9">
        <v>2442</v>
      </c>
      <c r="L373" s="9">
        <v>5467</v>
      </c>
      <c r="M373" s="9">
        <v>7920</v>
      </c>
      <c r="N373" s="8">
        <v>44475</v>
      </c>
      <c r="O373" s="3" t="s">
        <v>261</v>
      </c>
      <c r="P373" s="3" t="s">
        <v>339</v>
      </c>
      <c r="Q373" s="3" t="s">
        <v>340</v>
      </c>
      <c r="R373" s="3">
        <v>4</v>
      </c>
      <c r="S373" s="3" t="s">
        <v>339</v>
      </c>
      <c r="T373" s="3">
        <v>4</v>
      </c>
      <c r="U373" s="3">
        <v>3</v>
      </c>
      <c r="V373" s="3">
        <v>1</v>
      </c>
      <c r="W373" s="3">
        <v>3</v>
      </c>
      <c r="X373" s="45" t="s">
        <v>19</v>
      </c>
      <c r="Y373" s="3" t="s">
        <v>17</v>
      </c>
      <c r="Z373" s="3" t="s">
        <v>384</v>
      </c>
      <c r="AA373" s="3" t="s">
        <v>1472</v>
      </c>
      <c r="AB373" s="28">
        <v>1</v>
      </c>
      <c r="AC373" s="7"/>
    </row>
    <row r="374" spans="1:29" x14ac:dyDescent="0.25">
      <c r="A374" s="41" t="s">
        <v>1483</v>
      </c>
      <c r="B374" s="44" t="s">
        <v>339</v>
      </c>
      <c r="C374" s="45">
        <v>20211006</v>
      </c>
      <c r="D374" s="45" t="str">
        <f>TEXT((ROW(Table6[[#This Row],[Insert Type]])-321)*10,"000000")</f>
        <v>000530</v>
      </c>
      <c r="E374" s="45" t="str" cm="1">
        <f t="array" ref="E374">_xlfn.SWITCH(Table6[[#This Row],[State of Wear (Acceptable, OK; Unacceptable, NOK; Doubt, D; Reclassified as Doubt, RD)]],"OK","o","NOK","n","d")</f>
        <v>o</v>
      </c>
      <c r="F374" s="45" t="str" cm="1">
        <f t="array" ref="F374">_xlfn.SWITCH(Table6[[#This Row],[Coolant (C, Coolant; NC, No Coolant; CB, Coolant and cleaned with compressed Air)]],"NC","n","C","y","CB","c")</f>
        <v>n</v>
      </c>
      <c r="G374" s="45" t="str">
        <f>_xlfn.TEXTJOIN("_",TRUE,A374,B374,C374,D374,"w"&amp;E374,"c"&amp;Table6[[#This Row],[Coolant (n, no; y, yes; c, yes but cleaned with compressed air)2]])</f>
        <v>RNGN12_GMTK1_20211006_000530_wo_cn</v>
      </c>
      <c r="H374" s="66">
        <v>2041</v>
      </c>
      <c r="I374" s="9">
        <v>4230</v>
      </c>
      <c r="J374" s="9">
        <v>6001</v>
      </c>
      <c r="K374" s="9">
        <v>2442</v>
      </c>
      <c r="L374" s="9">
        <v>5467</v>
      </c>
      <c r="M374" s="9">
        <v>7920</v>
      </c>
      <c r="N374" s="8">
        <v>44475</v>
      </c>
      <c r="O374" s="3" t="s">
        <v>261</v>
      </c>
      <c r="P374" s="3" t="s">
        <v>339</v>
      </c>
      <c r="Q374" s="3" t="s">
        <v>340</v>
      </c>
      <c r="R374" s="3">
        <v>4</v>
      </c>
      <c r="S374" s="3" t="s">
        <v>339</v>
      </c>
      <c r="T374" s="3">
        <v>4</v>
      </c>
      <c r="U374" s="3">
        <v>3</v>
      </c>
      <c r="V374" s="3">
        <v>1</v>
      </c>
      <c r="W374" s="3">
        <v>4</v>
      </c>
      <c r="X374" s="45" t="s">
        <v>19</v>
      </c>
      <c r="Y374" s="3" t="s">
        <v>17</v>
      </c>
      <c r="Z374" s="3" t="s">
        <v>385</v>
      </c>
      <c r="AA374" s="3" t="s">
        <v>1472</v>
      </c>
      <c r="AB374" s="28">
        <v>1</v>
      </c>
      <c r="AC374" s="7"/>
    </row>
    <row r="375" spans="1:29" x14ac:dyDescent="0.25">
      <c r="A375" s="41" t="s">
        <v>1483</v>
      </c>
      <c r="B375" s="44" t="s">
        <v>339</v>
      </c>
      <c r="C375" s="45">
        <v>20211006</v>
      </c>
      <c r="D375" s="45" t="str">
        <f>TEXT((ROW(Table6[[#This Row],[Insert Type]])-321)*10,"000000")</f>
        <v>000540</v>
      </c>
      <c r="E375" s="45" t="str" cm="1">
        <f t="array" ref="E375">_xlfn.SWITCH(Table6[[#This Row],[State of Wear (Acceptable, OK; Unacceptable, NOK; Doubt, D; Reclassified as Doubt, RD)]],"OK","o","NOK","n","d")</f>
        <v>o</v>
      </c>
      <c r="F375" s="45" t="str" cm="1">
        <f t="array" ref="F375">_xlfn.SWITCH(Table6[[#This Row],[Coolant (C, Coolant; NC, No Coolant; CB, Coolant and cleaned with compressed Air)]],"NC","n","C","y","CB","c")</f>
        <v>n</v>
      </c>
      <c r="G375" s="45" t="str">
        <f>_xlfn.TEXTJOIN("_",TRUE,A375,B375,C375,D375,"w"&amp;E375,"c"&amp;Table6[[#This Row],[Coolant (n, no; y, yes; c, yes but cleaned with compressed air)2]])</f>
        <v>RNGN12_GMTK1_20211006_000540_wo_cn</v>
      </c>
      <c r="H375" s="66">
        <v>2041</v>
      </c>
      <c r="I375" s="9">
        <v>4230</v>
      </c>
      <c r="J375" s="9">
        <v>6001</v>
      </c>
      <c r="K375" s="9">
        <v>2442</v>
      </c>
      <c r="L375" s="9">
        <v>5467</v>
      </c>
      <c r="M375" s="9">
        <v>7920</v>
      </c>
      <c r="N375" s="8">
        <v>44475</v>
      </c>
      <c r="O375" s="3" t="s">
        <v>261</v>
      </c>
      <c r="P375" s="3" t="s">
        <v>339</v>
      </c>
      <c r="Q375" s="3" t="s">
        <v>340</v>
      </c>
      <c r="R375" s="3">
        <v>4</v>
      </c>
      <c r="S375" s="3" t="s">
        <v>339</v>
      </c>
      <c r="T375" s="3">
        <v>4</v>
      </c>
      <c r="U375" s="3">
        <v>4</v>
      </c>
      <c r="V375" s="3">
        <v>1</v>
      </c>
      <c r="W375" s="3">
        <v>1</v>
      </c>
      <c r="X375" s="45" t="s">
        <v>19</v>
      </c>
      <c r="Y375" s="3" t="s">
        <v>17</v>
      </c>
      <c r="Z375" s="3" t="s">
        <v>386</v>
      </c>
      <c r="AA375" s="3" t="s">
        <v>1472</v>
      </c>
      <c r="AB375" s="28">
        <v>1</v>
      </c>
      <c r="AC375" s="7"/>
    </row>
    <row r="376" spans="1:29" x14ac:dyDescent="0.25">
      <c r="A376" s="41" t="s">
        <v>1483</v>
      </c>
      <c r="B376" s="44" t="s">
        <v>339</v>
      </c>
      <c r="C376" s="45">
        <v>20211006</v>
      </c>
      <c r="D376" s="45" t="str">
        <f>TEXT((ROW(Table6[[#This Row],[Insert Type]])-321)*10,"000000")</f>
        <v>000550</v>
      </c>
      <c r="E376" s="45" t="str" cm="1">
        <f t="array" ref="E376">_xlfn.SWITCH(Table6[[#This Row],[State of Wear (Acceptable, OK; Unacceptable, NOK; Doubt, D; Reclassified as Doubt, RD)]],"OK","o","NOK","n","d")</f>
        <v>o</v>
      </c>
      <c r="F376" s="45" t="str" cm="1">
        <f t="array" ref="F376">_xlfn.SWITCH(Table6[[#This Row],[Coolant (C, Coolant; NC, No Coolant; CB, Coolant and cleaned with compressed Air)]],"NC","n","C","y","CB","c")</f>
        <v>n</v>
      </c>
      <c r="G376" s="45" t="str">
        <f>_xlfn.TEXTJOIN("_",TRUE,A376,B376,C376,D376,"w"&amp;E376,"c"&amp;Table6[[#This Row],[Coolant (n, no; y, yes; c, yes but cleaned with compressed air)2]])</f>
        <v>RNGN12_GMTK1_20211006_000550_wo_cn</v>
      </c>
      <c r="H376" s="66">
        <v>2041</v>
      </c>
      <c r="I376" s="9">
        <v>4230</v>
      </c>
      <c r="J376" s="9">
        <v>6001</v>
      </c>
      <c r="K376" s="9">
        <v>2442</v>
      </c>
      <c r="L376" s="9">
        <v>5467</v>
      </c>
      <c r="M376" s="9">
        <v>7920</v>
      </c>
      <c r="N376" s="8">
        <v>44475</v>
      </c>
      <c r="O376" s="3" t="s">
        <v>261</v>
      </c>
      <c r="P376" s="3" t="s">
        <v>339</v>
      </c>
      <c r="Q376" s="3" t="s">
        <v>340</v>
      </c>
      <c r="R376" s="3">
        <v>4</v>
      </c>
      <c r="S376" s="3" t="s">
        <v>339</v>
      </c>
      <c r="T376" s="3">
        <v>4</v>
      </c>
      <c r="U376" s="3">
        <v>4</v>
      </c>
      <c r="V376" s="3">
        <v>1</v>
      </c>
      <c r="W376" s="3">
        <v>2</v>
      </c>
      <c r="X376" s="45" t="s">
        <v>19</v>
      </c>
      <c r="Y376" s="3" t="s">
        <v>17</v>
      </c>
      <c r="Z376" s="3" t="s">
        <v>387</v>
      </c>
      <c r="AA376" s="3" t="s">
        <v>1472</v>
      </c>
      <c r="AB376" s="28">
        <v>1</v>
      </c>
      <c r="AC376" s="7"/>
    </row>
    <row r="377" spans="1:29" x14ac:dyDescent="0.25">
      <c r="A377" s="41" t="s">
        <v>1483</v>
      </c>
      <c r="B377" s="44" t="s">
        <v>339</v>
      </c>
      <c r="C377" s="45">
        <v>20211006</v>
      </c>
      <c r="D377" s="45" t="str">
        <f>TEXT((ROW(Table6[[#This Row],[Insert Type]])-321)*10,"000000")</f>
        <v>000560</v>
      </c>
      <c r="E377" s="45" t="str" cm="1">
        <f t="array" ref="E377">_xlfn.SWITCH(Table6[[#This Row],[State of Wear (Acceptable, OK; Unacceptable, NOK; Doubt, D; Reclassified as Doubt, RD)]],"OK","o","NOK","n","d")</f>
        <v>o</v>
      </c>
      <c r="F377" s="45" t="str" cm="1">
        <f t="array" ref="F377">_xlfn.SWITCH(Table6[[#This Row],[Coolant (C, Coolant; NC, No Coolant; CB, Coolant and cleaned with compressed Air)]],"NC","n","C","y","CB","c")</f>
        <v>n</v>
      </c>
      <c r="G377" s="45" t="str">
        <f>_xlfn.TEXTJOIN("_",TRUE,A377,B377,C377,D377,"w"&amp;E377,"c"&amp;Table6[[#This Row],[Coolant (n, no; y, yes; c, yes but cleaned with compressed air)2]])</f>
        <v>RNGN12_GMTK1_20211006_000560_wo_cn</v>
      </c>
      <c r="H377" s="66">
        <v>2041</v>
      </c>
      <c r="I377" s="9">
        <v>4230</v>
      </c>
      <c r="J377" s="9">
        <v>6001</v>
      </c>
      <c r="K377" s="9">
        <v>2442</v>
      </c>
      <c r="L377" s="9">
        <v>5467</v>
      </c>
      <c r="M377" s="9">
        <v>7920</v>
      </c>
      <c r="N377" s="8">
        <v>44475</v>
      </c>
      <c r="O377" s="3" t="s">
        <v>261</v>
      </c>
      <c r="P377" s="3" t="s">
        <v>339</v>
      </c>
      <c r="Q377" s="3" t="s">
        <v>340</v>
      </c>
      <c r="R377" s="3">
        <v>4</v>
      </c>
      <c r="S377" s="3" t="s">
        <v>339</v>
      </c>
      <c r="T377" s="3">
        <v>4</v>
      </c>
      <c r="U377" s="3">
        <v>4</v>
      </c>
      <c r="V377" s="3">
        <v>1</v>
      </c>
      <c r="W377" s="3">
        <v>3</v>
      </c>
      <c r="X377" s="45" t="s">
        <v>19</v>
      </c>
      <c r="Y377" s="3" t="s">
        <v>17</v>
      </c>
      <c r="Z377" s="3" t="s">
        <v>388</v>
      </c>
      <c r="AA377" s="3" t="s">
        <v>1472</v>
      </c>
      <c r="AB377" s="28">
        <v>1</v>
      </c>
      <c r="AC377" s="7"/>
    </row>
    <row r="378" spans="1:29" x14ac:dyDescent="0.25">
      <c r="A378" s="41" t="s">
        <v>1483</v>
      </c>
      <c r="B378" s="44" t="s">
        <v>339</v>
      </c>
      <c r="C378" s="45">
        <v>20211006</v>
      </c>
      <c r="D378" s="45" t="str">
        <f>TEXT((ROW(Table6[[#This Row],[Insert Type]])-321)*10,"000000")</f>
        <v>000570</v>
      </c>
      <c r="E378" s="45" t="str" cm="1">
        <f t="array" ref="E378">_xlfn.SWITCH(Table6[[#This Row],[State of Wear (Acceptable, OK; Unacceptable, NOK; Doubt, D; Reclassified as Doubt, RD)]],"OK","o","NOK","n","d")</f>
        <v>o</v>
      </c>
      <c r="F378" s="45" t="str" cm="1">
        <f t="array" ref="F378">_xlfn.SWITCH(Table6[[#This Row],[Coolant (C, Coolant; NC, No Coolant; CB, Coolant and cleaned with compressed Air)]],"NC","n","C","y","CB","c")</f>
        <v>n</v>
      </c>
      <c r="G378" s="45" t="str">
        <f>_xlfn.TEXTJOIN("_",TRUE,A378,B378,C378,D378,"w"&amp;E378,"c"&amp;Table6[[#This Row],[Coolant (n, no; y, yes; c, yes but cleaned with compressed air)2]])</f>
        <v>RNGN12_GMTK1_20211006_000570_wo_cn</v>
      </c>
      <c r="H378" s="66">
        <v>2041</v>
      </c>
      <c r="I378" s="9">
        <v>4230</v>
      </c>
      <c r="J378" s="9">
        <v>6001</v>
      </c>
      <c r="K378" s="9">
        <v>2442</v>
      </c>
      <c r="L378" s="9">
        <v>5467</v>
      </c>
      <c r="M378" s="9">
        <v>7920</v>
      </c>
      <c r="N378" s="8">
        <v>44475</v>
      </c>
      <c r="O378" s="3" t="s">
        <v>261</v>
      </c>
      <c r="P378" s="3" t="s">
        <v>339</v>
      </c>
      <c r="Q378" s="3" t="s">
        <v>340</v>
      </c>
      <c r="R378" s="3">
        <v>4</v>
      </c>
      <c r="S378" s="3" t="s">
        <v>339</v>
      </c>
      <c r="T378" s="3">
        <v>4</v>
      </c>
      <c r="U378" s="3">
        <v>4</v>
      </c>
      <c r="V378" s="3">
        <v>1</v>
      </c>
      <c r="W378" s="3">
        <v>4</v>
      </c>
      <c r="X378" s="45" t="s">
        <v>19</v>
      </c>
      <c r="Y378" s="3" t="s">
        <v>17</v>
      </c>
      <c r="Z378" s="3" t="s">
        <v>389</v>
      </c>
      <c r="AA378" s="3" t="s">
        <v>1472</v>
      </c>
      <c r="AB378" s="28">
        <v>1</v>
      </c>
      <c r="AC378" s="7"/>
    </row>
    <row r="379" spans="1:29" x14ac:dyDescent="0.25">
      <c r="A379" s="41" t="s">
        <v>1483</v>
      </c>
      <c r="B379" s="44" t="s">
        <v>339</v>
      </c>
      <c r="C379" s="45">
        <v>20211006</v>
      </c>
      <c r="D379" s="45" t="str">
        <f>TEXT((ROW(Table6[[#This Row],[Insert Type]])-321)*10,"000000")</f>
        <v>000580</v>
      </c>
      <c r="E379" s="45" t="str" cm="1">
        <f t="array" ref="E379">_xlfn.SWITCH(Table6[[#This Row],[State of Wear (Acceptable, OK; Unacceptable, NOK; Doubt, D; Reclassified as Doubt, RD)]],"OK","o","NOK","n","d")</f>
        <v>o</v>
      </c>
      <c r="F379" s="45" t="str" cm="1">
        <f t="array" ref="F379">_xlfn.SWITCH(Table6[[#This Row],[Coolant (C, Coolant; NC, No Coolant; CB, Coolant and cleaned with compressed Air)]],"NC","n","C","y","CB","c")</f>
        <v>n</v>
      </c>
      <c r="G379" s="45" t="str">
        <f>_xlfn.TEXTJOIN("_",TRUE,A379,B379,C379,D379,"w"&amp;E379,"c"&amp;Table6[[#This Row],[Coolant (n, no; y, yes; c, yes but cleaned with compressed air)2]])</f>
        <v>RNGN12_GMTK1_20211006_000580_wo_cn</v>
      </c>
      <c r="H379" s="66">
        <v>2041</v>
      </c>
      <c r="I379" s="9">
        <v>4230</v>
      </c>
      <c r="J379" s="9">
        <v>6001</v>
      </c>
      <c r="K379" s="9">
        <v>2442</v>
      </c>
      <c r="L379" s="9">
        <v>5467</v>
      </c>
      <c r="M379" s="9">
        <v>7920</v>
      </c>
      <c r="N379" s="8">
        <v>44475</v>
      </c>
      <c r="O379" s="3" t="s">
        <v>261</v>
      </c>
      <c r="P379" s="3" t="s">
        <v>339</v>
      </c>
      <c r="Q379" s="3" t="s">
        <v>340</v>
      </c>
      <c r="R379" s="3">
        <v>4</v>
      </c>
      <c r="S379" s="3" t="s">
        <v>339</v>
      </c>
      <c r="T379" s="3">
        <v>4</v>
      </c>
      <c r="U379" s="3">
        <v>5</v>
      </c>
      <c r="V379" s="3">
        <v>1</v>
      </c>
      <c r="W379" s="3">
        <v>1</v>
      </c>
      <c r="X379" s="45" t="s">
        <v>19</v>
      </c>
      <c r="Y379" s="3" t="s">
        <v>17</v>
      </c>
      <c r="Z379" s="3" t="s">
        <v>390</v>
      </c>
      <c r="AA379" s="3" t="s">
        <v>1472</v>
      </c>
      <c r="AB379" s="28">
        <v>1</v>
      </c>
      <c r="AC379" s="7"/>
    </row>
    <row r="380" spans="1:29" x14ac:dyDescent="0.25">
      <c r="A380" s="41" t="s">
        <v>1483</v>
      </c>
      <c r="B380" s="44" t="s">
        <v>339</v>
      </c>
      <c r="C380" s="45">
        <v>20211006</v>
      </c>
      <c r="D380" s="45" t="str">
        <f>TEXT((ROW(Table6[[#This Row],[Insert Type]])-321)*10,"000000")</f>
        <v>000590</v>
      </c>
      <c r="E380" s="45" t="str" cm="1">
        <f t="array" ref="E380">_xlfn.SWITCH(Table6[[#This Row],[State of Wear (Acceptable, OK; Unacceptable, NOK; Doubt, D; Reclassified as Doubt, RD)]],"OK","o","NOK","n","d")</f>
        <v>o</v>
      </c>
      <c r="F380" s="45" t="str" cm="1">
        <f t="array" ref="F380">_xlfn.SWITCH(Table6[[#This Row],[Coolant (C, Coolant; NC, No Coolant; CB, Coolant and cleaned with compressed Air)]],"NC","n","C","y","CB","c")</f>
        <v>n</v>
      </c>
      <c r="G380" s="45" t="str">
        <f>_xlfn.TEXTJOIN("_",TRUE,A380,B380,C380,D380,"w"&amp;E380,"c"&amp;Table6[[#This Row],[Coolant (n, no; y, yes; c, yes but cleaned with compressed air)2]])</f>
        <v>RNGN12_GMTK1_20211006_000590_wo_cn</v>
      </c>
      <c r="H380" s="66">
        <v>2041</v>
      </c>
      <c r="I380" s="9">
        <v>4230</v>
      </c>
      <c r="J380" s="9">
        <v>6001</v>
      </c>
      <c r="K380" s="9">
        <v>2442</v>
      </c>
      <c r="L380" s="9">
        <v>5467</v>
      </c>
      <c r="M380" s="9">
        <v>7920</v>
      </c>
      <c r="N380" s="8">
        <v>44475</v>
      </c>
      <c r="O380" s="3" t="s">
        <v>261</v>
      </c>
      <c r="P380" s="3" t="s">
        <v>339</v>
      </c>
      <c r="Q380" s="3" t="s">
        <v>340</v>
      </c>
      <c r="R380" s="3">
        <v>4</v>
      </c>
      <c r="S380" s="3" t="s">
        <v>339</v>
      </c>
      <c r="T380" s="3">
        <v>4</v>
      </c>
      <c r="U380" s="3">
        <v>5</v>
      </c>
      <c r="V380" s="3">
        <v>1</v>
      </c>
      <c r="W380" s="3">
        <v>2</v>
      </c>
      <c r="X380" s="45" t="s">
        <v>19</v>
      </c>
      <c r="Y380" s="3" t="s">
        <v>17</v>
      </c>
      <c r="Z380" s="3" t="s">
        <v>391</v>
      </c>
      <c r="AA380" s="3" t="s">
        <v>1472</v>
      </c>
      <c r="AB380" s="28">
        <v>1</v>
      </c>
      <c r="AC380" s="7"/>
    </row>
    <row r="381" spans="1:29" x14ac:dyDescent="0.25">
      <c r="A381" s="41" t="s">
        <v>1483</v>
      </c>
      <c r="B381" s="44" t="s">
        <v>339</v>
      </c>
      <c r="C381" s="45">
        <v>20211006</v>
      </c>
      <c r="D381" s="45" t="str">
        <f>TEXT((ROW(Table6[[#This Row],[Insert Type]])-321)*10,"000000")</f>
        <v>000600</v>
      </c>
      <c r="E381" s="45" t="str" cm="1">
        <f t="array" ref="E381">_xlfn.SWITCH(Table6[[#This Row],[State of Wear (Acceptable, OK; Unacceptable, NOK; Doubt, D; Reclassified as Doubt, RD)]],"OK","o","NOK","n","d")</f>
        <v>o</v>
      </c>
      <c r="F381" s="45" t="str" cm="1">
        <f t="array" ref="F381">_xlfn.SWITCH(Table6[[#This Row],[Coolant (C, Coolant; NC, No Coolant; CB, Coolant and cleaned with compressed Air)]],"NC","n","C","y","CB","c")</f>
        <v>n</v>
      </c>
      <c r="G381" s="45" t="str">
        <f>_xlfn.TEXTJOIN("_",TRUE,A381,B381,C381,D381,"w"&amp;E381,"c"&amp;Table6[[#This Row],[Coolant (n, no; y, yes; c, yes but cleaned with compressed air)2]])</f>
        <v>RNGN12_GMTK1_20211006_000600_wo_cn</v>
      </c>
      <c r="H381" s="66">
        <v>2041</v>
      </c>
      <c r="I381" s="9">
        <v>4230</v>
      </c>
      <c r="J381" s="9">
        <v>6001</v>
      </c>
      <c r="K381" s="9">
        <v>2442</v>
      </c>
      <c r="L381" s="9">
        <v>5467</v>
      </c>
      <c r="M381" s="9">
        <v>7920</v>
      </c>
      <c r="N381" s="8">
        <v>44475</v>
      </c>
      <c r="O381" s="3" t="s">
        <v>261</v>
      </c>
      <c r="P381" s="3" t="s">
        <v>339</v>
      </c>
      <c r="Q381" s="3" t="s">
        <v>340</v>
      </c>
      <c r="R381" s="3">
        <v>4</v>
      </c>
      <c r="S381" s="3" t="s">
        <v>339</v>
      </c>
      <c r="T381" s="3">
        <v>4</v>
      </c>
      <c r="U381" s="3">
        <v>5</v>
      </c>
      <c r="V381" s="3">
        <v>1</v>
      </c>
      <c r="W381" s="3">
        <v>3</v>
      </c>
      <c r="X381" s="45" t="s">
        <v>19</v>
      </c>
      <c r="Y381" s="3" t="s">
        <v>17</v>
      </c>
      <c r="Z381" s="3" t="s">
        <v>392</v>
      </c>
      <c r="AA381" s="3" t="s">
        <v>1472</v>
      </c>
      <c r="AB381" s="28">
        <v>1</v>
      </c>
      <c r="AC381" s="7"/>
    </row>
    <row r="382" spans="1:29" x14ac:dyDescent="0.25">
      <c r="A382" s="41" t="s">
        <v>1483</v>
      </c>
      <c r="B382" s="44" t="s">
        <v>339</v>
      </c>
      <c r="C382" s="45">
        <v>20211006</v>
      </c>
      <c r="D382" s="45" t="str">
        <f>TEXT((ROW(Table6[[#This Row],[Insert Type]])-321)*10,"000000")</f>
        <v>000610</v>
      </c>
      <c r="E382" s="45" t="str" cm="1">
        <f t="array" ref="E382">_xlfn.SWITCH(Table6[[#This Row],[State of Wear (Acceptable, OK; Unacceptable, NOK; Doubt, D; Reclassified as Doubt, RD)]],"OK","o","NOK","n","d")</f>
        <v>o</v>
      </c>
      <c r="F382" s="45" t="str" cm="1">
        <f t="array" ref="F382">_xlfn.SWITCH(Table6[[#This Row],[Coolant (C, Coolant; NC, No Coolant; CB, Coolant and cleaned with compressed Air)]],"NC","n","C","y","CB","c")</f>
        <v>n</v>
      </c>
      <c r="G382" s="45" t="str">
        <f>_xlfn.TEXTJOIN("_",TRUE,A382,B382,C382,D382,"w"&amp;E382,"c"&amp;Table6[[#This Row],[Coolant (n, no; y, yes; c, yes but cleaned with compressed air)2]])</f>
        <v>RNGN12_GMTK1_20211006_000610_wo_cn</v>
      </c>
      <c r="H382" s="66">
        <v>2041</v>
      </c>
      <c r="I382" s="9">
        <v>4230</v>
      </c>
      <c r="J382" s="9">
        <v>6001</v>
      </c>
      <c r="K382" s="9">
        <v>2442</v>
      </c>
      <c r="L382" s="9">
        <v>5467</v>
      </c>
      <c r="M382" s="9">
        <v>7920</v>
      </c>
      <c r="N382" s="8">
        <v>44475</v>
      </c>
      <c r="O382" s="3" t="s">
        <v>261</v>
      </c>
      <c r="P382" s="3" t="s">
        <v>339</v>
      </c>
      <c r="Q382" s="3" t="s">
        <v>340</v>
      </c>
      <c r="R382" s="3">
        <v>4</v>
      </c>
      <c r="S382" s="3" t="s">
        <v>339</v>
      </c>
      <c r="T382" s="3">
        <v>4</v>
      </c>
      <c r="U382" s="3">
        <v>5</v>
      </c>
      <c r="V382" s="3">
        <v>1</v>
      </c>
      <c r="W382" s="3">
        <v>4</v>
      </c>
      <c r="X382" s="45" t="s">
        <v>19</v>
      </c>
      <c r="Y382" s="3" t="s">
        <v>17</v>
      </c>
      <c r="Z382" s="3" t="s">
        <v>393</v>
      </c>
      <c r="AA382" s="3" t="s">
        <v>1472</v>
      </c>
      <c r="AB382" s="28">
        <v>1</v>
      </c>
      <c r="AC382" s="7"/>
    </row>
    <row r="383" spans="1:29" x14ac:dyDescent="0.25">
      <c r="A383" s="41" t="s">
        <v>1483</v>
      </c>
      <c r="B383" s="44" t="s">
        <v>339</v>
      </c>
      <c r="C383" s="45">
        <v>20211006</v>
      </c>
      <c r="D383" s="45" t="str">
        <f>TEXT((ROW(Table6[[#This Row],[Insert Type]])-321)*10,"000000")</f>
        <v>000620</v>
      </c>
      <c r="E383" s="45" t="str" cm="1">
        <f t="array" ref="E383">_xlfn.SWITCH(Table6[[#This Row],[State of Wear (Acceptable, OK; Unacceptable, NOK; Doubt, D; Reclassified as Doubt, RD)]],"OK","o","NOK","n","d")</f>
        <v>o</v>
      </c>
      <c r="F383" s="45" t="str" cm="1">
        <f t="array" ref="F383">_xlfn.SWITCH(Table6[[#This Row],[Coolant (C, Coolant; NC, No Coolant; CB, Coolant and cleaned with compressed Air)]],"NC","n","C","y","CB","c")</f>
        <v>n</v>
      </c>
      <c r="G383" s="45" t="str">
        <f>_xlfn.TEXTJOIN("_",TRUE,A383,B383,C383,D383,"w"&amp;E383,"c"&amp;Table6[[#This Row],[Coolant (n, no; y, yes; c, yes but cleaned with compressed air)2]])</f>
        <v>RNGN12_GMTK1_20211006_000620_wo_cn</v>
      </c>
      <c r="H383" s="66">
        <v>2041</v>
      </c>
      <c r="I383" s="9">
        <v>4230</v>
      </c>
      <c r="J383" s="9">
        <v>6001</v>
      </c>
      <c r="K383" s="9">
        <v>2442</v>
      </c>
      <c r="L383" s="9">
        <v>5467</v>
      </c>
      <c r="M383" s="9">
        <v>7920</v>
      </c>
      <c r="N383" s="8">
        <v>44475</v>
      </c>
      <c r="O383" s="3" t="s">
        <v>261</v>
      </c>
      <c r="P383" s="3" t="s">
        <v>339</v>
      </c>
      <c r="Q383" s="3" t="s">
        <v>340</v>
      </c>
      <c r="R383" s="3">
        <v>4</v>
      </c>
      <c r="S383" s="3" t="s">
        <v>339</v>
      </c>
      <c r="T383" s="3">
        <v>4</v>
      </c>
      <c r="U383" s="3">
        <v>6</v>
      </c>
      <c r="V383" s="3">
        <v>1</v>
      </c>
      <c r="W383" s="3">
        <v>1</v>
      </c>
      <c r="X383" s="45" t="s">
        <v>19</v>
      </c>
      <c r="Y383" s="3" t="s">
        <v>17</v>
      </c>
      <c r="Z383" s="3" t="s">
        <v>394</v>
      </c>
      <c r="AA383" s="3" t="s">
        <v>1472</v>
      </c>
      <c r="AB383" s="28">
        <v>1</v>
      </c>
      <c r="AC383" s="7"/>
    </row>
    <row r="384" spans="1:29" x14ac:dyDescent="0.25">
      <c r="A384" s="41" t="s">
        <v>1483</v>
      </c>
      <c r="B384" s="44" t="s">
        <v>339</v>
      </c>
      <c r="C384" s="45">
        <v>20211006</v>
      </c>
      <c r="D384" s="45" t="str">
        <f>TEXT((ROW(Table6[[#This Row],[Insert Type]])-321)*10,"000000")</f>
        <v>000630</v>
      </c>
      <c r="E384" s="45" t="str" cm="1">
        <f t="array" ref="E384">_xlfn.SWITCH(Table6[[#This Row],[State of Wear (Acceptable, OK; Unacceptable, NOK; Doubt, D; Reclassified as Doubt, RD)]],"OK","o","NOK","n","d")</f>
        <v>o</v>
      </c>
      <c r="F384" s="45" t="str" cm="1">
        <f t="array" ref="F384">_xlfn.SWITCH(Table6[[#This Row],[Coolant (C, Coolant; NC, No Coolant; CB, Coolant and cleaned with compressed Air)]],"NC","n","C","y","CB","c")</f>
        <v>n</v>
      </c>
      <c r="G384" s="45" t="str">
        <f>_xlfn.TEXTJOIN("_",TRUE,A384,B384,C384,D384,"w"&amp;E384,"c"&amp;Table6[[#This Row],[Coolant (n, no; y, yes; c, yes but cleaned with compressed air)2]])</f>
        <v>RNGN12_GMTK1_20211006_000630_wo_cn</v>
      </c>
      <c r="H384" s="66">
        <v>2041</v>
      </c>
      <c r="I384" s="9">
        <v>4230</v>
      </c>
      <c r="J384" s="9">
        <v>6001</v>
      </c>
      <c r="K384" s="9">
        <v>2442</v>
      </c>
      <c r="L384" s="9">
        <v>5467</v>
      </c>
      <c r="M384" s="9">
        <v>7920</v>
      </c>
      <c r="N384" s="8">
        <v>44475</v>
      </c>
      <c r="O384" s="3" t="s">
        <v>261</v>
      </c>
      <c r="P384" s="3" t="s">
        <v>339</v>
      </c>
      <c r="Q384" s="3" t="s">
        <v>340</v>
      </c>
      <c r="R384" s="3">
        <v>4</v>
      </c>
      <c r="S384" s="3" t="s">
        <v>339</v>
      </c>
      <c r="T384" s="3">
        <v>4</v>
      </c>
      <c r="U384" s="3">
        <v>6</v>
      </c>
      <c r="V384" s="3">
        <v>1</v>
      </c>
      <c r="W384" s="3">
        <v>2</v>
      </c>
      <c r="X384" s="45" t="s">
        <v>19</v>
      </c>
      <c r="Y384" s="3" t="s">
        <v>17</v>
      </c>
      <c r="Z384" s="3" t="s">
        <v>395</v>
      </c>
      <c r="AA384" s="3" t="s">
        <v>1472</v>
      </c>
      <c r="AB384" s="28">
        <v>1</v>
      </c>
      <c r="AC384" s="7"/>
    </row>
    <row r="385" spans="1:29" x14ac:dyDescent="0.25">
      <c r="A385" s="41" t="s">
        <v>1483</v>
      </c>
      <c r="B385" s="44" t="s">
        <v>339</v>
      </c>
      <c r="C385" s="45">
        <v>20211006</v>
      </c>
      <c r="D385" s="45" t="str">
        <f>TEXT((ROW(Table6[[#This Row],[Insert Type]])-321)*10,"000000")</f>
        <v>000640</v>
      </c>
      <c r="E385" s="45" t="str" cm="1">
        <f t="array" ref="E385">_xlfn.SWITCH(Table6[[#This Row],[State of Wear (Acceptable, OK; Unacceptable, NOK; Doubt, D; Reclassified as Doubt, RD)]],"OK","o","NOK","n","d")</f>
        <v>o</v>
      </c>
      <c r="F385" s="45" t="str" cm="1">
        <f t="array" ref="F385">_xlfn.SWITCH(Table6[[#This Row],[Coolant (C, Coolant; NC, No Coolant; CB, Coolant and cleaned with compressed Air)]],"NC","n","C","y","CB","c")</f>
        <v>n</v>
      </c>
      <c r="G385" s="45" t="str">
        <f>_xlfn.TEXTJOIN("_",TRUE,A385,B385,C385,D385,"w"&amp;E385,"c"&amp;Table6[[#This Row],[Coolant (n, no; y, yes; c, yes but cleaned with compressed air)2]])</f>
        <v>RNGN12_GMTK1_20211006_000640_wo_cn</v>
      </c>
      <c r="H385" s="66">
        <v>2041</v>
      </c>
      <c r="I385" s="9">
        <v>4230</v>
      </c>
      <c r="J385" s="9">
        <v>6001</v>
      </c>
      <c r="K385" s="9">
        <v>2442</v>
      </c>
      <c r="L385" s="9">
        <v>5467</v>
      </c>
      <c r="M385" s="9">
        <v>7920</v>
      </c>
      <c r="N385" s="8">
        <v>44475</v>
      </c>
      <c r="O385" s="3" t="s">
        <v>261</v>
      </c>
      <c r="P385" s="3" t="s">
        <v>339</v>
      </c>
      <c r="Q385" s="3" t="s">
        <v>340</v>
      </c>
      <c r="R385" s="3">
        <v>4</v>
      </c>
      <c r="S385" s="3" t="s">
        <v>339</v>
      </c>
      <c r="T385" s="3">
        <v>4</v>
      </c>
      <c r="U385" s="3">
        <v>6</v>
      </c>
      <c r="V385" s="3">
        <v>1</v>
      </c>
      <c r="W385" s="3">
        <v>3</v>
      </c>
      <c r="X385" s="45" t="s">
        <v>19</v>
      </c>
      <c r="Y385" s="3" t="s">
        <v>17</v>
      </c>
      <c r="Z385" s="3" t="s">
        <v>396</v>
      </c>
      <c r="AA385" s="3" t="s">
        <v>1472</v>
      </c>
      <c r="AB385" s="28">
        <v>1</v>
      </c>
      <c r="AC385" s="7"/>
    </row>
    <row r="386" spans="1:29" x14ac:dyDescent="0.25">
      <c r="A386" s="41" t="s">
        <v>1483</v>
      </c>
      <c r="B386" s="44" t="s">
        <v>339</v>
      </c>
      <c r="C386" s="45">
        <v>20211006</v>
      </c>
      <c r="D386" s="45" t="str">
        <f>TEXT((ROW(Table6[[#This Row],[Insert Type]])-321)*10,"000000")</f>
        <v>000650</v>
      </c>
      <c r="E386" s="45" t="str" cm="1">
        <f t="array" ref="E386">_xlfn.SWITCH(Table6[[#This Row],[State of Wear (Acceptable, OK; Unacceptable, NOK; Doubt, D; Reclassified as Doubt, RD)]],"OK","o","NOK","n","d")</f>
        <v>n</v>
      </c>
      <c r="F386" s="45" t="str" cm="1">
        <f t="array" ref="F386">_xlfn.SWITCH(Table6[[#This Row],[Coolant (C, Coolant; NC, No Coolant; CB, Coolant and cleaned with compressed Air)]],"NC","n","C","y","CB","c")</f>
        <v>n</v>
      </c>
      <c r="G386" s="45" t="str">
        <f>_xlfn.TEXTJOIN("_",TRUE,A386,B386,C386,D386,"w"&amp;E386,"c"&amp;Table6[[#This Row],[Coolant (n, no; y, yes; c, yes but cleaned with compressed air)2]])</f>
        <v>RNGN12_GMTK1_20211006_000650_wn_cn</v>
      </c>
      <c r="H386" s="66">
        <v>2041</v>
      </c>
      <c r="I386" s="9">
        <v>4230</v>
      </c>
      <c r="J386" s="9">
        <v>6001</v>
      </c>
      <c r="K386" s="9">
        <v>2442</v>
      </c>
      <c r="L386" s="9">
        <v>5467</v>
      </c>
      <c r="M386" s="9">
        <v>7920</v>
      </c>
      <c r="N386" s="8">
        <v>44475</v>
      </c>
      <c r="O386" s="3" t="s">
        <v>261</v>
      </c>
      <c r="P386" s="3" t="s">
        <v>339</v>
      </c>
      <c r="Q386" s="3" t="s">
        <v>340</v>
      </c>
      <c r="R386" s="3">
        <v>4</v>
      </c>
      <c r="S386" s="3" t="s">
        <v>339</v>
      </c>
      <c r="T386" s="3">
        <v>4</v>
      </c>
      <c r="U386" s="3">
        <v>6</v>
      </c>
      <c r="V386" s="3">
        <v>1</v>
      </c>
      <c r="W386" s="3">
        <v>4</v>
      </c>
      <c r="X386" s="45" t="s">
        <v>11</v>
      </c>
      <c r="Y386" s="3" t="s">
        <v>17</v>
      </c>
      <c r="Z386" s="3" t="s">
        <v>397</v>
      </c>
      <c r="AA386" s="3" t="s">
        <v>1472</v>
      </c>
      <c r="AB386" s="28">
        <v>1</v>
      </c>
      <c r="AC386" s="7"/>
    </row>
    <row r="387" spans="1:29" x14ac:dyDescent="0.25">
      <c r="A387" s="41" t="s">
        <v>1483</v>
      </c>
      <c r="B387" s="44" t="s">
        <v>339</v>
      </c>
      <c r="C387" s="45">
        <v>20211006</v>
      </c>
      <c r="D387" s="45" t="str">
        <f>TEXT((ROW(Table6[[#This Row],[Insert Type]])-321)*10,"000000")</f>
        <v>000660</v>
      </c>
      <c r="E387" s="45" t="str" cm="1">
        <f t="array" ref="E387">_xlfn.SWITCH(Table6[[#This Row],[State of Wear (Acceptable, OK; Unacceptable, NOK; Doubt, D; Reclassified as Doubt, RD)]],"OK","o","NOK","n","d")</f>
        <v>o</v>
      </c>
      <c r="F387" s="45" t="str" cm="1">
        <f t="array" ref="F387">_xlfn.SWITCH(Table6[[#This Row],[Coolant (C, Coolant; NC, No Coolant; CB, Coolant and cleaned with compressed Air)]],"NC","n","C","y","CB","c")</f>
        <v>n</v>
      </c>
      <c r="G387" s="45" t="str">
        <f>_xlfn.TEXTJOIN("_",TRUE,A387,B387,C387,D387,"w"&amp;E387,"c"&amp;Table6[[#This Row],[Coolant (n, no; y, yes; c, yes but cleaned with compressed air)2]])</f>
        <v>RNGN12_GMTK1_20211006_000660_wo_cn</v>
      </c>
      <c r="H387" s="66">
        <v>2041</v>
      </c>
      <c r="I387" s="9">
        <v>4230</v>
      </c>
      <c r="J387" s="9">
        <v>6001</v>
      </c>
      <c r="K387" s="9">
        <v>2442</v>
      </c>
      <c r="L387" s="9">
        <v>5467</v>
      </c>
      <c r="M387" s="9">
        <v>7920</v>
      </c>
      <c r="N387" s="8">
        <v>44475</v>
      </c>
      <c r="O387" s="3" t="s">
        <v>261</v>
      </c>
      <c r="P387" s="3" t="s">
        <v>339</v>
      </c>
      <c r="Q387" s="3" t="s">
        <v>340</v>
      </c>
      <c r="R387" s="3">
        <v>4</v>
      </c>
      <c r="S387" s="3" t="s">
        <v>339</v>
      </c>
      <c r="T387" s="3">
        <v>4</v>
      </c>
      <c r="U387" s="3">
        <v>7</v>
      </c>
      <c r="V387" s="3">
        <v>1</v>
      </c>
      <c r="W387" s="3">
        <v>1</v>
      </c>
      <c r="X387" s="45" t="s">
        <v>19</v>
      </c>
      <c r="Y387" s="3" t="s">
        <v>17</v>
      </c>
      <c r="Z387" s="3" t="s">
        <v>398</v>
      </c>
      <c r="AA387" s="3" t="s">
        <v>1472</v>
      </c>
      <c r="AB387" s="28">
        <v>1</v>
      </c>
      <c r="AC387" s="7"/>
    </row>
    <row r="388" spans="1:29" x14ac:dyDescent="0.25">
      <c r="A388" s="41" t="s">
        <v>1483</v>
      </c>
      <c r="B388" s="44" t="s">
        <v>339</v>
      </c>
      <c r="C388" s="45">
        <v>20211006</v>
      </c>
      <c r="D388" s="45" t="str">
        <f>TEXT((ROW(Table6[[#This Row],[Insert Type]])-321)*10,"000000")</f>
        <v>000670</v>
      </c>
      <c r="E388" s="45" t="str" cm="1">
        <f t="array" ref="E388">_xlfn.SWITCH(Table6[[#This Row],[State of Wear (Acceptable, OK; Unacceptable, NOK; Doubt, D; Reclassified as Doubt, RD)]],"OK","o","NOK","n","d")</f>
        <v>d</v>
      </c>
      <c r="F388" s="45" t="str" cm="1">
        <f t="array" ref="F388">_xlfn.SWITCH(Table6[[#This Row],[Coolant (C, Coolant; NC, No Coolant; CB, Coolant and cleaned with compressed Air)]],"NC","n","C","y","CB","c")</f>
        <v>n</v>
      </c>
      <c r="G388" s="45" t="str">
        <f>_xlfn.TEXTJOIN("_",TRUE,A388,B388,C388,D388,"w"&amp;E388,"c"&amp;Table6[[#This Row],[Coolant (n, no; y, yes; c, yes but cleaned with compressed air)2]])</f>
        <v>RNGN12_GMTK1_20211006_000670_wd_cn</v>
      </c>
      <c r="H388" s="66">
        <v>2041</v>
      </c>
      <c r="I388" s="9">
        <v>4230</v>
      </c>
      <c r="J388" s="9">
        <v>6001</v>
      </c>
      <c r="K388" s="9">
        <v>2442</v>
      </c>
      <c r="L388" s="9">
        <v>5467</v>
      </c>
      <c r="M388" s="9">
        <v>7920</v>
      </c>
      <c r="N388" s="8">
        <v>44475</v>
      </c>
      <c r="O388" s="3" t="s">
        <v>261</v>
      </c>
      <c r="P388" s="3" t="s">
        <v>339</v>
      </c>
      <c r="Q388" s="3" t="s">
        <v>340</v>
      </c>
      <c r="R388" s="3">
        <v>4</v>
      </c>
      <c r="S388" s="3" t="s">
        <v>339</v>
      </c>
      <c r="T388" s="3">
        <v>4</v>
      </c>
      <c r="U388" s="3">
        <v>7</v>
      </c>
      <c r="V388" s="3">
        <v>1</v>
      </c>
      <c r="W388" s="3">
        <v>2</v>
      </c>
      <c r="X388" s="45" t="s">
        <v>278</v>
      </c>
      <c r="Y388" s="3" t="s">
        <v>17</v>
      </c>
      <c r="Z388" s="3" t="s">
        <v>399</v>
      </c>
      <c r="AA388" s="3" t="s">
        <v>1472</v>
      </c>
      <c r="AB388" s="28">
        <v>1</v>
      </c>
      <c r="AC388" s="7"/>
    </row>
    <row r="389" spans="1:29" x14ac:dyDescent="0.25">
      <c r="A389" s="41" t="s">
        <v>1483</v>
      </c>
      <c r="B389" s="44" t="s">
        <v>339</v>
      </c>
      <c r="C389" s="45">
        <v>20211006</v>
      </c>
      <c r="D389" s="45" t="str">
        <f>TEXT((ROW(Table6[[#This Row],[Insert Type]])-321)*10,"000000")</f>
        <v>000680</v>
      </c>
      <c r="E389" s="45" t="str" cm="1">
        <f t="array" ref="E389">_xlfn.SWITCH(Table6[[#This Row],[State of Wear (Acceptable, OK; Unacceptable, NOK; Doubt, D; Reclassified as Doubt, RD)]],"OK","o","NOK","n","d")</f>
        <v>o</v>
      </c>
      <c r="F389" s="45" t="str" cm="1">
        <f t="array" ref="F389">_xlfn.SWITCH(Table6[[#This Row],[Coolant (C, Coolant; NC, No Coolant; CB, Coolant and cleaned with compressed Air)]],"NC","n","C","y","CB","c")</f>
        <v>n</v>
      </c>
      <c r="G389" s="45" t="str">
        <f>_xlfn.TEXTJOIN("_",TRUE,A389,B389,C389,D389,"w"&amp;E389,"c"&amp;Table6[[#This Row],[Coolant (n, no; y, yes; c, yes but cleaned with compressed air)2]])</f>
        <v>RNGN12_GMTK1_20211006_000680_wo_cn</v>
      </c>
      <c r="H389" s="66">
        <v>2041</v>
      </c>
      <c r="I389" s="9">
        <v>4230</v>
      </c>
      <c r="J389" s="9">
        <v>6001</v>
      </c>
      <c r="K389" s="9">
        <v>2442</v>
      </c>
      <c r="L389" s="9">
        <v>5467</v>
      </c>
      <c r="M389" s="9">
        <v>7920</v>
      </c>
      <c r="N389" s="8">
        <v>44475</v>
      </c>
      <c r="O389" s="3" t="s">
        <v>261</v>
      </c>
      <c r="P389" s="3" t="s">
        <v>339</v>
      </c>
      <c r="Q389" s="3" t="s">
        <v>340</v>
      </c>
      <c r="R389" s="3">
        <v>4</v>
      </c>
      <c r="S389" s="3" t="s">
        <v>339</v>
      </c>
      <c r="T389" s="3">
        <v>4</v>
      </c>
      <c r="U389" s="3">
        <v>7</v>
      </c>
      <c r="V389" s="3">
        <v>1</v>
      </c>
      <c r="W389" s="3">
        <v>3</v>
      </c>
      <c r="X389" s="45" t="s">
        <v>19</v>
      </c>
      <c r="Y389" s="3" t="s">
        <v>17</v>
      </c>
      <c r="Z389" s="3" t="s">
        <v>400</v>
      </c>
      <c r="AA389" s="3" t="s">
        <v>1472</v>
      </c>
      <c r="AB389" s="28">
        <v>1</v>
      </c>
      <c r="AC389" s="7"/>
    </row>
    <row r="390" spans="1:29" x14ac:dyDescent="0.25">
      <c r="A390" s="41" t="s">
        <v>1483</v>
      </c>
      <c r="B390" s="44" t="s">
        <v>339</v>
      </c>
      <c r="C390" s="45">
        <v>20211006</v>
      </c>
      <c r="D390" s="45" t="str">
        <f>TEXT((ROW(Table6[[#This Row],[Insert Type]])-321)*10,"000000")</f>
        <v>000690</v>
      </c>
      <c r="E390" s="45" t="str" cm="1">
        <f t="array" ref="E390">_xlfn.SWITCH(Table6[[#This Row],[State of Wear (Acceptable, OK; Unacceptable, NOK; Doubt, D; Reclassified as Doubt, RD)]],"OK","o","NOK","n","d")</f>
        <v>o</v>
      </c>
      <c r="F390" s="45" t="str" cm="1">
        <f t="array" ref="F390">_xlfn.SWITCH(Table6[[#This Row],[Coolant (C, Coolant; NC, No Coolant; CB, Coolant and cleaned with compressed Air)]],"NC","n","C","y","CB","c")</f>
        <v>n</v>
      </c>
      <c r="G390" s="45" t="str">
        <f>_xlfn.TEXTJOIN("_",TRUE,A390,B390,C390,D390,"w"&amp;E390,"c"&amp;Table6[[#This Row],[Coolant (n, no; y, yes; c, yes but cleaned with compressed air)2]])</f>
        <v>RNGN12_GMTK1_20211006_000690_wo_cn</v>
      </c>
      <c r="H390" s="66">
        <v>2041</v>
      </c>
      <c r="I390" s="9">
        <v>4230</v>
      </c>
      <c r="J390" s="9">
        <v>6001</v>
      </c>
      <c r="K390" s="9">
        <v>2442</v>
      </c>
      <c r="L390" s="9">
        <v>5467</v>
      </c>
      <c r="M390" s="9">
        <v>7920</v>
      </c>
      <c r="N390" s="8">
        <v>44475</v>
      </c>
      <c r="O390" s="3" t="s">
        <v>261</v>
      </c>
      <c r="P390" s="3" t="s">
        <v>339</v>
      </c>
      <c r="Q390" s="3" t="s">
        <v>340</v>
      </c>
      <c r="R390" s="3">
        <v>4</v>
      </c>
      <c r="S390" s="3" t="s">
        <v>339</v>
      </c>
      <c r="T390" s="3">
        <v>4</v>
      </c>
      <c r="U390" s="3">
        <v>7</v>
      </c>
      <c r="V390" s="3">
        <v>1</v>
      </c>
      <c r="W390" s="3">
        <v>4</v>
      </c>
      <c r="X390" s="45" t="s">
        <v>19</v>
      </c>
      <c r="Y390" s="3" t="s">
        <v>17</v>
      </c>
      <c r="Z390" s="3" t="s">
        <v>401</v>
      </c>
      <c r="AA390" s="3" t="s">
        <v>1472</v>
      </c>
      <c r="AB390" s="28">
        <v>1</v>
      </c>
      <c r="AC390" s="7"/>
    </row>
    <row r="391" spans="1:29" x14ac:dyDescent="0.25">
      <c r="A391" s="41" t="s">
        <v>1483</v>
      </c>
      <c r="B391" s="44" t="s">
        <v>339</v>
      </c>
      <c r="C391" s="45">
        <v>20211006</v>
      </c>
      <c r="D391" s="45" t="str">
        <f>TEXT((ROW(Table6[[#This Row],[Insert Type]])-321)*10,"000000")</f>
        <v>000700</v>
      </c>
      <c r="E391" s="45" t="str" cm="1">
        <f t="array" ref="E391">_xlfn.SWITCH(Table6[[#This Row],[State of Wear (Acceptable, OK; Unacceptable, NOK; Doubt, D; Reclassified as Doubt, RD)]],"OK","o","NOK","n","d")</f>
        <v>n</v>
      </c>
      <c r="F391" s="45" t="str" cm="1">
        <f t="array" ref="F391">_xlfn.SWITCH(Table6[[#This Row],[Coolant (C, Coolant; NC, No Coolant; CB, Coolant and cleaned with compressed Air)]],"NC","n","C","y","CB","c")</f>
        <v>n</v>
      </c>
      <c r="G391" s="45" t="str">
        <f>_xlfn.TEXTJOIN("_",TRUE,A391,B391,C391,D391,"w"&amp;E391,"c"&amp;Table6[[#This Row],[Coolant (n, no; y, yes; c, yes but cleaned with compressed air)2]])</f>
        <v>RNGN12_GMTK1_20211006_000700_wn_cn</v>
      </c>
      <c r="H391" s="66">
        <v>2041</v>
      </c>
      <c r="I391" s="9">
        <v>4230</v>
      </c>
      <c r="J391" s="9">
        <v>6001</v>
      </c>
      <c r="K391" s="9">
        <v>2442</v>
      </c>
      <c r="L391" s="9">
        <v>5467</v>
      </c>
      <c r="M391" s="9">
        <v>7920</v>
      </c>
      <c r="N391" s="8">
        <v>44475</v>
      </c>
      <c r="O391" s="3" t="s">
        <v>261</v>
      </c>
      <c r="P391" s="3" t="s">
        <v>339</v>
      </c>
      <c r="Q391" s="3" t="s">
        <v>340</v>
      </c>
      <c r="R391" s="3">
        <v>5</v>
      </c>
      <c r="S391" s="3" t="s">
        <v>339</v>
      </c>
      <c r="T391" s="3">
        <v>5</v>
      </c>
      <c r="U391" s="3">
        <v>1</v>
      </c>
      <c r="V391" s="3">
        <v>1</v>
      </c>
      <c r="W391" s="3">
        <v>1</v>
      </c>
      <c r="X391" s="45" t="s">
        <v>11</v>
      </c>
      <c r="Y391" s="3" t="s">
        <v>17</v>
      </c>
      <c r="Z391" s="3" t="s">
        <v>402</v>
      </c>
      <c r="AA391" s="3" t="s">
        <v>1472</v>
      </c>
      <c r="AB391" s="28">
        <v>1</v>
      </c>
      <c r="AC391" s="7"/>
    </row>
    <row r="392" spans="1:29" x14ac:dyDescent="0.25">
      <c r="A392" s="41" t="s">
        <v>1483</v>
      </c>
      <c r="B392" s="44" t="s">
        <v>339</v>
      </c>
      <c r="C392" s="45">
        <v>20211006</v>
      </c>
      <c r="D392" s="45" t="str">
        <f>TEXT((ROW(Table6[[#This Row],[Insert Type]])-321)*10,"000000")</f>
        <v>000710</v>
      </c>
      <c r="E392" s="45" t="str" cm="1">
        <f t="array" ref="E392">_xlfn.SWITCH(Table6[[#This Row],[State of Wear (Acceptable, OK; Unacceptable, NOK; Doubt, D; Reclassified as Doubt, RD)]],"OK","o","NOK","n","d")</f>
        <v>o</v>
      </c>
      <c r="F392" s="45" t="str" cm="1">
        <f t="array" ref="F392">_xlfn.SWITCH(Table6[[#This Row],[Coolant (C, Coolant; NC, No Coolant; CB, Coolant and cleaned with compressed Air)]],"NC","n","C","y","CB","c")</f>
        <v>n</v>
      </c>
      <c r="G392" s="45" t="str">
        <f>_xlfn.TEXTJOIN("_",TRUE,A392,B392,C392,D392,"w"&amp;E392,"c"&amp;Table6[[#This Row],[Coolant (n, no; y, yes; c, yes but cleaned with compressed air)2]])</f>
        <v>RNGN12_GMTK1_20211006_000710_wo_cn</v>
      </c>
      <c r="H392" s="66">
        <v>2041</v>
      </c>
      <c r="I392" s="9">
        <v>4230</v>
      </c>
      <c r="J392" s="9">
        <v>6001</v>
      </c>
      <c r="K392" s="9">
        <v>2442</v>
      </c>
      <c r="L392" s="9">
        <v>5467</v>
      </c>
      <c r="M392" s="9">
        <v>7920</v>
      </c>
      <c r="N392" s="8">
        <v>44475</v>
      </c>
      <c r="O392" s="3" t="s">
        <v>261</v>
      </c>
      <c r="P392" s="3" t="s">
        <v>339</v>
      </c>
      <c r="Q392" s="3" t="s">
        <v>340</v>
      </c>
      <c r="R392" s="3">
        <v>5</v>
      </c>
      <c r="S392" s="3" t="s">
        <v>339</v>
      </c>
      <c r="T392" s="3">
        <v>5</v>
      </c>
      <c r="U392" s="3">
        <v>1</v>
      </c>
      <c r="V392" s="3">
        <v>1</v>
      </c>
      <c r="W392" s="3">
        <v>2</v>
      </c>
      <c r="X392" s="45" t="s">
        <v>19</v>
      </c>
      <c r="Y392" s="3" t="s">
        <v>17</v>
      </c>
      <c r="Z392" s="3" t="s">
        <v>403</v>
      </c>
      <c r="AA392" s="3" t="s">
        <v>1472</v>
      </c>
      <c r="AB392" s="28">
        <v>1</v>
      </c>
      <c r="AC392" s="7"/>
    </row>
    <row r="393" spans="1:29" x14ac:dyDescent="0.25">
      <c r="A393" s="41" t="s">
        <v>1483</v>
      </c>
      <c r="B393" s="44" t="s">
        <v>339</v>
      </c>
      <c r="C393" s="45">
        <v>20211006</v>
      </c>
      <c r="D393" s="45" t="str">
        <f>TEXT((ROW(Table6[[#This Row],[Insert Type]])-321)*10,"000000")</f>
        <v>000720</v>
      </c>
      <c r="E393" s="45" t="str" cm="1">
        <f t="array" ref="E393">_xlfn.SWITCH(Table6[[#This Row],[State of Wear (Acceptable, OK; Unacceptable, NOK; Doubt, D; Reclassified as Doubt, RD)]],"OK","o","NOK","n","d")</f>
        <v>o</v>
      </c>
      <c r="F393" s="45" t="str" cm="1">
        <f t="array" ref="F393">_xlfn.SWITCH(Table6[[#This Row],[Coolant (C, Coolant; NC, No Coolant; CB, Coolant and cleaned with compressed Air)]],"NC","n","C","y","CB","c")</f>
        <v>n</v>
      </c>
      <c r="G393" s="45" t="str">
        <f>_xlfn.TEXTJOIN("_",TRUE,A393,B393,C393,D393,"w"&amp;E393,"c"&amp;Table6[[#This Row],[Coolant (n, no; y, yes; c, yes but cleaned with compressed air)2]])</f>
        <v>RNGN12_GMTK1_20211006_000720_wo_cn</v>
      </c>
      <c r="H393" s="66">
        <v>2041</v>
      </c>
      <c r="I393" s="9">
        <v>4230</v>
      </c>
      <c r="J393" s="9">
        <v>6001</v>
      </c>
      <c r="K393" s="9">
        <v>2442</v>
      </c>
      <c r="L393" s="9">
        <v>5467</v>
      </c>
      <c r="M393" s="9">
        <v>7920</v>
      </c>
      <c r="N393" s="8">
        <v>44475</v>
      </c>
      <c r="O393" s="3" t="s">
        <v>261</v>
      </c>
      <c r="P393" s="3" t="s">
        <v>339</v>
      </c>
      <c r="Q393" s="3" t="s">
        <v>340</v>
      </c>
      <c r="R393" s="3">
        <v>5</v>
      </c>
      <c r="S393" s="3" t="s">
        <v>339</v>
      </c>
      <c r="T393" s="3">
        <v>5</v>
      </c>
      <c r="U393" s="3">
        <v>1</v>
      </c>
      <c r="V393" s="3">
        <v>1</v>
      </c>
      <c r="W393" s="3">
        <v>3</v>
      </c>
      <c r="X393" s="45" t="s">
        <v>19</v>
      </c>
      <c r="Y393" s="3" t="s">
        <v>17</v>
      </c>
      <c r="Z393" s="3" t="s">
        <v>404</v>
      </c>
      <c r="AA393" s="3" t="s">
        <v>1472</v>
      </c>
      <c r="AB393" s="28">
        <v>1</v>
      </c>
      <c r="AC393" s="7"/>
    </row>
    <row r="394" spans="1:29" x14ac:dyDescent="0.25">
      <c r="A394" s="41" t="s">
        <v>1483</v>
      </c>
      <c r="B394" s="44" t="s">
        <v>339</v>
      </c>
      <c r="C394" s="45">
        <v>20211006</v>
      </c>
      <c r="D394" s="45" t="str">
        <f>TEXT((ROW(Table6[[#This Row],[Insert Type]])-321)*10,"000000")</f>
        <v>000730</v>
      </c>
      <c r="E394" s="45" t="str" cm="1">
        <f t="array" ref="E394">_xlfn.SWITCH(Table6[[#This Row],[State of Wear (Acceptable, OK; Unacceptable, NOK; Doubt, D; Reclassified as Doubt, RD)]],"OK","o","NOK","n","d")</f>
        <v>o</v>
      </c>
      <c r="F394" s="45" t="str" cm="1">
        <f t="array" ref="F394">_xlfn.SWITCH(Table6[[#This Row],[Coolant (C, Coolant; NC, No Coolant; CB, Coolant and cleaned with compressed Air)]],"NC","n","C","y","CB","c")</f>
        <v>n</v>
      </c>
      <c r="G394" s="45" t="str">
        <f>_xlfn.TEXTJOIN("_",TRUE,A394,B394,C394,D394,"w"&amp;E394,"c"&amp;Table6[[#This Row],[Coolant (n, no; y, yes; c, yes but cleaned with compressed air)2]])</f>
        <v>RNGN12_GMTK1_20211006_000730_wo_cn</v>
      </c>
      <c r="H394" s="66">
        <v>2041</v>
      </c>
      <c r="I394" s="9">
        <v>4230</v>
      </c>
      <c r="J394" s="9">
        <v>6001</v>
      </c>
      <c r="K394" s="9">
        <v>2442</v>
      </c>
      <c r="L394" s="9">
        <v>5467</v>
      </c>
      <c r="M394" s="9">
        <v>7920</v>
      </c>
      <c r="N394" s="8">
        <v>44475</v>
      </c>
      <c r="O394" s="3" t="s">
        <v>261</v>
      </c>
      <c r="P394" s="3" t="s">
        <v>339</v>
      </c>
      <c r="Q394" s="3" t="s">
        <v>340</v>
      </c>
      <c r="R394" s="3">
        <v>5</v>
      </c>
      <c r="S394" s="3" t="s">
        <v>339</v>
      </c>
      <c r="T394" s="3">
        <v>5</v>
      </c>
      <c r="U394" s="3">
        <v>1</v>
      </c>
      <c r="V394" s="3">
        <v>1</v>
      </c>
      <c r="W394" s="3">
        <v>4</v>
      </c>
      <c r="X394" s="45" t="s">
        <v>19</v>
      </c>
      <c r="Y394" s="3" t="s">
        <v>17</v>
      </c>
      <c r="Z394" s="3" t="s">
        <v>405</v>
      </c>
      <c r="AA394" s="3" t="s">
        <v>1472</v>
      </c>
      <c r="AB394" s="28">
        <v>1</v>
      </c>
      <c r="AC394" s="7"/>
    </row>
    <row r="395" spans="1:29" x14ac:dyDescent="0.25">
      <c r="A395" s="41" t="s">
        <v>1483</v>
      </c>
      <c r="B395" s="44" t="s">
        <v>339</v>
      </c>
      <c r="C395" s="45">
        <v>20211006</v>
      </c>
      <c r="D395" s="45" t="str">
        <f>TEXT((ROW(Table6[[#This Row],[Insert Type]])-321)*10,"000000")</f>
        <v>000740</v>
      </c>
      <c r="E395" s="45" t="str" cm="1">
        <f t="array" ref="E395">_xlfn.SWITCH(Table6[[#This Row],[State of Wear (Acceptable, OK; Unacceptable, NOK; Doubt, D; Reclassified as Doubt, RD)]],"OK","o","NOK","n","d")</f>
        <v>n</v>
      </c>
      <c r="F395" s="45" t="str" cm="1">
        <f t="array" ref="F395">_xlfn.SWITCH(Table6[[#This Row],[Coolant (C, Coolant; NC, No Coolant; CB, Coolant and cleaned with compressed Air)]],"NC","n","C","y","CB","c")</f>
        <v>n</v>
      </c>
      <c r="G395" s="45" t="str">
        <f>_xlfn.TEXTJOIN("_",TRUE,A395,B395,C395,D395,"w"&amp;E395,"c"&amp;Table6[[#This Row],[Coolant (n, no; y, yes; c, yes but cleaned with compressed air)2]])</f>
        <v>RNGN12_GMTK1_20211006_000740_wn_cn</v>
      </c>
      <c r="H395" s="66">
        <v>2041</v>
      </c>
      <c r="I395" s="9">
        <v>4230</v>
      </c>
      <c r="J395" s="9">
        <v>6001</v>
      </c>
      <c r="K395" s="9">
        <v>2442</v>
      </c>
      <c r="L395" s="9">
        <v>5467</v>
      </c>
      <c r="M395" s="9">
        <v>7920</v>
      </c>
      <c r="N395" s="8">
        <v>44475</v>
      </c>
      <c r="O395" s="3" t="s">
        <v>261</v>
      </c>
      <c r="P395" s="3" t="s">
        <v>339</v>
      </c>
      <c r="Q395" s="3" t="s">
        <v>340</v>
      </c>
      <c r="R395" s="3">
        <v>5</v>
      </c>
      <c r="S395" s="3" t="s">
        <v>339</v>
      </c>
      <c r="T395" s="3">
        <v>5</v>
      </c>
      <c r="U395" s="3">
        <v>2</v>
      </c>
      <c r="V395" s="3">
        <v>1</v>
      </c>
      <c r="W395" s="3">
        <v>1</v>
      </c>
      <c r="X395" s="45" t="s">
        <v>11</v>
      </c>
      <c r="Y395" s="3" t="s">
        <v>17</v>
      </c>
      <c r="Z395" s="3" t="s">
        <v>406</v>
      </c>
      <c r="AA395" s="3" t="s">
        <v>1472</v>
      </c>
      <c r="AB395" s="28">
        <v>1</v>
      </c>
      <c r="AC395" s="7"/>
    </row>
    <row r="396" spans="1:29" x14ac:dyDescent="0.25">
      <c r="A396" s="41" t="s">
        <v>1483</v>
      </c>
      <c r="B396" s="44" t="s">
        <v>339</v>
      </c>
      <c r="C396" s="45">
        <v>20211006</v>
      </c>
      <c r="D396" s="45" t="str">
        <f>TEXT((ROW(Table6[[#This Row],[Insert Type]])-321)*10,"000000")</f>
        <v>000750</v>
      </c>
      <c r="E396" s="45" t="str" cm="1">
        <f t="array" ref="E396">_xlfn.SWITCH(Table6[[#This Row],[State of Wear (Acceptable, OK; Unacceptable, NOK; Doubt, D; Reclassified as Doubt, RD)]],"OK","o","NOK","n","d")</f>
        <v>o</v>
      </c>
      <c r="F396" s="45" t="str" cm="1">
        <f t="array" ref="F396">_xlfn.SWITCH(Table6[[#This Row],[Coolant (C, Coolant; NC, No Coolant; CB, Coolant and cleaned with compressed Air)]],"NC","n","C","y","CB","c")</f>
        <v>n</v>
      </c>
      <c r="G396" s="45" t="str">
        <f>_xlfn.TEXTJOIN("_",TRUE,A396,B396,C396,D396,"w"&amp;E396,"c"&amp;Table6[[#This Row],[Coolant (n, no; y, yes; c, yes but cleaned with compressed air)2]])</f>
        <v>RNGN12_GMTK1_20211006_000750_wo_cn</v>
      </c>
      <c r="H396" s="66">
        <v>2041</v>
      </c>
      <c r="I396" s="9">
        <v>4230</v>
      </c>
      <c r="J396" s="9">
        <v>6001</v>
      </c>
      <c r="K396" s="9">
        <v>2442</v>
      </c>
      <c r="L396" s="9">
        <v>5467</v>
      </c>
      <c r="M396" s="9">
        <v>7920</v>
      </c>
      <c r="N396" s="8">
        <v>44475</v>
      </c>
      <c r="O396" s="3" t="s">
        <v>261</v>
      </c>
      <c r="P396" s="3" t="s">
        <v>339</v>
      </c>
      <c r="Q396" s="3" t="s">
        <v>340</v>
      </c>
      <c r="R396" s="3">
        <v>5</v>
      </c>
      <c r="S396" s="3" t="s">
        <v>339</v>
      </c>
      <c r="T396" s="3">
        <v>5</v>
      </c>
      <c r="U396" s="3">
        <v>2</v>
      </c>
      <c r="V396" s="3">
        <v>1</v>
      </c>
      <c r="W396" s="3">
        <v>2</v>
      </c>
      <c r="X396" s="45" t="s">
        <v>19</v>
      </c>
      <c r="Y396" s="3" t="s">
        <v>17</v>
      </c>
      <c r="Z396" s="3" t="s">
        <v>407</v>
      </c>
      <c r="AA396" s="3" t="s">
        <v>1472</v>
      </c>
      <c r="AB396" s="28">
        <v>1</v>
      </c>
      <c r="AC396" s="7"/>
    </row>
    <row r="397" spans="1:29" x14ac:dyDescent="0.25">
      <c r="A397" s="41" t="s">
        <v>1483</v>
      </c>
      <c r="B397" s="44" t="s">
        <v>339</v>
      </c>
      <c r="C397" s="45">
        <v>20211006</v>
      </c>
      <c r="D397" s="45" t="str">
        <f>TEXT((ROW(Table6[[#This Row],[Insert Type]])-321)*10,"000000")</f>
        <v>000760</v>
      </c>
      <c r="E397" s="45" t="str" cm="1">
        <f t="array" ref="E397">_xlfn.SWITCH(Table6[[#This Row],[State of Wear (Acceptable, OK; Unacceptable, NOK; Doubt, D; Reclassified as Doubt, RD)]],"OK","o","NOK","n","d")</f>
        <v>d</v>
      </c>
      <c r="F397" s="45" t="str" cm="1">
        <f t="array" ref="F397">_xlfn.SWITCH(Table6[[#This Row],[Coolant (C, Coolant; NC, No Coolant; CB, Coolant and cleaned with compressed Air)]],"NC","n","C","y","CB","c")</f>
        <v>n</v>
      </c>
      <c r="G397" s="45" t="str">
        <f>_xlfn.TEXTJOIN("_",TRUE,A397,B397,C397,D397,"w"&amp;E397,"c"&amp;Table6[[#This Row],[Coolant (n, no; y, yes; c, yes but cleaned with compressed air)2]])</f>
        <v>RNGN12_GMTK1_20211006_000760_wd_cn</v>
      </c>
      <c r="H397" s="66">
        <v>2041</v>
      </c>
      <c r="I397" s="9">
        <v>4230</v>
      </c>
      <c r="J397" s="9">
        <v>6001</v>
      </c>
      <c r="K397" s="9">
        <v>2442</v>
      </c>
      <c r="L397" s="9">
        <v>5467</v>
      </c>
      <c r="M397" s="9">
        <v>7920</v>
      </c>
      <c r="N397" s="8">
        <v>44475</v>
      </c>
      <c r="O397" s="3" t="s">
        <v>261</v>
      </c>
      <c r="P397" s="3" t="s">
        <v>339</v>
      </c>
      <c r="Q397" s="3" t="s">
        <v>340</v>
      </c>
      <c r="R397" s="3">
        <v>5</v>
      </c>
      <c r="S397" s="3" t="s">
        <v>339</v>
      </c>
      <c r="T397" s="3">
        <v>5</v>
      </c>
      <c r="U397" s="3">
        <v>2</v>
      </c>
      <c r="V397" s="3">
        <v>1</v>
      </c>
      <c r="W397" s="3">
        <v>3</v>
      </c>
      <c r="X397" s="45" t="s">
        <v>278</v>
      </c>
      <c r="Y397" s="3" t="s">
        <v>17</v>
      </c>
      <c r="Z397" s="3" t="s">
        <v>408</v>
      </c>
      <c r="AA397" s="3" t="s">
        <v>1472</v>
      </c>
      <c r="AB397" s="28">
        <v>1</v>
      </c>
      <c r="AC397" s="7"/>
    </row>
    <row r="398" spans="1:29" x14ac:dyDescent="0.25">
      <c r="A398" s="41" t="s">
        <v>1483</v>
      </c>
      <c r="B398" s="44" t="s">
        <v>339</v>
      </c>
      <c r="C398" s="45">
        <v>20211006</v>
      </c>
      <c r="D398" s="45" t="str">
        <f>TEXT((ROW(Table6[[#This Row],[Insert Type]])-321)*10,"000000")</f>
        <v>000770</v>
      </c>
      <c r="E398" s="45" t="str" cm="1">
        <f t="array" ref="E398">_xlfn.SWITCH(Table6[[#This Row],[State of Wear (Acceptable, OK; Unacceptable, NOK; Doubt, D; Reclassified as Doubt, RD)]],"OK","o","NOK","n","d")</f>
        <v>d</v>
      </c>
      <c r="F398" s="45" t="str" cm="1">
        <f t="array" ref="F398">_xlfn.SWITCH(Table6[[#This Row],[Coolant (C, Coolant; NC, No Coolant; CB, Coolant and cleaned with compressed Air)]],"NC","n","C","y","CB","c")</f>
        <v>n</v>
      </c>
      <c r="G398" s="45" t="str">
        <f>_xlfn.TEXTJOIN("_",TRUE,A398,B398,C398,D398,"w"&amp;E398,"c"&amp;Table6[[#This Row],[Coolant (n, no; y, yes; c, yes but cleaned with compressed air)2]])</f>
        <v>RNGN12_GMTK1_20211006_000770_wd_cn</v>
      </c>
      <c r="H398" s="66">
        <v>2041</v>
      </c>
      <c r="I398" s="9">
        <v>4230</v>
      </c>
      <c r="J398" s="9">
        <v>6001</v>
      </c>
      <c r="K398" s="9">
        <v>2442</v>
      </c>
      <c r="L398" s="9">
        <v>5467</v>
      </c>
      <c r="M398" s="9">
        <v>7920</v>
      </c>
      <c r="N398" s="8">
        <v>44475</v>
      </c>
      <c r="O398" s="3" t="s">
        <v>261</v>
      </c>
      <c r="P398" s="3" t="s">
        <v>339</v>
      </c>
      <c r="Q398" s="3" t="s">
        <v>340</v>
      </c>
      <c r="R398" s="3">
        <v>5</v>
      </c>
      <c r="S398" s="3" t="s">
        <v>339</v>
      </c>
      <c r="T398" s="3">
        <v>5</v>
      </c>
      <c r="U398" s="3">
        <v>2</v>
      </c>
      <c r="V398" s="3">
        <v>1</v>
      </c>
      <c r="W398" s="3">
        <v>4</v>
      </c>
      <c r="X398" s="45" t="s">
        <v>278</v>
      </c>
      <c r="Y398" s="3" t="s">
        <v>17</v>
      </c>
      <c r="Z398" s="3" t="s">
        <v>409</v>
      </c>
      <c r="AA398" s="3" t="s">
        <v>1472</v>
      </c>
      <c r="AB398" s="28">
        <v>1</v>
      </c>
      <c r="AC398" s="7"/>
    </row>
    <row r="399" spans="1:29" x14ac:dyDescent="0.25">
      <c r="A399" s="41" t="s">
        <v>1483</v>
      </c>
      <c r="B399" s="44" t="s">
        <v>339</v>
      </c>
      <c r="C399" s="45">
        <v>20211006</v>
      </c>
      <c r="D399" s="45" t="str">
        <f>TEXT((ROW(Table6[[#This Row],[Insert Type]])-321)*10,"000000")</f>
        <v>000780</v>
      </c>
      <c r="E399" s="45" t="str" cm="1">
        <f t="array" ref="E399">_xlfn.SWITCH(Table6[[#This Row],[State of Wear (Acceptable, OK; Unacceptable, NOK; Doubt, D; Reclassified as Doubt, RD)]],"OK","o","NOK","n","d")</f>
        <v>d</v>
      </c>
      <c r="F399" s="45" t="str" cm="1">
        <f t="array" ref="F399">_xlfn.SWITCH(Table6[[#This Row],[Coolant (C, Coolant; NC, No Coolant; CB, Coolant and cleaned with compressed Air)]],"NC","n","C","y","CB","c")</f>
        <v>n</v>
      </c>
      <c r="G399" s="45" t="str">
        <f>_xlfn.TEXTJOIN("_",TRUE,A399,B399,C399,D399,"w"&amp;E399,"c"&amp;Table6[[#This Row],[Coolant (n, no; y, yes; c, yes but cleaned with compressed air)2]])</f>
        <v>RNGN12_GMTK1_20211006_000780_wd_cn</v>
      </c>
      <c r="H399" s="66">
        <v>2041</v>
      </c>
      <c r="I399" s="9">
        <v>4230</v>
      </c>
      <c r="J399" s="9">
        <v>6001</v>
      </c>
      <c r="K399" s="9">
        <v>2442</v>
      </c>
      <c r="L399" s="9">
        <v>5467</v>
      </c>
      <c r="M399" s="9">
        <v>7920</v>
      </c>
      <c r="N399" s="8">
        <v>44475</v>
      </c>
      <c r="O399" s="3" t="s">
        <v>261</v>
      </c>
      <c r="P399" s="3" t="s">
        <v>339</v>
      </c>
      <c r="Q399" s="3" t="s">
        <v>340</v>
      </c>
      <c r="R399" s="3">
        <v>5</v>
      </c>
      <c r="S399" s="3" t="s">
        <v>339</v>
      </c>
      <c r="T399" s="3">
        <v>5</v>
      </c>
      <c r="U399" s="3">
        <v>3</v>
      </c>
      <c r="V399" s="3">
        <v>1</v>
      </c>
      <c r="W399" s="3">
        <v>1</v>
      </c>
      <c r="X399" s="45" t="s">
        <v>278</v>
      </c>
      <c r="Y399" s="3" t="s">
        <v>17</v>
      </c>
      <c r="Z399" s="3" t="s">
        <v>410</v>
      </c>
      <c r="AA399" s="3" t="s">
        <v>1472</v>
      </c>
      <c r="AB399" s="28">
        <v>1</v>
      </c>
      <c r="AC399" s="7"/>
    </row>
    <row r="400" spans="1:29" x14ac:dyDescent="0.25">
      <c r="A400" s="41" t="s">
        <v>1483</v>
      </c>
      <c r="B400" s="44" t="s">
        <v>339</v>
      </c>
      <c r="C400" s="45">
        <v>20211006</v>
      </c>
      <c r="D400" s="45" t="str">
        <f>TEXT((ROW(Table6[[#This Row],[Insert Type]])-321)*10,"000000")</f>
        <v>000790</v>
      </c>
      <c r="E400" s="45" t="str" cm="1">
        <f t="array" ref="E400">_xlfn.SWITCH(Table6[[#This Row],[State of Wear (Acceptable, OK; Unacceptable, NOK; Doubt, D; Reclassified as Doubt, RD)]],"OK","o","NOK","n","d")</f>
        <v>o</v>
      </c>
      <c r="F400" s="45" t="str" cm="1">
        <f t="array" ref="F400">_xlfn.SWITCH(Table6[[#This Row],[Coolant (C, Coolant; NC, No Coolant; CB, Coolant and cleaned with compressed Air)]],"NC","n","C","y","CB","c")</f>
        <v>n</v>
      </c>
      <c r="G400" s="45" t="str">
        <f>_xlfn.TEXTJOIN("_",TRUE,A400,B400,C400,D400,"w"&amp;E400,"c"&amp;Table6[[#This Row],[Coolant (n, no; y, yes; c, yes but cleaned with compressed air)2]])</f>
        <v>RNGN12_GMTK1_20211006_000790_wo_cn</v>
      </c>
      <c r="H400" s="66">
        <v>2041</v>
      </c>
      <c r="I400" s="9">
        <v>4230</v>
      </c>
      <c r="J400" s="9">
        <v>6001</v>
      </c>
      <c r="K400" s="9">
        <v>2442</v>
      </c>
      <c r="L400" s="9">
        <v>5467</v>
      </c>
      <c r="M400" s="9">
        <v>7920</v>
      </c>
      <c r="N400" s="8">
        <v>44475</v>
      </c>
      <c r="O400" s="3" t="s">
        <v>261</v>
      </c>
      <c r="P400" s="3" t="s">
        <v>339</v>
      </c>
      <c r="Q400" s="3" t="s">
        <v>340</v>
      </c>
      <c r="R400" s="3">
        <v>5</v>
      </c>
      <c r="S400" s="3" t="s">
        <v>339</v>
      </c>
      <c r="T400" s="3">
        <v>5</v>
      </c>
      <c r="U400" s="3">
        <v>3</v>
      </c>
      <c r="V400" s="3">
        <v>1</v>
      </c>
      <c r="W400" s="3">
        <v>2</v>
      </c>
      <c r="X400" s="45" t="s">
        <v>19</v>
      </c>
      <c r="Y400" s="3" t="s">
        <v>17</v>
      </c>
      <c r="Z400" s="3" t="s">
        <v>411</v>
      </c>
      <c r="AA400" s="3" t="s">
        <v>1472</v>
      </c>
      <c r="AB400" s="28">
        <v>1</v>
      </c>
      <c r="AC400" s="7"/>
    </row>
    <row r="401" spans="1:29" x14ac:dyDescent="0.25">
      <c r="A401" s="41" t="s">
        <v>1483</v>
      </c>
      <c r="B401" s="44" t="s">
        <v>339</v>
      </c>
      <c r="C401" s="45">
        <v>20211006</v>
      </c>
      <c r="D401" s="45" t="str">
        <f>TEXT((ROW(Table6[[#This Row],[Insert Type]])-321)*10,"000000")</f>
        <v>000800</v>
      </c>
      <c r="E401" s="45" t="str" cm="1">
        <f t="array" ref="E401">_xlfn.SWITCH(Table6[[#This Row],[State of Wear (Acceptable, OK; Unacceptable, NOK; Doubt, D; Reclassified as Doubt, RD)]],"OK","o","NOK","n","d")</f>
        <v>o</v>
      </c>
      <c r="F401" s="45" t="str" cm="1">
        <f t="array" ref="F401">_xlfn.SWITCH(Table6[[#This Row],[Coolant (C, Coolant; NC, No Coolant; CB, Coolant and cleaned with compressed Air)]],"NC","n","C","y","CB","c")</f>
        <v>n</v>
      </c>
      <c r="G401" s="45" t="str">
        <f>_xlfn.TEXTJOIN("_",TRUE,A401,B401,C401,D401,"w"&amp;E401,"c"&amp;Table6[[#This Row],[Coolant (n, no; y, yes; c, yes but cleaned with compressed air)2]])</f>
        <v>RNGN12_GMTK1_20211006_000800_wo_cn</v>
      </c>
      <c r="H401" s="66">
        <v>2041</v>
      </c>
      <c r="I401" s="9">
        <v>4230</v>
      </c>
      <c r="J401" s="9">
        <v>6001</v>
      </c>
      <c r="K401" s="9">
        <v>2442</v>
      </c>
      <c r="L401" s="9">
        <v>5467</v>
      </c>
      <c r="M401" s="9">
        <v>7920</v>
      </c>
      <c r="N401" s="8">
        <v>44475</v>
      </c>
      <c r="O401" s="3" t="s">
        <v>261</v>
      </c>
      <c r="P401" s="3" t="s">
        <v>339</v>
      </c>
      <c r="Q401" s="3" t="s">
        <v>340</v>
      </c>
      <c r="R401" s="3">
        <v>5</v>
      </c>
      <c r="S401" s="3" t="s">
        <v>339</v>
      </c>
      <c r="T401" s="3">
        <v>5</v>
      </c>
      <c r="U401" s="3">
        <v>3</v>
      </c>
      <c r="V401" s="3">
        <v>1</v>
      </c>
      <c r="W401" s="3">
        <v>3</v>
      </c>
      <c r="X401" s="45" t="s">
        <v>19</v>
      </c>
      <c r="Y401" s="3" t="s">
        <v>17</v>
      </c>
      <c r="Z401" s="3" t="s">
        <v>412</v>
      </c>
      <c r="AA401" s="3" t="s">
        <v>1472</v>
      </c>
      <c r="AB401" s="28">
        <v>1</v>
      </c>
      <c r="AC401" s="7"/>
    </row>
    <row r="402" spans="1:29" x14ac:dyDescent="0.25">
      <c r="A402" s="41" t="s">
        <v>1483</v>
      </c>
      <c r="B402" s="44" t="s">
        <v>339</v>
      </c>
      <c r="C402" s="45">
        <v>20211006</v>
      </c>
      <c r="D402" s="45" t="str">
        <f>TEXT((ROW(Table6[[#This Row],[Insert Type]])-321)*10,"000000")</f>
        <v>000810</v>
      </c>
      <c r="E402" s="45" t="str" cm="1">
        <f t="array" ref="E402">_xlfn.SWITCH(Table6[[#This Row],[State of Wear (Acceptable, OK; Unacceptable, NOK; Doubt, D; Reclassified as Doubt, RD)]],"OK","o","NOK","n","d")</f>
        <v>o</v>
      </c>
      <c r="F402" s="45" t="str" cm="1">
        <f t="array" ref="F402">_xlfn.SWITCH(Table6[[#This Row],[Coolant (C, Coolant; NC, No Coolant; CB, Coolant and cleaned with compressed Air)]],"NC","n","C","y","CB","c")</f>
        <v>n</v>
      </c>
      <c r="G402" s="45" t="str">
        <f>_xlfn.TEXTJOIN("_",TRUE,A402,B402,C402,D402,"w"&amp;E402,"c"&amp;Table6[[#This Row],[Coolant (n, no; y, yes; c, yes but cleaned with compressed air)2]])</f>
        <v>RNGN12_GMTK1_20211006_000810_wo_cn</v>
      </c>
      <c r="H402" s="66">
        <v>2041</v>
      </c>
      <c r="I402" s="9">
        <v>4230</v>
      </c>
      <c r="J402" s="9">
        <v>6001</v>
      </c>
      <c r="K402" s="9">
        <v>2442</v>
      </c>
      <c r="L402" s="9">
        <v>5467</v>
      </c>
      <c r="M402" s="9">
        <v>7920</v>
      </c>
      <c r="N402" s="8">
        <v>44475</v>
      </c>
      <c r="O402" s="3" t="s">
        <v>261</v>
      </c>
      <c r="P402" s="3" t="s">
        <v>339</v>
      </c>
      <c r="Q402" s="3" t="s">
        <v>340</v>
      </c>
      <c r="R402" s="3">
        <v>5</v>
      </c>
      <c r="S402" s="3" t="s">
        <v>339</v>
      </c>
      <c r="T402" s="3">
        <v>5</v>
      </c>
      <c r="U402" s="3">
        <v>3</v>
      </c>
      <c r="V402" s="3">
        <v>1</v>
      </c>
      <c r="W402" s="3">
        <v>4</v>
      </c>
      <c r="X402" s="45" t="s">
        <v>19</v>
      </c>
      <c r="Y402" s="3" t="s">
        <v>17</v>
      </c>
      <c r="Z402" s="3" t="s">
        <v>413</v>
      </c>
      <c r="AA402" s="3" t="s">
        <v>1472</v>
      </c>
      <c r="AB402" s="28">
        <v>1</v>
      </c>
      <c r="AC402" s="7"/>
    </row>
    <row r="403" spans="1:29" x14ac:dyDescent="0.25">
      <c r="A403" s="41" t="s">
        <v>1483</v>
      </c>
      <c r="B403" s="44" t="s">
        <v>339</v>
      </c>
      <c r="C403" s="45">
        <v>20211006</v>
      </c>
      <c r="D403" s="45" t="str">
        <f>TEXT((ROW(Table6[[#This Row],[Insert Type]])-321)*10,"000000")</f>
        <v>000820</v>
      </c>
      <c r="E403" s="45" t="str" cm="1">
        <f t="array" ref="E403">_xlfn.SWITCH(Table6[[#This Row],[State of Wear (Acceptable, OK; Unacceptable, NOK; Doubt, D; Reclassified as Doubt, RD)]],"OK","o","NOK","n","d")</f>
        <v>o</v>
      </c>
      <c r="F403" s="45" t="str" cm="1">
        <f t="array" ref="F403">_xlfn.SWITCH(Table6[[#This Row],[Coolant (C, Coolant; NC, No Coolant; CB, Coolant and cleaned with compressed Air)]],"NC","n","C","y","CB","c")</f>
        <v>n</v>
      </c>
      <c r="G403" s="45" t="str">
        <f>_xlfn.TEXTJOIN("_",TRUE,A403,B403,C403,D403,"w"&amp;E403,"c"&amp;Table6[[#This Row],[Coolant (n, no; y, yes; c, yes but cleaned with compressed air)2]])</f>
        <v>RNGN12_GMTK1_20211006_000820_wo_cn</v>
      </c>
      <c r="H403" s="66">
        <v>2041</v>
      </c>
      <c r="I403" s="9">
        <v>4230</v>
      </c>
      <c r="J403" s="9">
        <v>6001</v>
      </c>
      <c r="K403" s="9">
        <v>2442</v>
      </c>
      <c r="L403" s="9">
        <v>5467</v>
      </c>
      <c r="M403" s="9">
        <v>7920</v>
      </c>
      <c r="N403" s="8">
        <v>44475</v>
      </c>
      <c r="O403" s="3" t="s">
        <v>261</v>
      </c>
      <c r="P403" s="3" t="s">
        <v>339</v>
      </c>
      <c r="Q403" s="3" t="s">
        <v>340</v>
      </c>
      <c r="R403" s="3">
        <v>5</v>
      </c>
      <c r="S403" s="3" t="s">
        <v>339</v>
      </c>
      <c r="T403" s="3">
        <v>5</v>
      </c>
      <c r="U403" s="3">
        <v>4</v>
      </c>
      <c r="V403" s="3">
        <v>1</v>
      </c>
      <c r="W403" s="3">
        <v>1</v>
      </c>
      <c r="X403" s="45" t="s">
        <v>19</v>
      </c>
      <c r="Y403" s="3" t="s">
        <v>17</v>
      </c>
      <c r="Z403" s="3" t="s">
        <v>414</v>
      </c>
      <c r="AA403" s="3" t="s">
        <v>1472</v>
      </c>
      <c r="AB403" s="28">
        <v>1</v>
      </c>
      <c r="AC403" s="7"/>
    </row>
    <row r="404" spans="1:29" x14ac:dyDescent="0.25">
      <c r="A404" s="41" t="s">
        <v>1483</v>
      </c>
      <c r="B404" s="44" t="s">
        <v>339</v>
      </c>
      <c r="C404" s="45">
        <v>20211006</v>
      </c>
      <c r="D404" s="45" t="str">
        <f>TEXT((ROW(Table6[[#This Row],[Insert Type]])-321)*10,"000000")</f>
        <v>000830</v>
      </c>
      <c r="E404" s="45" t="str" cm="1">
        <f t="array" ref="E404">_xlfn.SWITCH(Table6[[#This Row],[State of Wear (Acceptable, OK; Unacceptable, NOK; Doubt, D; Reclassified as Doubt, RD)]],"OK","o","NOK","n","d")</f>
        <v>o</v>
      </c>
      <c r="F404" s="45" t="str" cm="1">
        <f t="array" ref="F404">_xlfn.SWITCH(Table6[[#This Row],[Coolant (C, Coolant; NC, No Coolant; CB, Coolant and cleaned with compressed Air)]],"NC","n","C","y","CB","c")</f>
        <v>n</v>
      </c>
      <c r="G404" s="45" t="str">
        <f>_xlfn.TEXTJOIN("_",TRUE,A404,B404,C404,D404,"w"&amp;E404,"c"&amp;Table6[[#This Row],[Coolant (n, no; y, yes; c, yes but cleaned with compressed air)2]])</f>
        <v>RNGN12_GMTK1_20211006_000830_wo_cn</v>
      </c>
      <c r="H404" s="66">
        <v>2041</v>
      </c>
      <c r="I404" s="9">
        <v>4230</v>
      </c>
      <c r="J404" s="9">
        <v>6001</v>
      </c>
      <c r="K404" s="9">
        <v>2442</v>
      </c>
      <c r="L404" s="9">
        <v>5467</v>
      </c>
      <c r="M404" s="9">
        <v>7920</v>
      </c>
      <c r="N404" s="8">
        <v>44475</v>
      </c>
      <c r="O404" s="3" t="s">
        <v>261</v>
      </c>
      <c r="P404" s="3" t="s">
        <v>339</v>
      </c>
      <c r="Q404" s="3" t="s">
        <v>340</v>
      </c>
      <c r="R404" s="3">
        <v>5</v>
      </c>
      <c r="S404" s="3" t="s">
        <v>339</v>
      </c>
      <c r="T404" s="3">
        <v>5</v>
      </c>
      <c r="U404" s="3">
        <v>4</v>
      </c>
      <c r="V404" s="3">
        <v>1</v>
      </c>
      <c r="W404" s="3">
        <v>2</v>
      </c>
      <c r="X404" s="45" t="s">
        <v>19</v>
      </c>
      <c r="Y404" s="3" t="s">
        <v>17</v>
      </c>
      <c r="Z404" s="3" t="s">
        <v>415</v>
      </c>
      <c r="AA404" s="3" t="s">
        <v>1472</v>
      </c>
      <c r="AB404" s="28">
        <v>1</v>
      </c>
      <c r="AC404" s="7"/>
    </row>
    <row r="405" spans="1:29" x14ac:dyDescent="0.25">
      <c r="A405" s="41" t="s">
        <v>1483</v>
      </c>
      <c r="B405" s="44" t="s">
        <v>339</v>
      </c>
      <c r="C405" s="45">
        <v>20211006</v>
      </c>
      <c r="D405" s="45" t="str">
        <f>TEXT((ROW(Table6[[#This Row],[Insert Type]])-321)*10,"000000")</f>
        <v>000840</v>
      </c>
      <c r="E405" s="45" t="str" cm="1">
        <f t="array" ref="E405">_xlfn.SWITCH(Table6[[#This Row],[State of Wear (Acceptable, OK; Unacceptable, NOK; Doubt, D; Reclassified as Doubt, RD)]],"OK","o","NOK","n","d")</f>
        <v>o</v>
      </c>
      <c r="F405" s="45" t="str" cm="1">
        <f t="array" ref="F405">_xlfn.SWITCH(Table6[[#This Row],[Coolant (C, Coolant; NC, No Coolant; CB, Coolant and cleaned with compressed Air)]],"NC","n","C","y","CB","c")</f>
        <v>n</v>
      </c>
      <c r="G405" s="45" t="str">
        <f>_xlfn.TEXTJOIN("_",TRUE,A405,B405,C405,D405,"w"&amp;E405,"c"&amp;Table6[[#This Row],[Coolant (n, no; y, yes; c, yes but cleaned with compressed air)2]])</f>
        <v>RNGN12_GMTK1_20211006_000840_wo_cn</v>
      </c>
      <c r="H405" s="66">
        <v>2041</v>
      </c>
      <c r="I405" s="9">
        <v>4230</v>
      </c>
      <c r="J405" s="9">
        <v>6001</v>
      </c>
      <c r="K405" s="9">
        <v>2442</v>
      </c>
      <c r="L405" s="9">
        <v>5467</v>
      </c>
      <c r="M405" s="9">
        <v>7920</v>
      </c>
      <c r="N405" s="8">
        <v>44475</v>
      </c>
      <c r="O405" s="3" t="s">
        <v>261</v>
      </c>
      <c r="P405" s="3" t="s">
        <v>339</v>
      </c>
      <c r="Q405" s="3" t="s">
        <v>340</v>
      </c>
      <c r="R405" s="3">
        <v>5</v>
      </c>
      <c r="S405" s="3" t="s">
        <v>339</v>
      </c>
      <c r="T405" s="3">
        <v>5</v>
      </c>
      <c r="U405" s="3">
        <v>4</v>
      </c>
      <c r="V405" s="3">
        <v>1</v>
      </c>
      <c r="W405" s="3">
        <v>3</v>
      </c>
      <c r="X405" s="45" t="s">
        <v>19</v>
      </c>
      <c r="Y405" s="3" t="s">
        <v>17</v>
      </c>
      <c r="Z405" s="3" t="s">
        <v>416</v>
      </c>
      <c r="AA405" s="3" t="s">
        <v>1472</v>
      </c>
      <c r="AB405" s="28">
        <v>1</v>
      </c>
      <c r="AC405" s="7"/>
    </row>
    <row r="406" spans="1:29" x14ac:dyDescent="0.25">
      <c r="A406" s="41" t="s">
        <v>1483</v>
      </c>
      <c r="B406" s="44" t="s">
        <v>339</v>
      </c>
      <c r="C406" s="45">
        <v>20211006</v>
      </c>
      <c r="D406" s="45" t="str">
        <f>TEXT((ROW(Table6[[#This Row],[Insert Type]])-321)*10,"000000")</f>
        <v>000850</v>
      </c>
      <c r="E406" s="45" t="str" cm="1">
        <f t="array" ref="E406">_xlfn.SWITCH(Table6[[#This Row],[State of Wear (Acceptable, OK; Unacceptable, NOK; Doubt, D; Reclassified as Doubt, RD)]],"OK","o","NOK","n","d")</f>
        <v>d</v>
      </c>
      <c r="F406" s="45" t="str" cm="1">
        <f t="array" ref="F406">_xlfn.SWITCH(Table6[[#This Row],[Coolant (C, Coolant; NC, No Coolant; CB, Coolant and cleaned with compressed Air)]],"NC","n","C","y","CB","c")</f>
        <v>n</v>
      </c>
      <c r="G406" s="45" t="str">
        <f>_xlfn.TEXTJOIN("_",TRUE,A406,B406,C406,D406,"w"&amp;E406,"c"&amp;Table6[[#This Row],[Coolant (n, no; y, yes; c, yes but cleaned with compressed air)2]])</f>
        <v>RNGN12_GMTK1_20211006_000850_wd_cn</v>
      </c>
      <c r="H406" s="66">
        <v>2041</v>
      </c>
      <c r="I406" s="9">
        <v>4230</v>
      </c>
      <c r="J406" s="9">
        <v>6001</v>
      </c>
      <c r="K406" s="9">
        <v>2442</v>
      </c>
      <c r="L406" s="9">
        <v>5467</v>
      </c>
      <c r="M406" s="9">
        <v>7920</v>
      </c>
      <c r="N406" s="8">
        <v>44475</v>
      </c>
      <c r="O406" s="3" t="s">
        <v>261</v>
      </c>
      <c r="P406" s="3" t="s">
        <v>339</v>
      </c>
      <c r="Q406" s="3" t="s">
        <v>340</v>
      </c>
      <c r="R406" s="3">
        <v>5</v>
      </c>
      <c r="S406" s="3" t="s">
        <v>339</v>
      </c>
      <c r="T406" s="3">
        <v>5</v>
      </c>
      <c r="U406" s="3">
        <v>4</v>
      </c>
      <c r="V406" s="3">
        <v>1</v>
      </c>
      <c r="W406" s="3">
        <v>4</v>
      </c>
      <c r="X406" s="45" t="s">
        <v>278</v>
      </c>
      <c r="Y406" s="3" t="s">
        <v>17</v>
      </c>
      <c r="Z406" s="3" t="s">
        <v>417</v>
      </c>
      <c r="AA406" s="3" t="s">
        <v>1472</v>
      </c>
      <c r="AB406" s="28">
        <v>1</v>
      </c>
      <c r="AC406" s="7"/>
    </row>
    <row r="407" spans="1:29" x14ac:dyDescent="0.25">
      <c r="A407" s="41" t="s">
        <v>1483</v>
      </c>
      <c r="B407" s="44" t="s">
        <v>339</v>
      </c>
      <c r="C407" s="45">
        <v>20211006</v>
      </c>
      <c r="D407" s="45" t="str">
        <f>TEXT((ROW(Table6[[#This Row],[Insert Type]])-321)*10,"000000")</f>
        <v>000860</v>
      </c>
      <c r="E407" s="45" t="str" cm="1">
        <f t="array" ref="E407">_xlfn.SWITCH(Table6[[#This Row],[State of Wear (Acceptable, OK; Unacceptable, NOK; Doubt, D; Reclassified as Doubt, RD)]],"OK","o","NOK","n","d")</f>
        <v>o</v>
      </c>
      <c r="F407" s="45" t="str" cm="1">
        <f t="array" ref="F407">_xlfn.SWITCH(Table6[[#This Row],[Coolant (C, Coolant; NC, No Coolant; CB, Coolant and cleaned with compressed Air)]],"NC","n","C","y","CB","c")</f>
        <v>n</v>
      </c>
      <c r="G407" s="45" t="str">
        <f>_xlfn.TEXTJOIN("_",TRUE,A407,B407,C407,D407,"w"&amp;E407,"c"&amp;Table6[[#This Row],[Coolant (n, no; y, yes; c, yes but cleaned with compressed air)2]])</f>
        <v>RNGN12_GMTK1_20211006_000860_wo_cn</v>
      </c>
      <c r="H407" s="66">
        <v>2041</v>
      </c>
      <c r="I407" s="9">
        <v>4230</v>
      </c>
      <c r="J407" s="9">
        <v>6001</v>
      </c>
      <c r="K407" s="9">
        <v>2442</v>
      </c>
      <c r="L407" s="9">
        <v>5467</v>
      </c>
      <c r="M407" s="9">
        <v>7920</v>
      </c>
      <c r="N407" s="8">
        <v>44475</v>
      </c>
      <c r="O407" s="3" t="s">
        <v>261</v>
      </c>
      <c r="P407" s="3" t="s">
        <v>339</v>
      </c>
      <c r="Q407" s="3" t="s">
        <v>340</v>
      </c>
      <c r="R407" s="3">
        <v>5</v>
      </c>
      <c r="S407" s="3" t="s">
        <v>339</v>
      </c>
      <c r="T407" s="3">
        <v>5</v>
      </c>
      <c r="U407" s="3">
        <v>5</v>
      </c>
      <c r="V407" s="3">
        <v>1</v>
      </c>
      <c r="W407" s="3">
        <v>1</v>
      </c>
      <c r="X407" s="45" t="s">
        <v>19</v>
      </c>
      <c r="Y407" s="3" t="s">
        <v>17</v>
      </c>
      <c r="Z407" s="3" t="s">
        <v>418</v>
      </c>
      <c r="AA407" s="3" t="s">
        <v>1472</v>
      </c>
      <c r="AB407" s="28">
        <v>1</v>
      </c>
      <c r="AC407" s="7"/>
    </row>
    <row r="408" spans="1:29" x14ac:dyDescent="0.25">
      <c r="A408" s="41" t="s">
        <v>1483</v>
      </c>
      <c r="B408" s="44" t="s">
        <v>339</v>
      </c>
      <c r="C408" s="45">
        <v>20211006</v>
      </c>
      <c r="D408" s="45" t="str">
        <f>TEXT((ROW(Table6[[#This Row],[Insert Type]])-321)*10,"000000")</f>
        <v>000870</v>
      </c>
      <c r="E408" s="45" t="str" cm="1">
        <f t="array" ref="E408">_xlfn.SWITCH(Table6[[#This Row],[State of Wear (Acceptable, OK; Unacceptable, NOK; Doubt, D; Reclassified as Doubt, RD)]],"OK","o","NOK","n","d")</f>
        <v>o</v>
      </c>
      <c r="F408" s="45" t="str" cm="1">
        <f t="array" ref="F408">_xlfn.SWITCH(Table6[[#This Row],[Coolant (C, Coolant; NC, No Coolant; CB, Coolant and cleaned with compressed Air)]],"NC","n","C","y","CB","c")</f>
        <v>n</v>
      </c>
      <c r="G408" s="45" t="str">
        <f>_xlfn.TEXTJOIN("_",TRUE,A408,B408,C408,D408,"w"&amp;E408,"c"&amp;Table6[[#This Row],[Coolant (n, no; y, yes; c, yes but cleaned with compressed air)2]])</f>
        <v>RNGN12_GMTK1_20211006_000870_wo_cn</v>
      </c>
      <c r="H408" s="66">
        <v>2041</v>
      </c>
      <c r="I408" s="9">
        <v>4230</v>
      </c>
      <c r="J408" s="9">
        <v>6001</v>
      </c>
      <c r="K408" s="9">
        <v>2442</v>
      </c>
      <c r="L408" s="9">
        <v>5467</v>
      </c>
      <c r="M408" s="9">
        <v>7920</v>
      </c>
      <c r="N408" s="8">
        <v>44475</v>
      </c>
      <c r="O408" s="3" t="s">
        <v>261</v>
      </c>
      <c r="P408" s="3" t="s">
        <v>339</v>
      </c>
      <c r="Q408" s="3" t="s">
        <v>340</v>
      </c>
      <c r="R408" s="3">
        <v>5</v>
      </c>
      <c r="S408" s="3" t="s">
        <v>339</v>
      </c>
      <c r="T408" s="3">
        <v>5</v>
      </c>
      <c r="U408" s="3">
        <v>5</v>
      </c>
      <c r="V408" s="3">
        <v>1</v>
      </c>
      <c r="W408" s="3">
        <v>2</v>
      </c>
      <c r="X408" s="45" t="s">
        <v>19</v>
      </c>
      <c r="Y408" s="3" t="s">
        <v>17</v>
      </c>
      <c r="Z408" s="3" t="s">
        <v>419</v>
      </c>
      <c r="AA408" s="3" t="s">
        <v>1472</v>
      </c>
      <c r="AB408" s="28">
        <v>1</v>
      </c>
      <c r="AC408" s="7"/>
    </row>
    <row r="409" spans="1:29" x14ac:dyDescent="0.25">
      <c r="A409" s="41" t="s">
        <v>1483</v>
      </c>
      <c r="B409" s="44" t="s">
        <v>339</v>
      </c>
      <c r="C409" s="45">
        <v>20211006</v>
      </c>
      <c r="D409" s="45" t="str">
        <f>TEXT((ROW(Table6[[#This Row],[Insert Type]])-321)*10,"000000")</f>
        <v>000880</v>
      </c>
      <c r="E409" s="45" t="str" cm="1">
        <f t="array" ref="E409">_xlfn.SWITCH(Table6[[#This Row],[State of Wear (Acceptable, OK; Unacceptable, NOK; Doubt, D; Reclassified as Doubt, RD)]],"OK","o","NOK","n","d")</f>
        <v>o</v>
      </c>
      <c r="F409" s="45" t="str" cm="1">
        <f t="array" ref="F409">_xlfn.SWITCH(Table6[[#This Row],[Coolant (C, Coolant; NC, No Coolant; CB, Coolant and cleaned with compressed Air)]],"NC","n","C","y","CB","c")</f>
        <v>n</v>
      </c>
      <c r="G409" s="45" t="str">
        <f>_xlfn.TEXTJOIN("_",TRUE,A409,B409,C409,D409,"w"&amp;E409,"c"&amp;Table6[[#This Row],[Coolant (n, no; y, yes; c, yes but cleaned with compressed air)2]])</f>
        <v>RNGN12_GMTK1_20211006_000880_wo_cn</v>
      </c>
      <c r="H409" s="66">
        <v>2041</v>
      </c>
      <c r="I409" s="9">
        <v>4230</v>
      </c>
      <c r="J409" s="9">
        <v>6001</v>
      </c>
      <c r="K409" s="9">
        <v>2442</v>
      </c>
      <c r="L409" s="9">
        <v>5467</v>
      </c>
      <c r="M409" s="9">
        <v>7920</v>
      </c>
      <c r="N409" s="8">
        <v>44475</v>
      </c>
      <c r="O409" s="3" t="s">
        <v>261</v>
      </c>
      <c r="P409" s="3" t="s">
        <v>339</v>
      </c>
      <c r="Q409" s="3" t="s">
        <v>340</v>
      </c>
      <c r="R409" s="3">
        <v>5</v>
      </c>
      <c r="S409" s="3" t="s">
        <v>339</v>
      </c>
      <c r="T409" s="3">
        <v>5</v>
      </c>
      <c r="U409" s="3">
        <v>5</v>
      </c>
      <c r="V409" s="3">
        <v>1</v>
      </c>
      <c r="W409" s="3">
        <v>3</v>
      </c>
      <c r="X409" s="45" t="s">
        <v>19</v>
      </c>
      <c r="Y409" s="3" t="s">
        <v>17</v>
      </c>
      <c r="Z409" s="3" t="s">
        <v>420</v>
      </c>
      <c r="AA409" s="3" t="s">
        <v>1472</v>
      </c>
      <c r="AB409" s="28">
        <v>1</v>
      </c>
      <c r="AC409" s="7"/>
    </row>
    <row r="410" spans="1:29" ht="15.75" thickBot="1" x14ac:dyDescent="0.3">
      <c r="A410" s="46" t="s">
        <v>1483</v>
      </c>
      <c r="B410" s="47" t="s">
        <v>339</v>
      </c>
      <c r="C410" s="48">
        <v>20211006</v>
      </c>
      <c r="D410" s="48" t="str">
        <f>TEXT((ROW(Table6[[#This Row],[Insert Type]])-321)*10,"000000")</f>
        <v>000890</v>
      </c>
      <c r="E410" s="48" t="str" cm="1">
        <f t="array" ref="E410">_xlfn.SWITCH(Table6[[#This Row],[State of Wear (Acceptable, OK; Unacceptable, NOK; Doubt, D; Reclassified as Doubt, RD)]],"OK","o","NOK","n","d")</f>
        <v>o</v>
      </c>
      <c r="F410" s="48" t="str" cm="1">
        <f t="array" ref="F410">_xlfn.SWITCH(Table6[[#This Row],[Coolant (C, Coolant; NC, No Coolant; CB, Coolant and cleaned with compressed Air)]],"NC","n","C","y","CB","c")</f>
        <v>n</v>
      </c>
      <c r="G410" s="48" t="str">
        <f>_xlfn.TEXTJOIN("_",TRUE,A410,B410,C410,D410,"w"&amp;E410,"c"&amp;Table6[[#This Row],[Coolant (n, no; y, yes; c, yes but cleaned with compressed air)2]])</f>
        <v>RNGN12_GMTK1_20211006_000890_wo_cn</v>
      </c>
      <c r="H410" s="67">
        <v>2041</v>
      </c>
      <c r="I410" s="12">
        <v>4230</v>
      </c>
      <c r="J410" s="12">
        <v>6001</v>
      </c>
      <c r="K410" s="12">
        <v>2442</v>
      </c>
      <c r="L410" s="12">
        <v>5467</v>
      </c>
      <c r="M410" s="12">
        <v>7920</v>
      </c>
      <c r="N410" s="17">
        <v>44475</v>
      </c>
      <c r="O410" s="14" t="s">
        <v>261</v>
      </c>
      <c r="P410" s="14" t="s">
        <v>339</v>
      </c>
      <c r="Q410" s="14" t="s">
        <v>340</v>
      </c>
      <c r="R410" s="14">
        <v>5</v>
      </c>
      <c r="S410" s="14" t="s">
        <v>339</v>
      </c>
      <c r="T410" s="14">
        <v>5</v>
      </c>
      <c r="U410" s="14">
        <v>5</v>
      </c>
      <c r="V410" s="14">
        <v>1</v>
      </c>
      <c r="W410" s="14">
        <v>4</v>
      </c>
      <c r="X410" s="48" t="s">
        <v>19</v>
      </c>
      <c r="Y410" s="14" t="s">
        <v>17</v>
      </c>
      <c r="Z410" s="14" t="s">
        <v>421</v>
      </c>
      <c r="AA410" s="14" t="s">
        <v>1472</v>
      </c>
      <c r="AB410" s="30">
        <v>1</v>
      </c>
      <c r="AC410" s="7"/>
    </row>
    <row r="411" spans="1:29" ht="15.75" thickTop="1" x14ac:dyDescent="0.25">
      <c r="A411" s="41" t="s">
        <v>1483</v>
      </c>
      <c r="B411" s="42" t="s">
        <v>1482</v>
      </c>
      <c r="C411" s="43">
        <v>20211006</v>
      </c>
      <c r="D411" s="43" t="str">
        <f>TEXT((ROW(Table6[[#This Row],[Insert Type]])-321)*10,"000000")</f>
        <v>000900</v>
      </c>
      <c r="E411" s="43" t="str" cm="1">
        <f t="array" ref="E411">_xlfn.SWITCH(Table6[[#This Row],[State of Wear (Acceptable, OK; Unacceptable, NOK; Doubt, D; Reclassified as Doubt, RD)]],"OK","o","NOK","n","d")</f>
        <v>n</v>
      </c>
      <c r="F411" s="43" t="str" cm="1">
        <f t="array" ref="F411">_xlfn.SWITCH(Table6[[#This Row],[Coolant (C, Coolant; NC, No Coolant; CB, Coolant and cleaned with compressed Air)]],"NC","n","C","y","CB","c")</f>
        <v>n</v>
      </c>
      <c r="G411" s="43" t="str">
        <f>_xlfn.TEXTJOIN("_",TRUE,A411,B411,C411,D411,"w"&amp;E411,"c"&amp;Table6[[#This Row],[Coolant (n, no; y, yes; c, yes but cleaned with compressed air)2]])</f>
        <v>RNGN12_CFAA0_20211006_000900_wn_cn</v>
      </c>
      <c r="H411" s="68">
        <v>2118</v>
      </c>
      <c r="I411" s="69">
        <v>4169</v>
      </c>
      <c r="J411" s="69">
        <v>6001</v>
      </c>
      <c r="K411" s="69">
        <v>2448</v>
      </c>
      <c r="L411" s="69">
        <v>5440</v>
      </c>
      <c r="M411" s="69">
        <v>7915</v>
      </c>
      <c r="N411" s="11">
        <v>44475</v>
      </c>
      <c r="O411" s="7" t="s">
        <v>261</v>
      </c>
      <c r="P411" s="7" t="s">
        <v>337</v>
      </c>
      <c r="Q411" s="7" t="s">
        <v>340</v>
      </c>
      <c r="R411" s="7">
        <v>1</v>
      </c>
      <c r="S411" s="7" t="s">
        <v>337</v>
      </c>
      <c r="T411" s="7">
        <v>1</v>
      </c>
      <c r="U411" s="7" t="s">
        <v>342</v>
      </c>
      <c r="V411" s="7">
        <v>1</v>
      </c>
      <c r="W411" s="7">
        <v>1</v>
      </c>
      <c r="X411" s="43" t="s">
        <v>11</v>
      </c>
      <c r="Y411" s="7" t="s">
        <v>17</v>
      </c>
      <c r="Z411" s="7" t="s">
        <v>463</v>
      </c>
      <c r="AA411" s="7" t="s">
        <v>1472</v>
      </c>
      <c r="AB411" s="31">
        <v>1</v>
      </c>
      <c r="AC411" s="7"/>
    </row>
    <row r="412" spans="1:29" x14ac:dyDescent="0.25">
      <c r="A412" s="41" t="s">
        <v>1483</v>
      </c>
      <c r="B412" s="44" t="s">
        <v>1482</v>
      </c>
      <c r="C412" s="45">
        <v>20211006</v>
      </c>
      <c r="D412" s="45" t="str">
        <f>TEXT((ROW(Table6[[#This Row],[Insert Type]])-321)*10,"000000")</f>
        <v>000910</v>
      </c>
      <c r="E412" s="45" t="str" cm="1">
        <f t="array" ref="E412">_xlfn.SWITCH(Table6[[#This Row],[State of Wear (Acceptable, OK; Unacceptable, NOK; Doubt, D; Reclassified as Doubt, RD)]],"OK","o","NOK","n","d")</f>
        <v>o</v>
      </c>
      <c r="F412" s="45" t="str" cm="1">
        <f t="array" ref="F412">_xlfn.SWITCH(Table6[[#This Row],[Coolant (C, Coolant; NC, No Coolant; CB, Coolant and cleaned with compressed Air)]],"NC","n","C","y","CB","c")</f>
        <v>n</v>
      </c>
      <c r="G412" s="45" t="str">
        <f>_xlfn.TEXTJOIN("_",TRUE,A412,B412,C412,D412,"w"&amp;E412,"c"&amp;Table6[[#This Row],[Coolant (n, no; y, yes; c, yes but cleaned with compressed air)2]])</f>
        <v>RNGN12_CFAA0_20211006_000910_wo_cn</v>
      </c>
      <c r="H412" s="66">
        <v>2118</v>
      </c>
      <c r="I412" s="9">
        <v>4169</v>
      </c>
      <c r="J412" s="9">
        <v>6001</v>
      </c>
      <c r="K412" s="9">
        <v>2448</v>
      </c>
      <c r="L412" s="9">
        <v>5440</v>
      </c>
      <c r="M412" s="9">
        <v>7915</v>
      </c>
      <c r="N412" s="8">
        <v>44475</v>
      </c>
      <c r="O412" s="3" t="s">
        <v>261</v>
      </c>
      <c r="P412" s="3" t="s">
        <v>337</v>
      </c>
      <c r="Q412" s="3" t="s">
        <v>340</v>
      </c>
      <c r="R412" s="3">
        <v>1</v>
      </c>
      <c r="S412" s="3" t="s">
        <v>337</v>
      </c>
      <c r="T412" s="3">
        <v>1</v>
      </c>
      <c r="U412" s="3" t="s">
        <v>342</v>
      </c>
      <c r="V412" s="3">
        <v>1</v>
      </c>
      <c r="W412" s="3">
        <v>2</v>
      </c>
      <c r="X412" s="45" t="s">
        <v>19</v>
      </c>
      <c r="Y412" s="3" t="s">
        <v>17</v>
      </c>
      <c r="Z412" s="3" t="s">
        <v>464</v>
      </c>
      <c r="AA412" s="3" t="s">
        <v>1472</v>
      </c>
      <c r="AB412" s="28">
        <v>1</v>
      </c>
      <c r="AC412" s="7"/>
    </row>
    <row r="413" spans="1:29" x14ac:dyDescent="0.25">
      <c r="A413" s="41" t="s">
        <v>1483</v>
      </c>
      <c r="B413" s="44" t="s">
        <v>1482</v>
      </c>
      <c r="C413" s="45">
        <v>20211006</v>
      </c>
      <c r="D413" s="45" t="str">
        <f>TEXT((ROW(Table6[[#This Row],[Insert Type]])-321)*10,"000000")</f>
        <v>000920</v>
      </c>
      <c r="E413" s="45" t="str" cm="1">
        <f t="array" ref="E413">_xlfn.SWITCH(Table6[[#This Row],[State of Wear (Acceptable, OK; Unacceptable, NOK; Doubt, D; Reclassified as Doubt, RD)]],"OK","o","NOK","n","d")</f>
        <v>d</v>
      </c>
      <c r="F413" s="45" t="str" cm="1">
        <f t="array" ref="F413">_xlfn.SWITCH(Table6[[#This Row],[Coolant (C, Coolant; NC, No Coolant; CB, Coolant and cleaned with compressed Air)]],"NC","n","C","y","CB","c")</f>
        <v>n</v>
      </c>
      <c r="G413" s="45" t="str">
        <f>_xlfn.TEXTJOIN("_",TRUE,A413,B413,C413,D413,"w"&amp;E413,"c"&amp;Table6[[#This Row],[Coolant (n, no; y, yes; c, yes but cleaned with compressed air)2]])</f>
        <v>RNGN12_CFAA0_20211006_000920_wd_cn</v>
      </c>
      <c r="H413" s="66">
        <v>2118</v>
      </c>
      <c r="I413" s="9">
        <v>4169</v>
      </c>
      <c r="J413" s="9">
        <v>6001</v>
      </c>
      <c r="K413" s="9">
        <v>2448</v>
      </c>
      <c r="L413" s="9">
        <v>5440</v>
      </c>
      <c r="M413" s="9">
        <v>7915</v>
      </c>
      <c r="N413" s="8">
        <v>44475</v>
      </c>
      <c r="O413" s="3" t="s">
        <v>261</v>
      </c>
      <c r="P413" s="3" t="s">
        <v>337</v>
      </c>
      <c r="Q413" s="3" t="s">
        <v>340</v>
      </c>
      <c r="R413" s="3">
        <v>1</v>
      </c>
      <c r="S413" s="3" t="s">
        <v>337</v>
      </c>
      <c r="T413" s="3">
        <v>1</v>
      </c>
      <c r="U413" s="3" t="s">
        <v>343</v>
      </c>
      <c r="V413" s="3">
        <v>1</v>
      </c>
      <c r="W413" s="3">
        <v>1</v>
      </c>
      <c r="X413" s="45" t="s">
        <v>278</v>
      </c>
      <c r="Y413" s="3" t="s">
        <v>17</v>
      </c>
      <c r="Z413" s="3" t="s">
        <v>465</v>
      </c>
      <c r="AA413" s="3" t="s">
        <v>1472</v>
      </c>
      <c r="AB413" s="28">
        <v>1</v>
      </c>
      <c r="AC413" s="7"/>
    </row>
    <row r="414" spans="1:29" x14ac:dyDescent="0.25">
      <c r="A414" s="41" t="s">
        <v>1483</v>
      </c>
      <c r="B414" s="44" t="s">
        <v>1482</v>
      </c>
      <c r="C414" s="45">
        <v>20211006</v>
      </c>
      <c r="D414" s="45" t="str">
        <f>TEXT((ROW(Table6[[#This Row],[Insert Type]])-321)*10,"000000")</f>
        <v>000930</v>
      </c>
      <c r="E414" s="45" t="str" cm="1">
        <f t="array" ref="E414">_xlfn.SWITCH(Table6[[#This Row],[State of Wear (Acceptable, OK; Unacceptable, NOK; Doubt, D; Reclassified as Doubt, RD)]],"OK","o","NOK","n","d")</f>
        <v>d</v>
      </c>
      <c r="F414" s="45" t="str" cm="1">
        <f t="array" ref="F414">_xlfn.SWITCH(Table6[[#This Row],[Coolant (C, Coolant; NC, No Coolant; CB, Coolant and cleaned with compressed Air)]],"NC","n","C","y","CB","c")</f>
        <v>n</v>
      </c>
      <c r="G414" s="45" t="str">
        <f>_xlfn.TEXTJOIN("_",TRUE,A414,B414,C414,D414,"w"&amp;E414,"c"&amp;Table6[[#This Row],[Coolant (n, no; y, yes; c, yes but cleaned with compressed air)2]])</f>
        <v>RNGN12_CFAA0_20211006_000930_wd_cn</v>
      </c>
      <c r="H414" s="66">
        <v>2118</v>
      </c>
      <c r="I414" s="9">
        <v>4169</v>
      </c>
      <c r="J414" s="9">
        <v>6001</v>
      </c>
      <c r="K414" s="9">
        <v>2448</v>
      </c>
      <c r="L414" s="9">
        <v>5440</v>
      </c>
      <c r="M414" s="9">
        <v>7915</v>
      </c>
      <c r="N414" s="8">
        <v>44475</v>
      </c>
      <c r="O414" s="3" t="s">
        <v>261</v>
      </c>
      <c r="P414" s="3" t="s">
        <v>337</v>
      </c>
      <c r="Q414" s="3" t="s">
        <v>340</v>
      </c>
      <c r="R414" s="3">
        <v>1</v>
      </c>
      <c r="S414" s="3" t="s">
        <v>337</v>
      </c>
      <c r="T414" s="3">
        <v>1</v>
      </c>
      <c r="U414" s="3" t="s">
        <v>344</v>
      </c>
      <c r="V414" s="3">
        <v>1</v>
      </c>
      <c r="W414" s="3">
        <v>1</v>
      </c>
      <c r="X414" s="45" t="s">
        <v>278</v>
      </c>
      <c r="Y414" s="3" t="s">
        <v>17</v>
      </c>
      <c r="Z414" s="3" t="s">
        <v>466</v>
      </c>
      <c r="AA414" s="3" t="s">
        <v>1472</v>
      </c>
      <c r="AB414" s="28">
        <v>1</v>
      </c>
      <c r="AC414" s="7"/>
    </row>
    <row r="415" spans="1:29" x14ac:dyDescent="0.25">
      <c r="A415" s="41" t="s">
        <v>1483</v>
      </c>
      <c r="B415" s="44" t="s">
        <v>1482</v>
      </c>
      <c r="C415" s="45">
        <v>20211006</v>
      </c>
      <c r="D415" s="45" t="str">
        <f>TEXT((ROW(Table6[[#This Row],[Insert Type]])-321)*10,"000000")</f>
        <v>000940</v>
      </c>
      <c r="E415" s="45" t="str" cm="1">
        <f t="array" ref="E415">_xlfn.SWITCH(Table6[[#This Row],[State of Wear (Acceptable, OK; Unacceptable, NOK; Doubt, D; Reclassified as Doubt, RD)]],"OK","o","NOK","n","d")</f>
        <v>o</v>
      </c>
      <c r="F415" s="45" t="str" cm="1">
        <f t="array" ref="F415">_xlfn.SWITCH(Table6[[#This Row],[Coolant (C, Coolant; NC, No Coolant; CB, Coolant and cleaned with compressed Air)]],"NC","n","C","y","CB","c")</f>
        <v>n</v>
      </c>
      <c r="G415" s="45" t="str">
        <f>_xlfn.TEXTJOIN("_",TRUE,A415,B415,C415,D415,"w"&amp;E415,"c"&amp;Table6[[#This Row],[Coolant (n, no; y, yes; c, yes but cleaned with compressed air)2]])</f>
        <v>RNGN12_CFAA0_20211006_000940_wo_cn</v>
      </c>
      <c r="H415" s="66">
        <v>2118</v>
      </c>
      <c r="I415" s="9">
        <v>4169</v>
      </c>
      <c r="J415" s="9">
        <v>6001</v>
      </c>
      <c r="K415" s="9">
        <v>2448</v>
      </c>
      <c r="L415" s="9">
        <v>5440</v>
      </c>
      <c r="M415" s="9">
        <v>7915</v>
      </c>
      <c r="N415" s="8">
        <v>44475</v>
      </c>
      <c r="O415" s="3" t="s">
        <v>261</v>
      </c>
      <c r="P415" s="3" t="s">
        <v>337</v>
      </c>
      <c r="Q415" s="3" t="s">
        <v>340</v>
      </c>
      <c r="R415" s="3">
        <v>1</v>
      </c>
      <c r="S415" s="3" t="s">
        <v>337</v>
      </c>
      <c r="T415" s="3">
        <v>1</v>
      </c>
      <c r="U415" s="3" t="s">
        <v>345</v>
      </c>
      <c r="V415" s="3">
        <v>1</v>
      </c>
      <c r="W415" s="3">
        <v>1</v>
      </c>
      <c r="X415" s="45" t="s">
        <v>19</v>
      </c>
      <c r="Y415" s="3" t="s">
        <v>17</v>
      </c>
      <c r="Z415" s="3" t="s">
        <v>467</v>
      </c>
      <c r="AA415" s="3" t="s">
        <v>1472</v>
      </c>
      <c r="AB415" s="28">
        <v>1</v>
      </c>
      <c r="AC415" s="7"/>
    </row>
    <row r="416" spans="1:29" x14ac:dyDescent="0.25">
      <c r="A416" s="41" t="s">
        <v>1483</v>
      </c>
      <c r="B416" s="44" t="s">
        <v>1482</v>
      </c>
      <c r="C416" s="45">
        <v>20211006</v>
      </c>
      <c r="D416" s="45" t="str">
        <f>TEXT((ROW(Table6[[#This Row],[Insert Type]])-321)*10,"000000")</f>
        <v>000950</v>
      </c>
      <c r="E416" s="45" t="str" cm="1">
        <f t="array" ref="E416">_xlfn.SWITCH(Table6[[#This Row],[State of Wear (Acceptable, OK; Unacceptable, NOK; Doubt, D; Reclassified as Doubt, RD)]],"OK","o","NOK","n","d")</f>
        <v>o</v>
      </c>
      <c r="F416" s="45" t="str" cm="1">
        <f t="array" ref="F416">_xlfn.SWITCH(Table6[[#This Row],[Coolant (C, Coolant; NC, No Coolant; CB, Coolant and cleaned with compressed Air)]],"NC","n","C","y","CB","c")</f>
        <v>n</v>
      </c>
      <c r="G416" s="45" t="str">
        <f>_xlfn.TEXTJOIN("_",TRUE,A416,B416,C416,D416,"w"&amp;E416,"c"&amp;Table6[[#This Row],[Coolant (n, no; y, yes; c, yes but cleaned with compressed air)2]])</f>
        <v>RNGN12_CFAA0_20211006_000950_wo_cn</v>
      </c>
      <c r="H416" s="66">
        <v>2118</v>
      </c>
      <c r="I416" s="9">
        <v>4169</v>
      </c>
      <c r="J416" s="9">
        <v>6001</v>
      </c>
      <c r="K416" s="9">
        <v>2448</v>
      </c>
      <c r="L416" s="9">
        <v>5440</v>
      </c>
      <c r="M416" s="9">
        <v>7915</v>
      </c>
      <c r="N416" s="8">
        <v>44475</v>
      </c>
      <c r="O416" s="3" t="s">
        <v>261</v>
      </c>
      <c r="P416" s="3" t="s">
        <v>337</v>
      </c>
      <c r="Q416" s="3" t="s">
        <v>340</v>
      </c>
      <c r="R416" s="3">
        <v>1</v>
      </c>
      <c r="S416" s="3" t="s">
        <v>337</v>
      </c>
      <c r="T416" s="3">
        <v>1</v>
      </c>
      <c r="U416" s="3" t="s">
        <v>346</v>
      </c>
      <c r="V416" s="3">
        <v>1</v>
      </c>
      <c r="W416" s="3">
        <v>1</v>
      </c>
      <c r="X416" s="45" t="s">
        <v>19</v>
      </c>
      <c r="Y416" s="3" t="s">
        <v>17</v>
      </c>
      <c r="Z416" s="3" t="s">
        <v>468</v>
      </c>
      <c r="AA416" s="3" t="s">
        <v>1472</v>
      </c>
      <c r="AB416" s="28">
        <v>1</v>
      </c>
      <c r="AC416" s="7"/>
    </row>
    <row r="417" spans="1:29" x14ac:dyDescent="0.25">
      <c r="A417" s="41" t="s">
        <v>1483</v>
      </c>
      <c r="B417" s="44" t="s">
        <v>1482</v>
      </c>
      <c r="C417" s="45">
        <v>20211006</v>
      </c>
      <c r="D417" s="45" t="str">
        <f>TEXT((ROW(Table6[[#This Row],[Insert Type]])-321)*10,"000000")</f>
        <v>000960</v>
      </c>
      <c r="E417" s="45" t="str" cm="1">
        <f t="array" ref="E417">_xlfn.SWITCH(Table6[[#This Row],[State of Wear (Acceptable, OK; Unacceptable, NOK; Doubt, D; Reclassified as Doubt, RD)]],"OK","o","NOK","n","d")</f>
        <v>d</v>
      </c>
      <c r="F417" s="45" t="str" cm="1">
        <f t="array" ref="F417">_xlfn.SWITCH(Table6[[#This Row],[Coolant (C, Coolant; NC, No Coolant; CB, Coolant and cleaned with compressed Air)]],"NC","n","C","y","CB","c")</f>
        <v>n</v>
      </c>
      <c r="G417" s="45" t="str">
        <f>_xlfn.TEXTJOIN("_",TRUE,A417,B417,C417,D417,"w"&amp;E417,"c"&amp;Table6[[#This Row],[Coolant (n, no; y, yes; c, yes but cleaned with compressed air)2]])</f>
        <v>RNGN12_CFAA0_20211006_000960_wd_cn</v>
      </c>
      <c r="H417" s="66">
        <v>2118</v>
      </c>
      <c r="I417" s="9">
        <v>4169</v>
      </c>
      <c r="J417" s="9">
        <v>6001</v>
      </c>
      <c r="K417" s="9">
        <v>2448</v>
      </c>
      <c r="L417" s="9">
        <v>5440</v>
      </c>
      <c r="M417" s="9">
        <v>7915</v>
      </c>
      <c r="N417" s="8">
        <v>44475</v>
      </c>
      <c r="O417" s="3" t="s">
        <v>261</v>
      </c>
      <c r="P417" s="3" t="s">
        <v>337</v>
      </c>
      <c r="Q417" s="3" t="s">
        <v>340</v>
      </c>
      <c r="R417" s="3">
        <v>1</v>
      </c>
      <c r="S417" s="3" t="s">
        <v>337</v>
      </c>
      <c r="T417" s="3">
        <v>1</v>
      </c>
      <c r="U417" s="3" t="s">
        <v>347</v>
      </c>
      <c r="V417" s="3">
        <v>1</v>
      </c>
      <c r="W417" s="3">
        <v>1</v>
      </c>
      <c r="X417" s="45" t="s">
        <v>278</v>
      </c>
      <c r="Y417" s="3" t="s">
        <v>17</v>
      </c>
      <c r="Z417" s="3" t="s">
        <v>469</v>
      </c>
      <c r="AA417" s="3" t="s">
        <v>1472</v>
      </c>
      <c r="AB417" s="28">
        <v>1</v>
      </c>
      <c r="AC417" s="7"/>
    </row>
    <row r="418" spans="1:29" x14ac:dyDescent="0.25">
      <c r="A418" s="41" t="s">
        <v>1483</v>
      </c>
      <c r="B418" s="44" t="s">
        <v>1482</v>
      </c>
      <c r="C418" s="45">
        <v>20211006</v>
      </c>
      <c r="D418" s="45" t="str">
        <f>TEXT((ROW(Table6[[#This Row],[Insert Type]])-321)*10,"000000")</f>
        <v>000970</v>
      </c>
      <c r="E418" s="45" t="str" cm="1">
        <f t="array" ref="E418">_xlfn.SWITCH(Table6[[#This Row],[State of Wear (Acceptable, OK; Unacceptable, NOK; Doubt, D; Reclassified as Doubt, RD)]],"OK","o","NOK","n","d")</f>
        <v>o</v>
      </c>
      <c r="F418" s="45" t="str" cm="1">
        <f t="array" ref="F418">_xlfn.SWITCH(Table6[[#This Row],[Coolant (C, Coolant; NC, No Coolant; CB, Coolant and cleaned with compressed Air)]],"NC","n","C","y","CB","c")</f>
        <v>n</v>
      </c>
      <c r="G418" s="45" t="str">
        <f>_xlfn.TEXTJOIN("_",TRUE,A418,B418,C418,D418,"w"&amp;E418,"c"&amp;Table6[[#This Row],[Coolant (n, no; y, yes; c, yes but cleaned with compressed air)2]])</f>
        <v>RNGN12_CFAA0_20211006_000970_wo_cn</v>
      </c>
      <c r="H418" s="66">
        <v>2118</v>
      </c>
      <c r="I418" s="9">
        <v>4169</v>
      </c>
      <c r="J418" s="9">
        <v>6001</v>
      </c>
      <c r="K418" s="9">
        <v>2448</v>
      </c>
      <c r="L418" s="9">
        <v>5440</v>
      </c>
      <c r="M418" s="9">
        <v>7915</v>
      </c>
      <c r="N418" s="8">
        <v>44475</v>
      </c>
      <c r="O418" s="3" t="s">
        <v>261</v>
      </c>
      <c r="P418" s="3" t="s">
        <v>337</v>
      </c>
      <c r="Q418" s="3" t="s">
        <v>340</v>
      </c>
      <c r="R418" s="3">
        <v>1</v>
      </c>
      <c r="S418" s="3" t="s">
        <v>337</v>
      </c>
      <c r="T418" s="3">
        <v>1</v>
      </c>
      <c r="U418" s="3" t="s">
        <v>348</v>
      </c>
      <c r="V418" s="3">
        <v>1</v>
      </c>
      <c r="W418" s="3">
        <v>1</v>
      </c>
      <c r="X418" s="45" t="s">
        <v>19</v>
      </c>
      <c r="Y418" s="3" t="s">
        <v>17</v>
      </c>
      <c r="Z418" s="3" t="s">
        <v>470</v>
      </c>
      <c r="AA418" s="3" t="s">
        <v>1472</v>
      </c>
      <c r="AB418" s="28">
        <v>1</v>
      </c>
      <c r="AC418" s="7"/>
    </row>
    <row r="419" spans="1:29" x14ac:dyDescent="0.25">
      <c r="A419" s="41" t="s">
        <v>1483</v>
      </c>
      <c r="B419" s="44" t="s">
        <v>1482</v>
      </c>
      <c r="C419" s="45">
        <v>20211006</v>
      </c>
      <c r="D419" s="45" t="str">
        <f>TEXT((ROW(Table6[[#This Row],[Insert Type]])-321)*10,"000000")</f>
        <v>000980</v>
      </c>
      <c r="E419" s="45" t="str" cm="1">
        <f t="array" ref="E419">_xlfn.SWITCH(Table6[[#This Row],[State of Wear (Acceptable, OK; Unacceptable, NOK; Doubt, D; Reclassified as Doubt, RD)]],"OK","o","NOK","n","d")</f>
        <v>d</v>
      </c>
      <c r="F419" s="45" t="str" cm="1">
        <f t="array" ref="F419">_xlfn.SWITCH(Table6[[#This Row],[Coolant (C, Coolant; NC, No Coolant; CB, Coolant and cleaned with compressed Air)]],"NC","n","C","y","CB","c")</f>
        <v>n</v>
      </c>
      <c r="G419" s="45" t="str">
        <f>_xlfn.TEXTJOIN("_",TRUE,A419,B419,C419,D419,"w"&amp;E419,"c"&amp;Table6[[#This Row],[Coolant (n, no; y, yes; c, yes but cleaned with compressed air)2]])</f>
        <v>RNGN12_CFAA0_20211006_000980_wd_cn</v>
      </c>
      <c r="H419" s="66">
        <v>2118</v>
      </c>
      <c r="I419" s="9">
        <v>4169</v>
      </c>
      <c r="J419" s="9">
        <v>6001</v>
      </c>
      <c r="K419" s="9">
        <v>2448</v>
      </c>
      <c r="L419" s="9">
        <v>5440</v>
      </c>
      <c r="M419" s="9">
        <v>7915</v>
      </c>
      <c r="N419" s="8">
        <v>44475</v>
      </c>
      <c r="O419" s="3" t="s">
        <v>261</v>
      </c>
      <c r="P419" s="3" t="s">
        <v>337</v>
      </c>
      <c r="Q419" s="3" t="s">
        <v>340</v>
      </c>
      <c r="R419" s="3">
        <v>1</v>
      </c>
      <c r="S419" s="3" t="s">
        <v>337</v>
      </c>
      <c r="T419" s="3">
        <v>1</v>
      </c>
      <c r="U419" s="3" t="s">
        <v>349</v>
      </c>
      <c r="V419" s="3">
        <v>1</v>
      </c>
      <c r="W419" s="3">
        <v>1</v>
      </c>
      <c r="X419" s="45" t="s">
        <v>278</v>
      </c>
      <c r="Y419" s="3" t="s">
        <v>17</v>
      </c>
      <c r="Z419" s="3" t="s">
        <v>471</v>
      </c>
      <c r="AA419" s="3" t="s">
        <v>1472</v>
      </c>
      <c r="AB419" s="28">
        <v>1</v>
      </c>
      <c r="AC419" s="7"/>
    </row>
    <row r="420" spans="1:29" ht="15.75" thickBot="1" x14ac:dyDescent="0.3">
      <c r="A420" s="46" t="s">
        <v>1483</v>
      </c>
      <c r="B420" s="47" t="s">
        <v>1482</v>
      </c>
      <c r="C420" s="48">
        <v>20211006</v>
      </c>
      <c r="D420" s="48" t="str">
        <f>TEXT((ROW(Table6[[#This Row],[Insert Type]])-321)*10,"000000")</f>
        <v>000990</v>
      </c>
      <c r="E420" s="48" t="str" cm="1">
        <f t="array" ref="E420">_xlfn.SWITCH(Table6[[#This Row],[State of Wear (Acceptable, OK; Unacceptable, NOK; Doubt, D; Reclassified as Doubt, RD)]],"OK","o","NOK","n","d")</f>
        <v>d</v>
      </c>
      <c r="F420" s="48" t="str" cm="1">
        <f t="array" ref="F420">_xlfn.SWITCH(Table6[[#This Row],[Coolant (C, Coolant; NC, No Coolant; CB, Coolant and cleaned with compressed Air)]],"NC","n","C","y","CB","c")</f>
        <v>n</v>
      </c>
      <c r="G420" s="48" t="str">
        <f>_xlfn.TEXTJOIN("_",TRUE,A420,B420,C420,D420,"w"&amp;E420,"c"&amp;Table6[[#This Row],[Coolant (n, no; y, yes; c, yes but cleaned with compressed air)2]])</f>
        <v>RNGN12_CFAA0_20211006_000990_wd_cn</v>
      </c>
      <c r="H420" s="67">
        <v>2118</v>
      </c>
      <c r="I420" s="12">
        <v>4169</v>
      </c>
      <c r="J420" s="12">
        <v>6001</v>
      </c>
      <c r="K420" s="12">
        <v>2448</v>
      </c>
      <c r="L420" s="12">
        <v>5440</v>
      </c>
      <c r="M420" s="12">
        <v>7915</v>
      </c>
      <c r="N420" s="17">
        <v>44475</v>
      </c>
      <c r="O420" s="14" t="s">
        <v>261</v>
      </c>
      <c r="P420" s="14" t="s">
        <v>337</v>
      </c>
      <c r="Q420" s="14" t="s">
        <v>340</v>
      </c>
      <c r="R420" s="14">
        <v>1</v>
      </c>
      <c r="S420" s="14" t="s">
        <v>337</v>
      </c>
      <c r="T420" s="14">
        <v>1</v>
      </c>
      <c r="U420" s="14" t="s">
        <v>350</v>
      </c>
      <c r="V420" s="14">
        <v>1</v>
      </c>
      <c r="W420" s="14">
        <v>1</v>
      </c>
      <c r="X420" s="48" t="s">
        <v>278</v>
      </c>
      <c r="Y420" s="14" t="s">
        <v>17</v>
      </c>
      <c r="Z420" s="14" t="s">
        <v>472</v>
      </c>
      <c r="AA420" s="14" t="s">
        <v>1472</v>
      </c>
      <c r="AB420" s="30">
        <v>1</v>
      </c>
      <c r="AC420" s="7"/>
    </row>
    <row r="421" spans="1:29" ht="15.75" thickTop="1" x14ac:dyDescent="0.25">
      <c r="A421" s="41" t="s">
        <v>1483</v>
      </c>
      <c r="B421" s="42" t="s">
        <v>341</v>
      </c>
      <c r="C421" s="43">
        <v>20211007</v>
      </c>
      <c r="D421" s="43" t="str">
        <f>TEXT((ROW(Table6[[#This Row],[Insert Type]])-321)*10,"000000")</f>
        <v>001000</v>
      </c>
      <c r="E421" s="43" t="str" cm="1">
        <f t="array" ref="E421">_xlfn.SWITCH(Table6[[#This Row],[State of Wear (Acceptable, OK; Unacceptable, NOK; Doubt, D; Reclassified as Doubt, RD)]],"OK","o","NOK","n","d")</f>
        <v>o</v>
      </c>
      <c r="F421" s="43" t="str" cm="1">
        <f t="array" ref="F421">_xlfn.SWITCH(Table6[[#This Row],[Coolant (C, Coolant; NC, No Coolant; CB, Coolant and cleaned with compressed Air)]],"NC","n","C","y","CB","c")</f>
        <v>n</v>
      </c>
      <c r="G421" s="43" t="str">
        <f>_xlfn.TEXTJOIN("_",TRUE,A421,B421,C421,D421,"w"&amp;E421,"c"&amp;Table6[[#This Row],[Coolant (n, no; y, yes; c, yes but cleaned with compressed air)2]])</f>
        <v>RNGN12_GMTK3_20211007_001000_wo_cn</v>
      </c>
      <c r="H421" s="68">
        <v>2002</v>
      </c>
      <c r="I421" s="69">
        <v>4208</v>
      </c>
      <c r="J421" s="69">
        <v>6001</v>
      </c>
      <c r="K421" s="69">
        <v>2464</v>
      </c>
      <c r="L421" s="69">
        <v>5473</v>
      </c>
      <c r="M421" s="69">
        <v>7915</v>
      </c>
      <c r="N421" s="11">
        <v>44476</v>
      </c>
      <c r="O421" s="7" t="s">
        <v>261</v>
      </c>
      <c r="P421" s="7" t="s">
        <v>341</v>
      </c>
      <c r="Q421" s="7" t="s">
        <v>340</v>
      </c>
      <c r="R421" s="7">
        <v>6</v>
      </c>
      <c r="S421" s="7" t="s">
        <v>341</v>
      </c>
      <c r="T421" s="7">
        <v>6</v>
      </c>
      <c r="U421" s="7">
        <v>5</v>
      </c>
      <c r="V421" s="7">
        <v>1</v>
      </c>
      <c r="W421" s="7">
        <v>1</v>
      </c>
      <c r="X421" s="43" t="s">
        <v>19</v>
      </c>
      <c r="Y421" s="7" t="s">
        <v>17</v>
      </c>
      <c r="Z421" s="7" t="s">
        <v>422</v>
      </c>
      <c r="AA421" s="7" t="s">
        <v>1472</v>
      </c>
      <c r="AB421" s="31">
        <v>1</v>
      </c>
      <c r="AC421" s="7"/>
    </row>
    <row r="422" spans="1:29" x14ac:dyDescent="0.25">
      <c r="A422" s="41" t="s">
        <v>1483</v>
      </c>
      <c r="B422" s="44" t="s">
        <v>341</v>
      </c>
      <c r="C422" s="45">
        <v>20211007</v>
      </c>
      <c r="D422" s="45" t="str">
        <f>TEXT((ROW(Table6[[#This Row],[Insert Type]])-321)*10,"000000")</f>
        <v>001010</v>
      </c>
      <c r="E422" s="45" t="str" cm="1">
        <f t="array" ref="E422">_xlfn.SWITCH(Table6[[#This Row],[State of Wear (Acceptable, OK; Unacceptable, NOK; Doubt, D; Reclassified as Doubt, RD)]],"OK","o","NOK","n","d")</f>
        <v>o</v>
      </c>
      <c r="F422" s="45" t="str" cm="1">
        <f t="array" ref="F422">_xlfn.SWITCH(Table6[[#This Row],[Coolant (C, Coolant; NC, No Coolant; CB, Coolant and cleaned with compressed Air)]],"NC","n","C","y","CB","c")</f>
        <v>n</v>
      </c>
      <c r="G422" s="45" t="str">
        <f>_xlfn.TEXTJOIN("_",TRUE,A422,B422,C422,D422,"w"&amp;E422,"c"&amp;Table6[[#This Row],[Coolant (n, no; y, yes; c, yes but cleaned with compressed air)2]])</f>
        <v>RNGN12_GMTK3_20211007_001010_wo_cn</v>
      </c>
      <c r="H422" s="66">
        <v>2002</v>
      </c>
      <c r="I422" s="9">
        <v>4208</v>
      </c>
      <c r="J422" s="9">
        <v>6001</v>
      </c>
      <c r="K422" s="9">
        <v>2464</v>
      </c>
      <c r="L422" s="9">
        <v>5473</v>
      </c>
      <c r="M422" s="9">
        <v>7915</v>
      </c>
      <c r="N422" s="8">
        <v>44476</v>
      </c>
      <c r="O422" s="3" t="s">
        <v>261</v>
      </c>
      <c r="P422" s="3" t="s">
        <v>341</v>
      </c>
      <c r="Q422" s="3" t="s">
        <v>340</v>
      </c>
      <c r="R422" s="3">
        <v>6</v>
      </c>
      <c r="S422" s="3" t="s">
        <v>341</v>
      </c>
      <c r="T422" s="3">
        <v>6</v>
      </c>
      <c r="U422" s="3">
        <v>5</v>
      </c>
      <c r="V422" s="3">
        <v>1</v>
      </c>
      <c r="W422" s="3">
        <v>2</v>
      </c>
      <c r="X422" s="45" t="s">
        <v>19</v>
      </c>
      <c r="Y422" s="3" t="s">
        <v>17</v>
      </c>
      <c r="Z422" s="3" t="s">
        <v>423</v>
      </c>
      <c r="AA422" s="3" t="s">
        <v>1472</v>
      </c>
      <c r="AB422" s="28">
        <v>1</v>
      </c>
      <c r="AC422" s="7"/>
    </row>
    <row r="423" spans="1:29" x14ac:dyDescent="0.25">
      <c r="A423" s="41" t="s">
        <v>1483</v>
      </c>
      <c r="B423" s="44" t="s">
        <v>341</v>
      </c>
      <c r="C423" s="45">
        <v>20211007</v>
      </c>
      <c r="D423" s="45" t="str">
        <f>TEXT((ROW(Table6[[#This Row],[Insert Type]])-321)*10,"000000")</f>
        <v>001020</v>
      </c>
      <c r="E423" s="45" t="str" cm="1">
        <f t="array" ref="E423">_xlfn.SWITCH(Table6[[#This Row],[State of Wear (Acceptable, OK; Unacceptable, NOK; Doubt, D; Reclassified as Doubt, RD)]],"OK","o","NOK","n","d")</f>
        <v>o</v>
      </c>
      <c r="F423" s="45" t="str" cm="1">
        <f t="array" ref="F423">_xlfn.SWITCH(Table6[[#This Row],[Coolant (C, Coolant; NC, No Coolant; CB, Coolant and cleaned with compressed Air)]],"NC","n","C","y","CB","c")</f>
        <v>n</v>
      </c>
      <c r="G423" s="45" t="str">
        <f>_xlfn.TEXTJOIN("_",TRUE,A423,B423,C423,D423,"w"&amp;E423,"c"&amp;Table6[[#This Row],[Coolant (n, no; y, yes; c, yes but cleaned with compressed air)2]])</f>
        <v>RNGN12_GMTK3_20211007_001020_wo_cn</v>
      </c>
      <c r="H423" s="66">
        <v>2002</v>
      </c>
      <c r="I423" s="9">
        <v>4208</v>
      </c>
      <c r="J423" s="9">
        <v>6001</v>
      </c>
      <c r="K423" s="9">
        <v>2464</v>
      </c>
      <c r="L423" s="9">
        <v>5473</v>
      </c>
      <c r="M423" s="9">
        <v>7915</v>
      </c>
      <c r="N423" s="8">
        <v>44476</v>
      </c>
      <c r="O423" s="3" t="s">
        <v>261</v>
      </c>
      <c r="P423" s="3" t="s">
        <v>341</v>
      </c>
      <c r="Q423" s="3" t="s">
        <v>340</v>
      </c>
      <c r="R423" s="3">
        <v>6</v>
      </c>
      <c r="S423" s="3" t="s">
        <v>341</v>
      </c>
      <c r="T423" s="3">
        <v>6</v>
      </c>
      <c r="U423" s="3">
        <v>5</v>
      </c>
      <c r="V423" s="3">
        <v>1</v>
      </c>
      <c r="W423" s="3">
        <v>3</v>
      </c>
      <c r="X423" s="45" t="s">
        <v>19</v>
      </c>
      <c r="Y423" s="3" t="s">
        <v>17</v>
      </c>
      <c r="Z423" s="3" t="s">
        <v>424</v>
      </c>
      <c r="AA423" s="3" t="s">
        <v>1472</v>
      </c>
      <c r="AB423" s="28">
        <v>1</v>
      </c>
      <c r="AC423" s="7"/>
    </row>
    <row r="424" spans="1:29" x14ac:dyDescent="0.25">
      <c r="A424" s="41" t="s">
        <v>1483</v>
      </c>
      <c r="B424" s="44" t="s">
        <v>341</v>
      </c>
      <c r="C424" s="45">
        <v>20211007</v>
      </c>
      <c r="D424" s="45" t="str">
        <f>TEXT((ROW(Table6[[#This Row],[Insert Type]])-321)*10,"000000")</f>
        <v>001030</v>
      </c>
      <c r="E424" s="45" t="str" cm="1">
        <f t="array" ref="E424">_xlfn.SWITCH(Table6[[#This Row],[State of Wear (Acceptable, OK; Unacceptable, NOK; Doubt, D; Reclassified as Doubt, RD)]],"OK","o","NOK","n","d")</f>
        <v>o</v>
      </c>
      <c r="F424" s="45" t="str" cm="1">
        <f t="array" ref="F424">_xlfn.SWITCH(Table6[[#This Row],[Coolant (C, Coolant; NC, No Coolant; CB, Coolant and cleaned with compressed Air)]],"NC","n","C","y","CB","c")</f>
        <v>n</v>
      </c>
      <c r="G424" s="45" t="str">
        <f>_xlfn.TEXTJOIN("_",TRUE,A424,B424,C424,D424,"w"&amp;E424,"c"&amp;Table6[[#This Row],[Coolant (n, no; y, yes; c, yes but cleaned with compressed air)2]])</f>
        <v>RNGN12_GMTK3_20211007_001030_wo_cn</v>
      </c>
      <c r="H424" s="66">
        <v>2002</v>
      </c>
      <c r="I424" s="9">
        <v>4208</v>
      </c>
      <c r="J424" s="9">
        <v>6001</v>
      </c>
      <c r="K424" s="9">
        <v>2464</v>
      </c>
      <c r="L424" s="9">
        <v>5473</v>
      </c>
      <c r="M424" s="9">
        <v>7915</v>
      </c>
      <c r="N424" s="8">
        <v>44476</v>
      </c>
      <c r="O424" s="3" t="s">
        <v>261</v>
      </c>
      <c r="P424" s="3" t="s">
        <v>341</v>
      </c>
      <c r="Q424" s="3" t="s">
        <v>340</v>
      </c>
      <c r="R424" s="3">
        <v>6</v>
      </c>
      <c r="S424" s="3" t="s">
        <v>341</v>
      </c>
      <c r="T424" s="3">
        <v>6</v>
      </c>
      <c r="U424" s="3">
        <v>5</v>
      </c>
      <c r="V424" s="3">
        <v>1</v>
      </c>
      <c r="W424" s="3">
        <v>4</v>
      </c>
      <c r="X424" s="45" t="s">
        <v>19</v>
      </c>
      <c r="Y424" s="3" t="s">
        <v>17</v>
      </c>
      <c r="Z424" s="3" t="s">
        <v>425</v>
      </c>
      <c r="AA424" s="3" t="s">
        <v>1472</v>
      </c>
      <c r="AB424" s="28">
        <v>1</v>
      </c>
      <c r="AC424" s="7"/>
    </row>
    <row r="425" spans="1:29" x14ac:dyDescent="0.25">
      <c r="A425" s="41" t="s">
        <v>1483</v>
      </c>
      <c r="B425" s="44" t="s">
        <v>341</v>
      </c>
      <c r="C425" s="45">
        <v>20211007</v>
      </c>
      <c r="D425" s="45" t="str">
        <f>TEXT((ROW(Table6[[#This Row],[Insert Type]])-321)*10,"000000")</f>
        <v>001040</v>
      </c>
      <c r="E425" s="45" t="str" cm="1">
        <f t="array" ref="E425">_xlfn.SWITCH(Table6[[#This Row],[State of Wear (Acceptable, OK; Unacceptable, NOK; Doubt, D; Reclassified as Doubt, RD)]],"OK","o","NOK","n","d")</f>
        <v>n</v>
      </c>
      <c r="F425" s="45" t="str" cm="1">
        <f t="array" ref="F425">_xlfn.SWITCH(Table6[[#This Row],[Coolant (C, Coolant; NC, No Coolant; CB, Coolant and cleaned with compressed Air)]],"NC","n","C","y","CB","c")</f>
        <v>n</v>
      </c>
      <c r="G425" s="45" t="str">
        <f>_xlfn.TEXTJOIN("_",TRUE,A425,B425,C425,D425,"w"&amp;E425,"c"&amp;Table6[[#This Row],[Coolant (n, no; y, yes; c, yes but cleaned with compressed air)2]])</f>
        <v>RNGN12_GMTK3_20211007_001040_wn_cn</v>
      </c>
      <c r="H425" s="66">
        <v>2002</v>
      </c>
      <c r="I425" s="9">
        <v>4208</v>
      </c>
      <c r="J425" s="9">
        <v>6001</v>
      </c>
      <c r="K425" s="9">
        <v>2464</v>
      </c>
      <c r="L425" s="9">
        <v>5473</v>
      </c>
      <c r="M425" s="9">
        <v>7915</v>
      </c>
      <c r="N425" s="8">
        <v>44476</v>
      </c>
      <c r="O425" s="3" t="s">
        <v>261</v>
      </c>
      <c r="P425" s="3" t="s">
        <v>341</v>
      </c>
      <c r="Q425" s="3" t="s">
        <v>340</v>
      </c>
      <c r="R425" s="3">
        <v>6</v>
      </c>
      <c r="S425" s="3" t="s">
        <v>341</v>
      </c>
      <c r="T425" s="3">
        <v>6</v>
      </c>
      <c r="U425" s="3">
        <v>6</v>
      </c>
      <c r="V425" s="3">
        <v>1</v>
      </c>
      <c r="W425" s="3">
        <v>1</v>
      </c>
      <c r="X425" s="45" t="s">
        <v>11</v>
      </c>
      <c r="Y425" s="3" t="s">
        <v>17</v>
      </c>
      <c r="Z425" s="3" t="s">
        <v>426</v>
      </c>
      <c r="AA425" s="3" t="s">
        <v>1472</v>
      </c>
      <c r="AB425" s="28">
        <v>1</v>
      </c>
      <c r="AC425" s="7"/>
    </row>
    <row r="426" spans="1:29" x14ac:dyDescent="0.25">
      <c r="A426" s="41" t="s">
        <v>1483</v>
      </c>
      <c r="B426" s="44" t="s">
        <v>341</v>
      </c>
      <c r="C426" s="45">
        <v>20211007</v>
      </c>
      <c r="D426" s="45" t="str">
        <f>TEXT((ROW(Table6[[#This Row],[Insert Type]])-321)*10,"000000")</f>
        <v>001050</v>
      </c>
      <c r="E426" s="45" t="str" cm="1">
        <f t="array" ref="E426">_xlfn.SWITCH(Table6[[#This Row],[State of Wear (Acceptable, OK; Unacceptable, NOK; Doubt, D; Reclassified as Doubt, RD)]],"OK","o","NOK","n","d")</f>
        <v>n</v>
      </c>
      <c r="F426" s="45" t="str" cm="1">
        <f t="array" ref="F426">_xlfn.SWITCH(Table6[[#This Row],[Coolant (C, Coolant; NC, No Coolant; CB, Coolant and cleaned with compressed Air)]],"NC","n","C","y","CB","c")</f>
        <v>n</v>
      </c>
      <c r="G426" s="45" t="str">
        <f>_xlfn.TEXTJOIN("_",TRUE,A426,B426,C426,D426,"w"&amp;E426,"c"&amp;Table6[[#This Row],[Coolant (n, no; y, yes; c, yes but cleaned with compressed air)2]])</f>
        <v>RNGN12_GMTK3_20211007_001050_wn_cn</v>
      </c>
      <c r="H426" s="66">
        <v>2002</v>
      </c>
      <c r="I426" s="9">
        <v>4208</v>
      </c>
      <c r="J426" s="9">
        <v>6001</v>
      </c>
      <c r="K426" s="9">
        <v>2464</v>
      </c>
      <c r="L426" s="9">
        <v>5473</v>
      </c>
      <c r="M426" s="9">
        <v>7915</v>
      </c>
      <c r="N426" s="8">
        <v>44476</v>
      </c>
      <c r="O426" s="3" t="s">
        <v>261</v>
      </c>
      <c r="P426" s="3" t="s">
        <v>341</v>
      </c>
      <c r="Q426" s="3" t="s">
        <v>340</v>
      </c>
      <c r="R426" s="3">
        <v>6</v>
      </c>
      <c r="S426" s="3" t="s">
        <v>341</v>
      </c>
      <c r="T426" s="3">
        <v>6</v>
      </c>
      <c r="U426" s="3">
        <v>6</v>
      </c>
      <c r="V426" s="3">
        <v>1</v>
      </c>
      <c r="W426" s="3">
        <v>2</v>
      </c>
      <c r="X426" s="45" t="s">
        <v>11</v>
      </c>
      <c r="Y426" s="3" t="s">
        <v>17</v>
      </c>
      <c r="Z426" s="3" t="s">
        <v>427</v>
      </c>
      <c r="AA426" s="3" t="s">
        <v>1472</v>
      </c>
      <c r="AB426" s="28">
        <v>1</v>
      </c>
      <c r="AC426" s="7"/>
    </row>
    <row r="427" spans="1:29" x14ac:dyDescent="0.25">
      <c r="A427" s="41" t="s">
        <v>1483</v>
      </c>
      <c r="B427" s="44" t="s">
        <v>341</v>
      </c>
      <c r="C427" s="45">
        <v>20211007</v>
      </c>
      <c r="D427" s="45" t="str">
        <f>TEXT((ROW(Table6[[#This Row],[Insert Type]])-321)*10,"000000")</f>
        <v>001060</v>
      </c>
      <c r="E427" s="45" t="str" cm="1">
        <f t="array" ref="E427">_xlfn.SWITCH(Table6[[#This Row],[State of Wear (Acceptable, OK; Unacceptable, NOK; Doubt, D; Reclassified as Doubt, RD)]],"OK","o","NOK","n","d")</f>
        <v>n</v>
      </c>
      <c r="F427" s="45" t="str" cm="1">
        <f t="array" ref="F427">_xlfn.SWITCH(Table6[[#This Row],[Coolant (C, Coolant; NC, No Coolant; CB, Coolant and cleaned with compressed Air)]],"NC","n","C","y","CB","c")</f>
        <v>n</v>
      </c>
      <c r="G427" s="45" t="str">
        <f>_xlfn.TEXTJOIN("_",TRUE,A427,B427,C427,D427,"w"&amp;E427,"c"&amp;Table6[[#This Row],[Coolant (n, no; y, yes; c, yes but cleaned with compressed air)2]])</f>
        <v>RNGN12_GMTK3_20211007_001060_wn_cn</v>
      </c>
      <c r="H427" s="66">
        <v>2002</v>
      </c>
      <c r="I427" s="9">
        <v>4208</v>
      </c>
      <c r="J427" s="9">
        <v>6001</v>
      </c>
      <c r="K427" s="9">
        <v>2464</v>
      </c>
      <c r="L427" s="9">
        <v>5473</v>
      </c>
      <c r="M427" s="9">
        <v>7915</v>
      </c>
      <c r="N427" s="8">
        <v>44476</v>
      </c>
      <c r="O427" s="3" t="s">
        <v>261</v>
      </c>
      <c r="P427" s="3" t="s">
        <v>341</v>
      </c>
      <c r="Q427" s="3" t="s">
        <v>340</v>
      </c>
      <c r="R427" s="3">
        <v>6</v>
      </c>
      <c r="S427" s="3" t="s">
        <v>341</v>
      </c>
      <c r="T427" s="3">
        <v>6</v>
      </c>
      <c r="U427" s="3">
        <v>6</v>
      </c>
      <c r="V427" s="3">
        <v>1</v>
      </c>
      <c r="W427" s="3">
        <v>3</v>
      </c>
      <c r="X427" s="45" t="s">
        <v>11</v>
      </c>
      <c r="Y427" s="3" t="s">
        <v>17</v>
      </c>
      <c r="Z427" s="3" t="s">
        <v>428</v>
      </c>
      <c r="AA427" s="3" t="s">
        <v>1472</v>
      </c>
      <c r="AB427" s="28">
        <v>1</v>
      </c>
      <c r="AC427" s="7"/>
    </row>
    <row r="428" spans="1:29" x14ac:dyDescent="0.25">
      <c r="A428" s="41" t="s">
        <v>1483</v>
      </c>
      <c r="B428" s="44" t="s">
        <v>341</v>
      </c>
      <c r="C428" s="45">
        <v>20211007</v>
      </c>
      <c r="D428" s="45" t="str">
        <f>TEXT((ROW(Table6[[#This Row],[Insert Type]])-321)*10,"000000")</f>
        <v>001070</v>
      </c>
      <c r="E428" s="45" t="str" cm="1">
        <f t="array" ref="E428">_xlfn.SWITCH(Table6[[#This Row],[State of Wear (Acceptable, OK; Unacceptable, NOK; Doubt, D; Reclassified as Doubt, RD)]],"OK","o","NOK","n","d")</f>
        <v>o</v>
      </c>
      <c r="F428" s="45" t="str" cm="1">
        <f t="array" ref="F428">_xlfn.SWITCH(Table6[[#This Row],[Coolant (C, Coolant; NC, No Coolant; CB, Coolant and cleaned with compressed Air)]],"NC","n","C","y","CB","c")</f>
        <v>n</v>
      </c>
      <c r="G428" s="45" t="str">
        <f>_xlfn.TEXTJOIN("_",TRUE,A428,B428,C428,D428,"w"&amp;E428,"c"&amp;Table6[[#This Row],[Coolant (n, no; y, yes; c, yes but cleaned with compressed air)2]])</f>
        <v>RNGN12_GMTK3_20211007_001070_wo_cn</v>
      </c>
      <c r="H428" s="66">
        <v>2002</v>
      </c>
      <c r="I428" s="9">
        <v>4208</v>
      </c>
      <c r="J428" s="9">
        <v>6001</v>
      </c>
      <c r="K428" s="9">
        <v>2464</v>
      </c>
      <c r="L428" s="9">
        <v>5473</v>
      </c>
      <c r="M428" s="9">
        <v>7915</v>
      </c>
      <c r="N428" s="8">
        <v>44476</v>
      </c>
      <c r="O428" s="3" t="s">
        <v>261</v>
      </c>
      <c r="P428" s="3" t="s">
        <v>341</v>
      </c>
      <c r="Q428" s="3" t="s">
        <v>340</v>
      </c>
      <c r="R428" s="3">
        <v>6</v>
      </c>
      <c r="S428" s="3" t="s">
        <v>341</v>
      </c>
      <c r="T428" s="3">
        <v>6</v>
      </c>
      <c r="U428" s="3">
        <v>7</v>
      </c>
      <c r="V428" s="3">
        <v>1</v>
      </c>
      <c r="W428" s="3">
        <v>1</v>
      </c>
      <c r="X428" s="45" t="s">
        <v>19</v>
      </c>
      <c r="Y428" s="3" t="s">
        <v>17</v>
      </c>
      <c r="Z428" s="3" t="s">
        <v>429</v>
      </c>
      <c r="AA428" s="3" t="s">
        <v>1472</v>
      </c>
      <c r="AB428" s="28">
        <v>1</v>
      </c>
      <c r="AC428" s="7"/>
    </row>
    <row r="429" spans="1:29" x14ac:dyDescent="0.25">
      <c r="A429" s="41" t="s">
        <v>1483</v>
      </c>
      <c r="B429" s="44" t="s">
        <v>341</v>
      </c>
      <c r="C429" s="45">
        <v>20211007</v>
      </c>
      <c r="D429" s="45" t="str">
        <f>TEXT((ROW(Table6[[#This Row],[Insert Type]])-321)*10,"000000")</f>
        <v>001080</v>
      </c>
      <c r="E429" s="45" t="str" cm="1">
        <f t="array" ref="E429">_xlfn.SWITCH(Table6[[#This Row],[State of Wear (Acceptable, OK; Unacceptable, NOK; Doubt, D; Reclassified as Doubt, RD)]],"OK","o","NOK","n","d")</f>
        <v>o</v>
      </c>
      <c r="F429" s="45" t="str" cm="1">
        <f t="array" ref="F429">_xlfn.SWITCH(Table6[[#This Row],[Coolant (C, Coolant; NC, No Coolant; CB, Coolant and cleaned with compressed Air)]],"NC","n","C","y","CB","c")</f>
        <v>n</v>
      </c>
      <c r="G429" s="45" t="str">
        <f>_xlfn.TEXTJOIN("_",TRUE,A429,B429,C429,D429,"w"&amp;E429,"c"&amp;Table6[[#This Row],[Coolant (n, no; y, yes; c, yes but cleaned with compressed air)2]])</f>
        <v>RNGN12_GMTK3_20211007_001080_wo_cn</v>
      </c>
      <c r="H429" s="66">
        <v>2002</v>
      </c>
      <c r="I429" s="9">
        <v>4208</v>
      </c>
      <c r="J429" s="9">
        <v>6001</v>
      </c>
      <c r="K429" s="9">
        <v>2464</v>
      </c>
      <c r="L429" s="9">
        <v>5473</v>
      </c>
      <c r="M429" s="9">
        <v>7915</v>
      </c>
      <c r="N429" s="8">
        <v>44476</v>
      </c>
      <c r="O429" s="3" t="s">
        <v>261</v>
      </c>
      <c r="P429" s="3" t="s">
        <v>341</v>
      </c>
      <c r="Q429" s="3" t="s">
        <v>340</v>
      </c>
      <c r="R429" s="3">
        <v>6</v>
      </c>
      <c r="S429" s="3" t="s">
        <v>341</v>
      </c>
      <c r="T429" s="3">
        <v>6</v>
      </c>
      <c r="U429" s="3">
        <v>7</v>
      </c>
      <c r="V429" s="3">
        <v>1</v>
      </c>
      <c r="W429" s="3">
        <v>2</v>
      </c>
      <c r="X429" s="45" t="s">
        <v>19</v>
      </c>
      <c r="Y429" s="3" t="s">
        <v>17</v>
      </c>
      <c r="Z429" s="3" t="s">
        <v>430</v>
      </c>
      <c r="AA429" s="3" t="s">
        <v>1472</v>
      </c>
      <c r="AB429" s="28">
        <v>1</v>
      </c>
      <c r="AC429" s="7"/>
    </row>
    <row r="430" spans="1:29" x14ac:dyDescent="0.25">
      <c r="A430" s="41" t="s">
        <v>1483</v>
      </c>
      <c r="B430" s="44" t="s">
        <v>341</v>
      </c>
      <c r="C430" s="45">
        <v>20211007</v>
      </c>
      <c r="D430" s="45" t="str">
        <f>TEXT((ROW(Table6[[#This Row],[Insert Type]])-321)*10,"000000")</f>
        <v>001090</v>
      </c>
      <c r="E430" s="45" t="str" cm="1">
        <f t="array" ref="E430">_xlfn.SWITCH(Table6[[#This Row],[State of Wear (Acceptable, OK; Unacceptable, NOK; Doubt, D; Reclassified as Doubt, RD)]],"OK","o","NOK","n","d")</f>
        <v>o</v>
      </c>
      <c r="F430" s="45" t="str" cm="1">
        <f t="array" ref="F430">_xlfn.SWITCH(Table6[[#This Row],[Coolant (C, Coolant; NC, No Coolant; CB, Coolant and cleaned with compressed Air)]],"NC","n","C","y","CB","c")</f>
        <v>n</v>
      </c>
      <c r="G430" s="45" t="str">
        <f>_xlfn.TEXTJOIN("_",TRUE,A430,B430,C430,D430,"w"&amp;E430,"c"&amp;Table6[[#This Row],[Coolant (n, no; y, yes; c, yes but cleaned with compressed air)2]])</f>
        <v>RNGN12_GMTK3_20211007_001090_wo_cn</v>
      </c>
      <c r="H430" s="66">
        <v>2002</v>
      </c>
      <c r="I430" s="9">
        <v>4208</v>
      </c>
      <c r="J430" s="9">
        <v>6001</v>
      </c>
      <c r="K430" s="9">
        <v>2464</v>
      </c>
      <c r="L430" s="9">
        <v>5473</v>
      </c>
      <c r="M430" s="9">
        <v>7915</v>
      </c>
      <c r="N430" s="8">
        <v>44476</v>
      </c>
      <c r="O430" s="3" t="s">
        <v>261</v>
      </c>
      <c r="P430" s="3" t="s">
        <v>341</v>
      </c>
      <c r="Q430" s="3" t="s">
        <v>340</v>
      </c>
      <c r="R430" s="3">
        <v>6</v>
      </c>
      <c r="S430" s="3" t="s">
        <v>341</v>
      </c>
      <c r="T430" s="3">
        <v>6</v>
      </c>
      <c r="U430" s="3">
        <v>7</v>
      </c>
      <c r="V430" s="3">
        <v>1</v>
      </c>
      <c r="W430" s="3">
        <v>3</v>
      </c>
      <c r="X430" s="45" t="s">
        <v>19</v>
      </c>
      <c r="Y430" s="3" t="s">
        <v>17</v>
      </c>
      <c r="Z430" s="3" t="s">
        <v>431</v>
      </c>
      <c r="AA430" s="3" t="s">
        <v>1472</v>
      </c>
      <c r="AB430" s="28">
        <v>1</v>
      </c>
      <c r="AC430" s="7"/>
    </row>
    <row r="431" spans="1:29" ht="15.75" thickBot="1" x14ac:dyDescent="0.3">
      <c r="A431" s="46" t="s">
        <v>1483</v>
      </c>
      <c r="B431" s="47" t="s">
        <v>341</v>
      </c>
      <c r="C431" s="48">
        <v>20211007</v>
      </c>
      <c r="D431" s="48" t="str">
        <f>TEXT((ROW(Table6[[#This Row],[Insert Type]])-321)*10,"000000")</f>
        <v>001100</v>
      </c>
      <c r="E431" s="48" t="str" cm="1">
        <f t="array" ref="E431">_xlfn.SWITCH(Table6[[#This Row],[State of Wear (Acceptable, OK; Unacceptable, NOK; Doubt, D; Reclassified as Doubt, RD)]],"OK","o","NOK","n","d")</f>
        <v>o</v>
      </c>
      <c r="F431" s="48" t="str" cm="1">
        <f t="array" ref="F431">_xlfn.SWITCH(Table6[[#This Row],[Coolant (C, Coolant; NC, No Coolant; CB, Coolant and cleaned with compressed Air)]],"NC","n","C","y","CB","c")</f>
        <v>n</v>
      </c>
      <c r="G431" s="48" t="str">
        <f>_xlfn.TEXTJOIN("_",TRUE,A431,B431,C431,D431,"w"&amp;E431,"c"&amp;Table6[[#This Row],[Coolant (n, no; y, yes; c, yes but cleaned with compressed air)2]])</f>
        <v>RNGN12_GMTK3_20211007_001100_wo_cn</v>
      </c>
      <c r="H431" s="67">
        <v>2002</v>
      </c>
      <c r="I431" s="12">
        <v>4208</v>
      </c>
      <c r="J431" s="12">
        <v>6001</v>
      </c>
      <c r="K431" s="12">
        <v>2464</v>
      </c>
      <c r="L431" s="12">
        <v>5473</v>
      </c>
      <c r="M431" s="12">
        <v>7915</v>
      </c>
      <c r="N431" s="17">
        <v>44476</v>
      </c>
      <c r="O431" s="14" t="s">
        <v>261</v>
      </c>
      <c r="P431" s="14" t="s">
        <v>341</v>
      </c>
      <c r="Q431" s="14" t="s">
        <v>340</v>
      </c>
      <c r="R431" s="14">
        <v>6</v>
      </c>
      <c r="S431" s="14" t="s">
        <v>341</v>
      </c>
      <c r="T431" s="14">
        <v>6</v>
      </c>
      <c r="U431" s="14">
        <v>7</v>
      </c>
      <c r="V431" s="14">
        <v>1</v>
      </c>
      <c r="W431" s="14">
        <v>4</v>
      </c>
      <c r="X431" s="48" t="s">
        <v>19</v>
      </c>
      <c r="Y431" s="14" t="s">
        <v>17</v>
      </c>
      <c r="Z431" s="14" t="s">
        <v>432</v>
      </c>
      <c r="AA431" s="14" t="s">
        <v>1472</v>
      </c>
      <c r="AB431" s="30">
        <v>1</v>
      </c>
      <c r="AC431" s="7"/>
    </row>
    <row r="432" spans="1:29" ht="15.75" thickTop="1" x14ac:dyDescent="0.25">
      <c r="A432" s="41" t="s">
        <v>1483</v>
      </c>
      <c r="B432" s="42" t="s">
        <v>358</v>
      </c>
      <c r="C432" s="43">
        <v>20211007</v>
      </c>
      <c r="D432" s="43" t="str">
        <f>TEXT((ROW(Table6[[#This Row],[Insert Type]])-321)*10,"000000")</f>
        <v>001110</v>
      </c>
      <c r="E432" s="43" t="str" cm="1">
        <f t="array" ref="E432">_xlfn.SWITCH(Table6[[#This Row],[State of Wear (Acceptable, OK; Unacceptable, NOK; Doubt, D; Reclassified as Doubt, RD)]],"OK","o","NOK","n","d")</f>
        <v>n</v>
      </c>
      <c r="F432" s="43" t="str" cm="1">
        <f t="array" ref="F432">_xlfn.SWITCH(Table6[[#This Row],[Coolant (C, Coolant; NC, No Coolant; CB, Coolant and cleaned with compressed Air)]],"NC","n","C","y","CB","c")</f>
        <v>n</v>
      </c>
      <c r="G432" s="43" t="str">
        <f>_xlfn.TEXTJOIN("_",TRUE,A432,B432,C432,D432,"w"&amp;E432,"c"&amp;Table6[[#This Row],[Coolant (n, no; y, yes; c, yes but cleaned with compressed air)2]])</f>
        <v>RNGN12_GMTK4_20211007_001110_wn_cn</v>
      </c>
      <c r="H432" s="68">
        <v>2123</v>
      </c>
      <c r="I432" s="69">
        <v>4246</v>
      </c>
      <c r="J432" s="69">
        <v>6001</v>
      </c>
      <c r="K432" s="69">
        <v>2459</v>
      </c>
      <c r="L432" s="69">
        <v>5456</v>
      </c>
      <c r="M432" s="69">
        <v>7915</v>
      </c>
      <c r="N432" s="11">
        <v>44476</v>
      </c>
      <c r="O432" s="7" t="s">
        <v>261</v>
      </c>
      <c r="P432" s="7" t="s">
        <v>351</v>
      </c>
      <c r="Q432" s="7" t="s">
        <v>338</v>
      </c>
      <c r="R432" s="7">
        <v>1</v>
      </c>
      <c r="S432" s="7" t="s">
        <v>351</v>
      </c>
      <c r="T432" s="7">
        <v>1</v>
      </c>
      <c r="U432" s="7">
        <v>1</v>
      </c>
      <c r="V432" s="7">
        <v>1</v>
      </c>
      <c r="W432" s="7">
        <v>1</v>
      </c>
      <c r="X432" s="43" t="s">
        <v>11</v>
      </c>
      <c r="Y432" s="7" t="s">
        <v>17</v>
      </c>
      <c r="Z432" s="7" t="s">
        <v>473</v>
      </c>
      <c r="AA432" s="7" t="s">
        <v>1472</v>
      </c>
      <c r="AB432" s="31">
        <v>1</v>
      </c>
      <c r="AC432" s="7"/>
    </row>
    <row r="433" spans="1:29" x14ac:dyDescent="0.25">
      <c r="A433" s="41" t="s">
        <v>1483</v>
      </c>
      <c r="B433" s="44" t="s">
        <v>358</v>
      </c>
      <c r="C433" s="45">
        <v>20211007</v>
      </c>
      <c r="D433" s="45" t="str">
        <f>TEXT((ROW(Table6[[#This Row],[Insert Type]])-321)*10,"000000")</f>
        <v>001120</v>
      </c>
      <c r="E433" s="45" t="str" cm="1">
        <f t="array" ref="E433">_xlfn.SWITCH(Table6[[#This Row],[State of Wear (Acceptable, OK; Unacceptable, NOK; Doubt, D; Reclassified as Doubt, RD)]],"OK","o","NOK","n","d")</f>
        <v>o</v>
      </c>
      <c r="F433" s="45" t="str" cm="1">
        <f t="array" ref="F433">_xlfn.SWITCH(Table6[[#This Row],[Coolant (C, Coolant; NC, No Coolant; CB, Coolant and cleaned with compressed Air)]],"NC","n","C","y","CB","c")</f>
        <v>n</v>
      </c>
      <c r="G433" s="45" t="str">
        <f>_xlfn.TEXTJOIN("_",TRUE,A433,B433,C433,D433,"w"&amp;E433,"c"&amp;Table6[[#This Row],[Coolant (n, no; y, yes; c, yes but cleaned with compressed air)2]])</f>
        <v>RNGN12_GMTK4_20211007_001120_wo_cn</v>
      </c>
      <c r="H433" s="66">
        <v>2123</v>
      </c>
      <c r="I433" s="9">
        <v>4246</v>
      </c>
      <c r="J433" s="9">
        <v>6001</v>
      </c>
      <c r="K433" s="9">
        <v>2459</v>
      </c>
      <c r="L433" s="9">
        <v>5456</v>
      </c>
      <c r="M433" s="9">
        <v>7915</v>
      </c>
      <c r="N433" s="8">
        <v>44476</v>
      </c>
      <c r="O433" s="3" t="s">
        <v>261</v>
      </c>
      <c r="P433" s="3" t="s">
        <v>351</v>
      </c>
      <c r="Q433" s="3" t="s">
        <v>338</v>
      </c>
      <c r="R433" s="3">
        <v>1</v>
      </c>
      <c r="S433" s="3" t="s">
        <v>351</v>
      </c>
      <c r="T433" s="3">
        <v>1</v>
      </c>
      <c r="U433" s="3">
        <v>1</v>
      </c>
      <c r="V433" s="3">
        <v>1</v>
      </c>
      <c r="W433" s="3">
        <v>2</v>
      </c>
      <c r="X433" s="45" t="s">
        <v>19</v>
      </c>
      <c r="Y433" s="3" t="s">
        <v>17</v>
      </c>
      <c r="Z433" s="3" t="s">
        <v>474</v>
      </c>
      <c r="AA433" s="3" t="s">
        <v>1472</v>
      </c>
      <c r="AB433" s="28">
        <v>1</v>
      </c>
      <c r="AC433" s="7"/>
    </row>
    <row r="434" spans="1:29" x14ac:dyDescent="0.25">
      <c r="A434" s="41" t="s">
        <v>1483</v>
      </c>
      <c r="B434" s="44" t="s">
        <v>358</v>
      </c>
      <c r="C434" s="45">
        <v>20211007</v>
      </c>
      <c r="D434" s="45" t="str">
        <f>TEXT((ROW(Table6[[#This Row],[Insert Type]])-321)*10,"000000")</f>
        <v>001130</v>
      </c>
      <c r="E434" s="45" t="str" cm="1">
        <f t="array" ref="E434">_xlfn.SWITCH(Table6[[#This Row],[State of Wear (Acceptable, OK; Unacceptable, NOK; Doubt, D; Reclassified as Doubt, RD)]],"OK","o","NOK","n","d")</f>
        <v>n</v>
      </c>
      <c r="F434" s="45" t="str" cm="1">
        <f t="array" ref="F434">_xlfn.SWITCH(Table6[[#This Row],[Coolant (C, Coolant; NC, No Coolant; CB, Coolant and cleaned with compressed Air)]],"NC","n","C","y","CB","c")</f>
        <v>n</v>
      </c>
      <c r="G434" s="45" t="str">
        <f>_xlfn.TEXTJOIN("_",TRUE,A434,B434,C434,D434,"w"&amp;E434,"c"&amp;Table6[[#This Row],[Coolant (n, no; y, yes; c, yes but cleaned with compressed air)2]])</f>
        <v>RNGN12_GMTK4_20211007_001130_wn_cn</v>
      </c>
      <c r="H434" s="66">
        <v>2123</v>
      </c>
      <c r="I434" s="9">
        <v>4246</v>
      </c>
      <c r="J434" s="9">
        <v>6001</v>
      </c>
      <c r="K434" s="9">
        <v>2459</v>
      </c>
      <c r="L434" s="9">
        <v>5456</v>
      </c>
      <c r="M434" s="9">
        <v>7915</v>
      </c>
      <c r="N434" s="8">
        <v>44476</v>
      </c>
      <c r="O434" s="3" t="s">
        <v>261</v>
      </c>
      <c r="P434" s="3" t="s">
        <v>351</v>
      </c>
      <c r="Q434" s="3" t="s">
        <v>338</v>
      </c>
      <c r="R434" s="3">
        <v>1</v>
      </c>
      <c r="S434" s="3" t="s">
        <v>351</v>
      </c>
      <c r="T434" s="3">
        <v>1</v>
      </c>
      <c r="U434" s="3">
        <v>2</v>
      </c>
      <c r="V434" s="3">
        <v>1</v>
      </c>
      <c r="W434" s="3">
        <v>1</v>
      </c>
      <c r="X434" s="45" t="s">
        <v>11</v>
      </c>
      <c r="Y434" s="3" t="s">
        <v>17</v>
      </c>
      <c r="Z434" s="3" t="s">
        <v>475</v>
      </c>
      <c r="AA434" s="3" t="s">
        <v>1472</v>
      </c>
      <c r="AB434" s="28">
        <v>1</v>
      </c>
      <c r="AC434" s="7"/>
    </row>
    <row r="435" spans="1:29" x14ac:dyDescent="0.25">
      <c r="A435" s="41" t="s">
        <v>1483</v>
      </c>
      <c r="B435" s="44" t="s">
        <v>358</v>
      </c>
      <c r="C435" s="45">
        <v>20211007</v>
      </c>
      <c r="D435" s="45" t="str">
        <f>TEXT((ROW(Table6[[#This Row],[Insert Type]])-321)*10,"000000")</f>
        <v>001140</v>
      </c>
      <c r="E435" s="45" t="str" cm="1">
        <f t="array" ref="E435">_xlfn.SWITCH(Table6[[#This Row],[State of Wear (Acceptable, OK; Unacceptable, NOK; Doubt, D; Reclassified as Doubt, RD)]],"OK","o","NOK","n","d")</f>
        <v>n</v>
      </c>
      <c r="F435" s="45" t="str" cm="1">
        <f t="array" ref="F435">_xlfn.SWITCH(Table6[[#This Row],[Coolant (C, Coolant; NC, No Coolant; CB, Coolant and cleaned with compressed Air)]],"NC","n","C","y","CB","c")</f>
        <v>n</v>
      </c>
      <c r="G435" s="45" t="str">
        <f>_xlfn.TEXTJOIN("_",TRUE,A435,B435,C435,D435,"w"&amp;E435,"c"&amp;Table6[[#This Row],[Coolant (n, no; y, yes; c, yes but cleaned with compressed air)2]])</f>
        <v>RNGN12_GMTK4_20211007_001140_wn_cn</v>
      </c>
      <c r="H435" s="66">
        <v>2123</v>
      </c>
      <c r="I435" s="9">
        <v>4246</v>
      </c>
      <c r="J435" s="9">
        <v>6001</v>
      </c>
      <c r="K435" s="9">
        <v>2459</v>
      </c>
      <c r="L435" s="9">
        <v>5456</v>
      </c>
      <c r="M435" s="9">
        <v>7915</v>
      </c>
      <c r="N435" s="8">
        <v>44476</v>
      </c>
      <c r="O435" s="3" t="s">
        <v>261</v>
      </c>
      <c r="P435" s="3" t="s">
        <v>351</v>
      </c>
      <c r="Q435" s="3" t="s">
        <v>338</v>
      </c>
      <c r="R435" s="3">
        <v>1</v>
      </c>
      <c r="S435" s="3" t="s">
        <v>351</v>
      </c>
      <c r="T435" s="3">
        <v>1</v>
      </c>
      <c r="U435" s="3">
        <v>2</v>
      </c>
      <c r="V435" s="3">
        <v>1</v>
      </c>
      <c r="W435" s="3">
        <v>2</v>
      </c>
      <c r="X435" s="45" t="s">
        <v>11</v>
      </c>
      <c r="Y435" s="3" t="s">
        <v>17</v>
      </c>
      <c r="Z435" s="3" t="s">
        <v>476</v>
      </c>
      <c r="AA435" s="3" t="s">
        <v>1472</v>
      </c>
      <c r="AB435" s="28">
        <v>1</v>
      </c>
      <c r="AC435" s="7"/>
    </row>
    <row r="436" spans="1:29" x14ac:dyDescent="0.25">
      <c r="A436" s="41" t="s">
        <v>1483</v>
      </c>
      <c r="B436" s="44" t="s">
        <v>358</v>
      </c>
      <c r="C436" s="45">
        <v>20211007</v>
      </c>
      <c r="D436" s="45" t="str">
        <f>TEXT((ROW(Table6[[#This Row],[Insert Type]])-321)*10,"000000")</f>
        <v>001150</v>
      </c>
      <c r="E436" s="45" t="str" cm="1">
        <f t="array" ref="E436">_xlfn.SWITCH(Table6[[#This Row],[State of Wear (Acceptable, OK; Unacceptable, NOK; Doubt, D; Reclassified as Doubt, RD)]],"OK","o","NOK","n","d")</f>
        <v>n</v>
      </c>
      <c r="F436" s="45" t="str" cm="1">
        <f t="array" ref="F436">_xlfn.SWITCH(Table6[[#This Row],[Coolant (C, Coolant; NC, No Coolant; CB, Coolant and cleaned with compressed Air)]],"NC","n","C","y","CB","c")</f>
        <v>n</v>
      </c>
      <c r="G436" s="45" t="str">
        <f>_xlfn.TEXTJOIN("_",TRUE,A436,B436,C436,D436,"w"&amp;E436,"c"&amp;Table6[[#This Row],[Coolant (n, no; y, yes; c, yes but cleaned with compressed air)2]])</f>
        <v>RNGN12_GMTK4_20211007_001150_wn_cn</v>
      </c>
      <c r="H436" s="66">
        <v>2123</v>
      </c>
      <c r="I436" s="9">
        <v>4246</v>
      </c>
      <c r="J436" s="9">
        <v>6001</v>
      </c>
      <c r="K436" s="9">
        <v>2459</v>
      </c>
      <c r="L436" s="9">
        <v>5456</v>
      </c>
      <c r="M436" s="9">
        <v>7915</v>
      </c>
      <c r="N436" s="8">
        <v>44476</v>
      </c>
      <c r="O436" s="3" t="s">
        <v>261</v>
      </c>
      <c r="P436" s="3" t="s">
        <v>351</v>
      </c>
      <c r="Q436" s="3" t="s">
        <v>338</v>
      </c>
      <c r="R436" s="3">
        <v>1</v>
      </c>
      <c r="S436" s="3" t="s">
        <v>351</v>
      </c>
      <c r="T436" s="3">
        <v>1</v>
      </c>
      <c r="U436" s="3">
        <v>3</v>
      </c>
      <c r="V436" s="3">
        <v>1</v>
      </c>
      <c r="W436" s="3">
        <v>1</v>
      </c>
      <c r="X436" s="45" t="s">
        <v>11</v>
      </c>
      <c r="Y436" s="3" t="s">
        <v>17</v>
      </c>
      <c r="Z436" s="3" t="s">
        <v>477</v>
      </c>
      <c r="AA436" s="3" t="s">
        <v>1472</v>
      </c>
      <c r="AB436" s="28">
        <v>1</v>
      </c>
      <c r="AC436" s="7"/>
    </row>
    <row r="437" spans="1:29" x14ac:dyDescent="0.25">
      <c r="A437" s="41" t="s">
        <v>1483</v>
      </c>
      <c r="B437" s="44" t="s">
        <v>358</v>
      </c>
      <c r="C437" s="45">
        <v>20211007</v>
      </c>
      <c r="D437" s="45" t="str">
        <f>TEXT((ROW(Table6[[#This Row],[Insert Type]])-321)*10,"000000")</f>
        <v>001160</v>
      </c>
      <c r="E437" s="45" t="str" cm="1">
        <f t="array" ref="E437">_xlfn.SWITCH(Table6[[#This Row],[State of Wear (Acceptable, OK; Unacceptable, NOK; Doubt, D; Reclassified as Doubt, RD)]],"OK","o","NOK","n","d")</f>
        <v>o</v>
      </c>
      <c r="F437" s="45" t="str" cm="1">
        <f t="array" ref="F437">_xlfn.SWITCH(Table6[[#This Row],[Coolant (C, Coolant; NC, No Coolant; CB, Coolant and cleaned with compressed Air)]],"NC","n","C","y","CB","c")</f>
        <v>n</v>
      </c>
      <c r="G437" s="45" t="str">
        <f>_xlfn.TEXTJOIN("_",TRUE,A437,B437,C437,D437,"w"&amp;E437,"c"&amp;Table6[[#This Row],[Coolant (n, no; y, yes; c, yes but cleaned with compressed air)2]])</f>
        <v>RNGN12_GMTK4_20211007_001160_wo_cn</v>
      </c>
      <c r="H437" s="66">
        <v>2123</v>
      </c>
      <c r="I437" s="9">
        <v>4246</v>
      </c>
      <c r="J437" s="9">
        <v>6001</v>
      </c>
      <c r="K437" s="9">
        <v>2459</v>
      </c>
      <c r="L437" s="9">
        <v>5456</v>
      </c>
      <c r="M437" s="9">
        <v>7915</v>
      </c>
      <c r="N437" s="8">
        <v>44476</v>
      </c>
      <c r="O437" s="3" t="s">
        <v>261</v>
      </c>
      <c r="P437" s="3" t="s">
        <v>351</v>
      </c>
      <c r="Q437" s="3" t="s">
        <v>338</v>
      </c>
      <c r="R437" s="3">
        <v>1</v>
      </c>
      <c r="S437" s="3" t="s">
        <v>351</v>
      </c>
      <c r="T437" s="3">
        <v>1</v>
      </c>
      <c r="U437" s="3">
        <v>3</v>
      </c>
      <c r="V437" s="3">
        <v>1</v>
      </c>
      <c r="W437" s="3">
        <v>2</v>
      </c>
      <c r="X437" s="45" t="s">
        <v>19</v>
      </c>
      <c r="Y437" s="3" t="s">
        <v>17</v>
      </c>
      <c r="Z437" s="3" t="s">
        <v>478</v>
      </c>
      <c r="AA437" s="3" t="s">
        <v>1472</v>
      </c>
      <c r="AB437" s="28">
        <v>1</v>
      </c>
      <c r="AC437" s="7"/>
    </row>
    <row r="438" spans="1:29" x14ac:dyDescent="0.25">
      <c r="A438" s="41" t="s">
        <v>1483</v>
      </c>
      <c r="B438" s="44" t="s">
        <v>358</v>
      </c>
      <c r="C438" s="45">
        <v>20211007</v>
      </c>
      <c r="D438" s="45" t="str">
        <f>TEXT((ROW(Table6[[#This Row],[Insert Type]])-321)*10,"000000")</f>
        <v>001170</v>
      </c>
      <c r="E438" s="45" t="str" cm="1">
        <f t="array" ref="E438">_xlfn.SWITCH(Table6[[#This Row],[State of Wear (Acceptable, OK; Unacceptable, NOK; Doubt, D; Reclassified as Doubt, RD)]],"OK","o","NOK","n","d")</f>
        <v>n</v>
      </c>
      <c r="F438" s="45" t="str" cm="1">
        <f t="array" ref="F438">_xlfn.SWITCH(Table6[[#This Row],[Coolant (C, Coolant; NC, No Coolant; CB, Coolant and cleaned with compressed Air)]],"NC","n","C","y","CB","c")</f>
        <v>n</v>
      </c>
      <c r="G438" s="45" t="str">
        <f>_xlfn.TEXTJOIN("_",TRUE,A438,B438,C438,D438,"w"&amp;E438,"c"&amp;Table6[[#This Row],[Coolant (n, no; y, yes; c, yes but cleaned with compressed air)2]])</f>
        <v>RNGN12_GMTK4_20211007_001170_wn_cn</v>
      </c>
      <c r="H438" s="66">
        <v>2123</v>
      </c>
      <c r="I438" s="9">
        <v>4246</v>
      </c>
      <c r="J438" s="9">
        <v>6001</v>
      </c>
      <c r="K438" s="9">
        <v>2459</v>
      </c>
      <c r="L438" s="9">
        <v>5456</v>
      </c>
      <c r="M438" s="9">
        <v>7915</v>
      </c>
      <c r="N438" s="8">
        <v>44476</v>
      </c>
      <c r="O438" s="3" t="s">
        <v>261</v>
      </c>
      <c r="P438" s="3" t="s">
        <v>351</v>
      </c>
      <c r="Q438" s="3" t="s">
        <v>338</v>
      </c>
      <c r="R438" s="3">
        <v>1</v>
      </c>
      <c r="S438" s="3" t="s">
        <v>351</v>
      </c>
      <c r="T438" s="3">
        <v>1</v>
      </c>
      <c r="U438" s="3">
        <v>4</v>
      </c>
      <c r="V438" s="3">
        <v>1</v>
      </c>
      <c r="W438" s="3">
        <v>1</v>
      </c>
      <c r="X438" s="45" t="s">
        <v>11</v>
      </c>
      <c r="Y438" s="3" t="s">
        <v>17</v>
      </c>
      <c r="Z438" s="3" t="s">
        <v>479</v>
      </c>
      <c r="AA438" s="3" t="s">
        <v>1472</v>
      </c>
      <c r="AB438" s="28">
        <v>1</v>
      </c>
      <c r="AC438" s="7"/>
    </row>
    <row r="439" spans="1:29" x14ac:dyDescent="0.25">
      <c r="A439" s="41" t="s">
        <v>1483</v>
      </c>
      <c r="B439" s="44" t="s">
        <v>358</v>
      </c>
      <c r="C439" s="45">
        <v>20211007</v>
      </c>
      <c r="D439" s="45" t="str">
        <f>TEXT((ROW(Table6[[#This Row],[Insert Type]])-321)*10,"000000")</f>
        <v>001180</v>
      </c>
      <c r="E439" s="45" t="str" cm="1">
        <f t="array" ref="E439">_xlfn.SWITCH(Table6[[#This Row],[State of Wear (Acceptable, OK; Unacceptable, NOK; Doubt, D; Reclassified as Doubt, RD)]],"OK","o","NOK","n","d")</f>
        <v>o</v>
      </c>
      <c r="F439" s="45" t="str" cm="1">
        <f t="array" ref="F439">_xlfn.SWITCH(Table6[[#This Row],[Coolant (C, Coolant; NC, No Coolant; CB, Coolant and cleaned with compressed Air)]],"NC","n","C","y","CB","c")</f>
        <v>n</v>
      </c>
      <c r="G439" s="45" t="str">
        <f>_xlfn.TEXTJOIN("_",TRUE,A439,B439,C439,D439,"w"&amp;E439,"c"&amp;Table6[[#This Row],[Coolant (n, no; y, yes; c, yes but cleaned with compressed air)2]])</f>
        <v>RNGN12_GMTK4_20211007_001180_wo_cn</v>
      </c>
      <c r="H439" s="66">
        <v>2123</v>
      </c>
      <c r="I439" s="9">
        <v>4246</v>
      </c>
      <c r="J439" s="9">
        <v>6001</v>
      </c>
      <c r="K439" s="9">
        <v>2459</v>
      </c>
      <c r="L439" s="9">
        <v>5456</v>
      </c>
      <c r="M439" s="9">
        <v>7915</v>
      </c>
      <c r="N439" s="8">
        <v>44476</v>
      </c>
      <c r="O439" s="3" t="s">
        <v>261</v>
      </c>
      <c r="P439" s="3" t="s">
        <v>351</v>
      </c>
      <c r="Q439" s="3" t="s">
        <v>338</v>
      </c>
      <c r="R439" s="3">
        <v>1</v>
      </c>
      <c r="S439" s="3" t="s">
        <v>351</v>
      </c>
      <c r="T439" s="3">
        <v>1</v>
      </c>
      <c r="U439" s="3">
        <v>4</v>
      </c>
      <c r="V439" s="3">
        <v>1</v>
      </c>
      <c r="W439" s="3">
        <v>2</v>
      </c>
      <c r="X439" s="45" t="s">
        <v>19</v>
      </c>
      <c r="Y439" s="3" t="s">
        <v>17</v>
      </c>
      <c r="Z439" s="3" t="s">
        <v>480</v>
      </c>
      <c r="AA439" s="3" t="s">
        <v>1472</v>
      </c>
      <c r="AB439" s="28">
        <v>1</v>
      </c>
      <c r="AC439" s="7"/>
    </row>
    <row r="440" spans="1:29" x14ac:dyDescent="0.25">
      <c r="A440" s="41" t="s">
        <v>1483</v>
      </c>
      <c r="B440" s="44" t="s">
        <v>358</v>
      </c>
      <c r="C440" s="45">
        <v>20211007</v>
      </c>
      <c r="D440" s="45" t="str">
        <f>TEXT((ROW(Table6[[#This Row],[Insert Type]])-321)*10,"000000")</f>
        <v>001190</v>
      </c>
      <c r="E440" s="45" t="str" cm="1">
        <f t="array" ref="E440">_xlfn.SWITCH(Table6[[#This Row],[State of Wear (Acceptable, OK; Unacceptable, NOK; Doubt, D; Reclassified as Doubt, RD)]],"OK","o","NOK","n","d")</f>
        <v>n</v>
      </c>
      <c r="F440" s="45" t="str" cm="1">
        <f t="array" ref="F440">_xlfn.SWITCH(Table6[[#This Row],[Coolant (C, Coolant; NC, No Coolant; CB, Coolant and cleaned with compressed Air)]],"NC","n","C","y","CB","c")</f>
        <v>n</v>
      </c>
      <c r="G440" s="45" t="str">
        <f>_xlfn.TEXTJOIN("_",TRUE,A440,B440,C440,D440,"w"&amp;E440,"c"&amp;Table6[[#This Row],[Coolant (n, no; y, yes; c, yes but cleaned with compressed air)2]])</f>
        <v>RNGN12_GMTK4_20211007_001190_wn_cn</v>
      </c>
      <c r="H440" s="66">
        <v>2123</v>
      </c>
      <c r="I440" s="9">
        <v>4246</v>
      </c>
      <c r="J440" s="9">
        <v>6001</v>
      </c>
      <c r="K440" s="9">
        <v>2459</v>
      </c>
      <c r="L440" s="9">
        <v>5456</v>
      </c>
      <c r="M440" s="9">
        <v>7915</v>
      </c>
      <c r="N440" s="8">
        <v>44476</v>
      </c>
      <c r="O440" s="3" t="s">
        <v>261</v>
      </c>
      <c r="P440" s="3" t="s">
        <v>351</v>
      </c>
      <c r="Q440" s="3" t="s">
        <v>338</v>
      </c>
      <c r="R440" s="3">
        <v>1</v>
      </c>
      <c r="S440" s="3" t="s">
        <v>351</v>
      </c>
      <c r="T440" s="3">
        <v>1</v>
      </c>
      <c r="U440" s="3">
        <v>5</v>
      </c>
      <c r="V440" s="3">
        <v>1</v>
      </c>
      <c r="W440" s="3">
        <v>1</v>
      </c>
      <c r="X440" s="45" t="s">
        <v>11</v>
      </c>
      <c r="Y440" s="3" t="s">
        <v>17</v>
      </c>
      <c r="Z440" s="3" t="s">
        <v>481</v>
      </c>
      <c r="AA440" s="3" t="s">
        <v>1472</v>
      </c>
      <c r="AB440" s="28">
        <v>1</v>
      </c>
      <c r="AC440" s="7"/>
    </row>
    <row r="441" spans="1:29" x14ac:dyDescent="0.25">
      <c r="A441" s="41" t="s">
        <v>1483</v>
      </c>
      <c r="B441" s="44" t="s">
        <v>358</v>
      </c>
      <c r="C441" s="45">
        <v>20211007</v>
      </c>
      <c r="D441" s="45" t="str">
        <f>TEXT((ROW(Table6[[#This Row],[Insert Type]])-321)*10,"000000")</f>
        <v>001200</v>
      </c>
      <c r="E441" s="45" t="str" cm="1">
        <f t="array" ref="E441">_xlfn.SWITCH(Table6[[#This Row],[State of Wear (Acceptable, OK; Unacceptable, NOK; Doubt, D; Reclassified as Doubt, RD)]],"OK","o","NOK","n","d")</f>
        <v>n</v>
      </c>
      <c r="F441" s="45" t="str" cm="1">
        <f t="array" ref="F441">_xlfn.SWITCH(Table6[[#This Row],[Coolant (C, Coolant; NC, No Coolant; CB, Coolant and cleaned with compressed Air)]],"NC","n","C","y","CB","c")</f>
        <v>n</v>
      </c>
      <c r="G441" s="45" t="str">
        <f>_xlfn.TEXTJOIN("_",TRUE,A441,B441,C441,D441,"w"&amp;E441,"c"&amp;Table6[[#This Row],[Coolant (n, no; y, yes; c, yes but cleaned with compressed air)2]])</f>
        <v>RNGN12_GMTK4_20211007_001200_wn_cn</v>
      </c>
      <c r="H441" s="66">
        <v>2123</v>
      </c>
      <c r="I441" s="9">
        <v>4246</v>
      </c>
      <c r="J441" s="9">
        <v>6001</v>
      </c>
      <c r="K441" s="9">
        <v>2459</v>
      </c>
      <c r="L441" s="9">
        <v>5456</v>
      </c>
      <c r="M441" s="9">
        <v>7915</v>
      </c>
      <c r="N441" s="8">
        <v>44476</v>
      </c>
      <c r="O441" s="3" t="s">
        <v>261</v>
      </c>
      <c r="P441" s="3" t="s">
        <v>351</v>
      </c>
      <c r="Q441" s="3" t="s">
        <v>338</v>
      </c>
      <c r="R441" s="3">
        <v>1</v>
      </c>
      <c r="S441" s="3" t="s">
        <v>351</v>
      </c>
      <c r="T441" s="3">
        <v>1</v>
      </c>
      <c r="U441" s="3">
        <v>5</v>
      </c>
      <c r="V441" s="3">
        <v>1</v>
      </c>
      <c r="W441" s="3">
        <v>2</v>
      </c>
      <c r="X441" s="45" t="s">
        <v>11</v>
      </c>
      <c r="Y441" s="3" t="s">
        <v>17</v>
      </c>
      <c r="Z441" s="3" t="s">
        <v>482</v>
      </c>
      <c r="AA441" s="3" t="s">
        <v>1472</v>
      </c>
      <c r="AB441" s="28">
        <v>1</v>
      </c>
      <c r="AC441" s="7"/>
    </row>
    <row r="442" spans="1:29" x14ac:dyDescent="0.25">
      <c r="A442" s="41" t="s">
        <v>1483</v>
      </c>
      <c r="B442" s="44" t="s">
        <v>358</v>
      </c>
      <c r="C442" s="45">
        <v>20211007</v>
      </c>
      <c r="D442" s="45" t="str">
        <f>TEXT((ROW(Table6[[#This Row],[Insert Type]])-321)*10,"000000")</f>
        <v>001210</v>
      </c>
      <c r="E442" s="45" t="str" cm="1">
        <f t="array" ref="E442">_xlfn.SWITCH(Table6[[#This Row],[State of Wear (Acceptable, OK; Unacceptable, NOK; Doubt, D; Reclassified as Doubt, RD)]],"OK","o","NOK","n","d")</f>
        <v>n</v>
      </c>
      <c r="F442" s="45" t="str" cm="1">
        <f t="array" ref="F442">_xlfn.SWITCH(Table6[[#This Row],[Coolant (C, Coolant; NC, No Coolant; CB, Coolant and cleaned with compressed Air)]],"NC","n","C","y","CB","c")</f>
        <v>n</v>
      </c>
      <c r="G442" s="45" t="str">
        <f>_xlfn.TEXTJOIN("_",TRUE,A442,B442,C442,D442,"w"&amp;E442,"c"&amp;Table6[[#This Row],[Coolant (n, no; y, yes; c, yes but cleaned with compressed air)2]])</f>
        <v>RNGN12_GMTK4_20211007_001210_wn_cn</v>
      </c>
      <c r="H442" s="66">
        <v>2123</v>
      </c>
      <c r="I442" s="9">
        <v>4246</v>
      </c>
      <c r="J442" s="9">
        <v>6001</v>
      </c>
      <c r="K442" s="9">
        <v>2459</v>
      </c>
      <c r="L442" s="9">
        <v>5456</v>
      </c>
      <c r="M442" s="9">
        <v>7915</v>
      </c>
      <c r="N442" s="8">
        <v>44476</v>
      </c>
      <c r="O442" s="3" t="s">
        <v>261</v>
      </c>
      <c r="P442" s="3" t="s">
        <v>351</v>
      </c>
      <c r="Q442" s="3" t="s">
        <v>338</v>
      </c>
      <c r="R442" s="3">
        <v>1</v>
      </c>
      <c r="S442" s="3" t="s">
        <v>351</v>
      </c>
      <c r="T442" s="3">
        <v>1</v>
      </c>
      <c r="U442" s="3">
        <v>6</v>
      </c>
      <c r="V442" s="3">
        <v>1</v>
      </c>
      <c r="W442" s="3">
        <v>1</v>
      </c>
      <c r="X442" s="45" t="s">
        <v>11</v>
      </c>
      <c r="Y442" s="3" t="s">
        <v>17</v>
      </c>
      <c r="Z442" s="3" t="s">
        <v>483</v>
      </c>
      <c r="AA442" s="3" t="s">
        <v>1472</v>
      </c>
      <c r="AB442" s="28">
        <v>1</v>
      </c>
      <c r="AC442" s="7"/>
    </row>
    <row r="443" spans="1:29" x14ac:dyDescent="0.25">
      <c r="A443" s="41" t="s">
        <v>1483</v>
      </c>
      <c r="B443" s="44" t="s">
        <v>358</v>
      </c>
      <c r="C443" s="45">
        <v>20211007</v>
      </c>
      <c r="D443" s="45" t="str">
        <f>TEXT((ROW(Table6[[#This Row],[Insert Type]])-321)*10,"000000")</f>
        <v>001220</v>
      </c>
      <c r="E443" s="45" t="str" cm="1">
        <f t="array" ref="E443">_xlfn.SWITCH(Table6[[#This Row],[State of Wear (Acceptable, OK; Unacceptable, NOK; Doubt, D; Reclassified as Doubt, RD)]],"OK","o","NOK","n","d")</f>
        <v>d</v>
      </c>
      <c r="F443" s="45" t="str" cm="1">
        <f t="array" ref="F443">_xlfn.SWITCH(Table6[[#This Row],[Coolant (C, Coolant; NC, No Coolant; CB, Coolant and cleaned with compressed Air)]],"NC","n","C","y","CB","c")</f>
        <v>n</v>
      </c>
      <c r="G443" s="45" t="str">
        <f>_xlfn.TEXTJOIN("_",TRUE,A443,B443,C443,D443,"w"&amp;E443,"c"&amp;Table6[[#This Row],[Coolant (n, no; y, yes; c, yes but cleaned with compressed air)2]])</f>
        <v>RNGN12_GMTK4_20211007_001220_wd_cn</v>
      </c>
      <c r="H443" s="66">
        <v>2123</v>
      </c>
      <c r="I443" s="9">
        <v>4246</v>
      </c>
      <c r="J443" s="9">
        <v>6001</v>
      </c>
      <c r="K443" s="9">
        <v>2459</v>
      </c>
      <c r="L443" s="9">
        <v>5456</v>
      </c>
      <c r="M443" s="9">
        <v>7915</v>
      </c>
      <c r="N443" s="8">
        <v>44476</v>
      </c>
      <c r="O443" s="3" t="s">
        <v>261</v>
      </c>
      <c r="P443" s="3" t="s">
        <v>351</v>
      </c>
      <c r="Q443" s="3" t="s">
        <v>338</v>
      </c>
      <c r="R443" s="3">
        <v>1</v>
      </c>
      <c r="S443" s="3" t="s">
        <v>351</v>
      </c>
      <c r="T443" s="3">
        <v>1</v>
      </c>
      <c r="U443" s="3">
        <v>6</v>
      </c>
      <c r="V443" s="3">
        <v>1</v>
      </c>
      <c r="W443" s="3">
        <v>2</v>
      </c>
      <c r="X443" s="45" t="s">
        <v>278</v>
      </c>
      <c r="Y443" s="3" t="s">
        <v>17</v>
      </c>
      <c r="Z443" s="3" t="s">
        <v>484</v>
      </c>
      <c r="AA443" s="3" t="s">
        <v>1472</v>
      </c>
      <c r="AB443" s="28">
        <v>1</v>
      </c>
      <c r="AC443" s="7"/>
    </row>
    <row r="444" spans="1:29" x14ac:dyDescent="0.25">
      <c r="A444" s="41" t="s">
        <v>1483</v>
      </c>
      <c r="B444" s="44" t="s">
        <v>358</v>
      </c>
      <c r="C444" s="45">
        <v>20211007</v>
      </c>
      <c r="D444" s="45" t="str">
        <f>TEXT((ROW(Table6[[#This Row],[Insert Type]])-321)*10,"000000")</f>
        <v>001230</v>
      </c>
      <c r="E444" s="45" t="str" cm="1">
        <f t="array" ref="E444">_xlfn.SWITCH(Table6[[#This Row],[State of Wear (Acceptable, OK; Unacceptable, NOK; Doubt, D; Reclassified as Doubt, RD)]],"OK","o","NOK","n","d")</f>
        <v>n</v>
      </c>
      <c r="F444" s="45" t="str" cm="1">
        <f t="array" ref="F444">_xlfn.SWITCH(Table6[[#This Row],[Coolant (C, Coolant; NC, No Coolant; CB, Coolant and cleaned with compressed Air)]],"NC","n","C","y","CB","c")</f>
        <v>n</v>
      </c>
      <c r="G444" s="45" t="str">
        <f>_xlfn.TEXTJOIN("_",TRUE,A444,B444,C444,D444,"w"&amp;E444,"c"&amp;Table6[[#This Row],[Coolant (n, no; y, yes; c, yes but cleaned with compressed air)2]])</f>
        <v>RNGN12_GMTK4_20211007_001230_wn_cn</v>
      </c>
      <c r="H444" s="66">
        <v>2123</v>
      </c>
      <c r="I444" s="9">
        <v>4246</v>
      </c>
      <c r="J444" s="9">
        <v>6001</v>
      </c>
      <c r="K444" s="9">
        <v>2459</v>
      </c>
      <c r="L444" s="9">
        <v>5456</v>
      </c>
      <c r="M444" s="9">
        <v>7915</v>
      </c>
      <c r="N444" s="8">
        <v>44476</v>
      </c>
      <c r="O444" s="3" t="s">
        <v>261</v>
      </c>
      <c r="P444" s="3" t="s">
        <v>351</v>
      </c>
      <c r="Q444" s="3" t="s">
        <v>338</v>
      </c>
      <c r="R444" s="3">
        <v>2</v>
      </c>
      <c r="S444" s="3" t="s">
        <v>351</v>
      </c>
      <c r="T444" s="3">
        <v>2</v>
      </c>
      <c r="U444" s="3">
        <v>7</v>
      </c>
      <c r="V444" s="3">
        <v>1</v>
      </c>
      <c r="W444" s="3">
        <v>1</v>
      </c>
      <c r="X444" s="45" t="s">
        <v>11</v>
      </c>
      <c r="Y444" s="3" t="s">
        <v>17</v>
      </c>
      <c r="Z444" s="3" t="s">
        <v>485</v>
      </c>
      <c r="AA444" s="3" t="s">
        <v>1472</v>
      </c>
      <c r="AB444" s="28">
        <v>1</v>
      </c>
      <c r="AC444" s="7"/>
    </row>
    <row r="445" spans="1:29" x14ac:dyDescent="0.25">
      <c r="A445" s="41" t="s">
        <v>1483</v>
      </c>
      <c r="B445" s="44" t="s">
        <v>358</v>
      </c>
      <c r="C445" s="45">
        <v>20211007</v>
      </c>
      <c r="D445" s="45" t="str">
        <f>TEXT((ROW(Table6[[#This Row],[Insert Type]])-321)*10,"000000")</f>
        <v>001240</v>
      </c>
      <c r="E445" s="45" t="str" cm="1">
        <f t="array" ref="E445">_xlfn.SWITCH(Table6[[#This Row],[State of Wear (Acceptable, OK; Unacceptable, NOK; Doubt, D; Reclassified as Doubt, RD)]],"OK","o","NOK","n","d")</f>
        <v>n</v>
      </c>
      <c r="F445" s="45" t="str" cm="1">
        <f t="array" ref="F445">_xlfn.SWITCH(Table6[[#This Row],[Coolant (C, Coolant; NC, No Coolant; CB, Coolant and cleaned with compressed Air)]],"NC","n","C","y","CB","c")</f>
        <v>n</v>
      </c>
      <c r="G445" s="45" t="str">
        <f>_xlfn.TEXTJOIN("_",TRUE,A445,B445,C445,D445,"w"&amp;E445,"c"&amp;Table6[[#This Row],[Coolant (n, no; y, yes; c, yes but cleaned with compressed air)2]])</f>
        <v>RNGN12_GMTK4_20211007_001240_wn_cn</v>
      </c>
      <c r="H445" s="66">
        <v>2123</v>
      </c>
      <c r="I445" s="9">
        <v>4246</v>
      </c>
      <c r="J445" s="9">
        <v>6001</v>
      </c>
      <c r="K445" s="9">
        <v>2459</v>
      </c>
      <c r="L445" s="9">
        <v>5456</v>
      </c>
      <c r="M445" s="9">
        <v>7915</v>
      </c>
      <c r="N445" s="8">
        <v>44476</v>
      </c>
      <c r="O445" s="3" t="s">
        <v>261</v>
      </c>
      <c r="P445" s="3" t="s">
        <v>351</v>
      </c>
      <c r="Q445" s="3" t="s">
        <v>338</v>
      </c>
      <c r="R445" s="3">
        <v>2</v>
      </c>
      <c r="S445" s="3" t="s">
        <v>351</v>
      </c>
      <c r="T445" s="3">
        <v>2</v>
      </c>
      <c r="U445" s="3">
        <v>7</v>
      </c>
      <c r="V445" s="3">
        <v>1</v>
      </c>
      <c r="W445" s="3">
        <v>2</v>
      </c>
      <c r="X445" s="45" t="s">
        <v>11</v>
      </c>
      <c r="Y445" s="3" t="s">
        <v>17</v>
      </c>
      <c r="Z445" s="3" t="s">
        <v>486</v>
      </c>
      <c r="AA445" s="3" t="s">
        <v>1472</v>
      </c>
      <c r="AB445" s="28">
        <v>1</v>
      </c>
      <c r="AC445" s="7"/>
    </row>
    <row r="446" spans="1:29" x14ac:dyDescent="0.25">
      <c r="A446" s="41" t="s">
        <v>1483</v>
      </c>
      <c r="B446" s="44" t="s">
        <v>358</v>
      </c>
      <c r="C446" s="45">
        <v>20211007</v>
      </c>
      <c r="D446" s="45" t="str">
        <f>TEXT((ROW(Table6[[#This Row],[Insert Type]])-321)*10,"000000")</f>
        <v>001250</v>
      </c>
      <c r="E446" s="45" t="str" cm="1">
        <f t="array" ref="E446">_xlfn.SWITCH(Table6[[#This Row],[State of Wear (Acceptable, OK; Unacceptable, NOK; Doubt, D; Reclassified as Doubt, RD)]],"OK","o","NOK","n","d")</f>
        <v>n</v>
      </c>
      <c r="F446" s="45" t="str" cm="1">
        <f t="array" ref="F446">_xlfn.SWITCH(Table6[[#This Row],[Coolant (C, Coolant; NC, No Coolant; CB, Coolant and cleaned with compressed Air)]],"NC","n","C","y","CB","c")</f>
        <v>n</v>
      </c>
      <c r="G446" s="45" t="str">
        <f>_xlfn.TEXTJOIN("_",TRUE,A446,B446,C446,D446,"w"&amp;E446,"c"&amp;Table6[[#This Row],[Coolant (n, no; y, yes; c, yes but cleaned with compressed air)2]])</f>
        <v>RNGN12_GMTK4_20211007_001250_wn_cn</v>
      </c>
      <c r="H446" s="66">
        <v>2123</v>
      </c>
      <c r="I446" s="9">
        <v>4246</v>
      </c>
      <c r="J446" s="9">
        <v>6001</v>
      </c>
      <c r="K446" s="9">
        <v>2459</v>
      </c>
      <c r="L446" s="9">
        <v>5456</v>
      </c>
      <c r="M446" s="9">
        <v>7915</v>
      </c>
      <c r="N446" s="8">
        <v>44476</v>
      </c>
      <c r="O446" s="3" t="s">
        <v>261</v>
      </c>
      <c r="P446" s="3" t="s">
        <v>351</v>
      </c>
      <c r="Q446" s="3" t="s">
        <v>338</v>
      </c>
      <c r="R446" s="3">
        <v>2</v>
      </c>
      <c r="S446" s="3" t="s">
        <v>351</v>
      </c>
      <c r="T446" s="3">
        <v>2</v>
      </c>
      <c r="U446" s="3">
        <v>8</v>
      </c>
      <c r="V446" s="3">
        <v>1</v>
      </c>
      <c r="W446" s="3">
        <v>1</v>
      </c>
      <c r="X446" s="45" t="s">
        <v>11</v>
      </c>
      <c r="Y446" s="3" t="s">
        <v>17</v>
      </c>
      <c r="Z446" s="3" t="s">
        <v>487</v>
      </c>
      <c r="AA446" s="3" t="s">
        <v>1472</v>
      </c>
      <c r="AB446" s="28">
        <v>1</v>
      </c>
      <c r="AC446" s="7"/>
    </row>
    <row r="447" spans="1:29" x14ac:dyDescent="0.25">
      <c r="A447" s="41" t="s">
        <v>1483</v>
      </c>
      <c r="B447" s="44" t="s">
        <v>358</v>
      </c>
      <c r="C447" s="45">
        <v>20211007</v>
      </c>
      <c r="D447" s="45" t="str">
        <f>TEXT((ROW(Table6[[#This Row],[Insert Type]])-321)*10,"000000")</f>
        <v>001260</v>
      </c>
      <c r="E447" s="45" t="str" cm="1">
        <f t="array" ref="E447">_xlfn.SWITCH(Table6[[#This Row],[State of Wear (Acceptable, OK; Unacceptable, NOK; Doubt, D; Reclassified as Doubt, RD)]],"OK","o","NOK","n","d")</f>
        <v>o</v>
      </c>
      <c r="F447" s="45" t="str" cm="1">
        <f t="array" ref="F447">_xlfn.SWITCH(Table6[[#This Row],[Coolant (C, Coolant; NC, No Coolant; CB, Coolant and cleaned with compressed Air)]],"NC","n","C","y","CB","c")</f>
        <v>n</v>
      </c>
      <c r="G447" s="45" t="str">
        <f>_xlfn.TEXTJOIN("_",TRUE,A447,B447,C447,D447,"w"&amp;E447,"c"&amp;Table6[[#This Row],[Coolant (n, no; y, yes; c, yes but cleaned with compressed air)2]])</f>
        <v>RNGN12_GMTK4_20211007_001260_wo_cn</v>
      </c>
      <c r="H447" s="66">
        <v>2123</v>
      </c>
      <c r="I447" s="9">
        <v>4246</v>
      </c>
      <c r="J447" s="9">
        <v>6001</v>
      </c>
      <c r="K447" s="9">
        <v>2459</v>
      </c>
      <c r="L447" s="9">
        <v>5456</v>
      </c>
      <c r="M447" s="9">
        <v>7915</v>
      </c>
      <c r="N447" s="8">
        <v>44476</v>
      </c>
      <c r="O447" s="3" t="s">
        <v>261</v>
      </c>
      <c r="P447" s="3" t="s">
        <v>351</v>
      </c>
      <c r="Q447" s="3" t="s">
        <v>338</v>
      </c>
      <c r="R447" s="3">
        <v>2</v>
      </c>
      <c r="S447" s="3" t="s">
        <v>351</v>
      </c>
      <c r="T447" s="3">
        <v>2</v>
      </c>
      <c r="U447" s="3">
        <v>8</v>
      </c>
      <c r="V447" s="3">
        <v>1</v>
      </c>
      <c r="W447" s="3">
        <v>2</v>
      </c>
      <c r="X447" s="45" t="s">
        <v>19</v>
      </c>
      <c r="Y447" s="3" t="s">
        <v>17</v>
      </c>
      <c r="Z447" s="3" t="s">
        <v>488</v>
      </c>
      <c r="AA447" s="3" t="s">
        <v>1472</v>
      </c>
      <c r="AB447" s="28">
        <v>1</v>
      </c>
      <c r="AC447" s="7"/>
    </row>
    <row r="448" spans="1:29" x14ac:dyDescent="0.25">
      <c r="A448" s="41" t="s">
        <v>1483</v>
      </c>
      <c r="B448" s="44" t="s">
        <v>358</v>
      </c>
      <c r="C448" s="45">
        <v>20211007</v>
      </c>
      <c r="D448" s="45" t="str">
        <f>TEXT((ROW(Table6[[#This Row],[Insert Type]])-321)*10,"000000")</f>
        <v>001270</v>
      </c>
      <c r="E448" s="45" t="str" cm="1">
        <f t="array" ref="E448">_xlfn.SWITCH(Table6[[#This Row],[State of Wear (Acceptable, OK; Unacceptable, NOK; Doubt, D; Reclassified as Doubt, RD)]],"OK","o","NOK","n","d")</f>
        <v>n</v>
      </c>
      <c r="F448" s="45" t="str" cm="1">
        <f t="array" ref="F448">_xlfn.SWITCH(Table6[[#This Row],[Coolant (C, Coolant; NC, No Coolant; CB, Coolant and cleaned with compressed Air)]],"NC","n","C","y","CB","c")</f>
        <v>n</v>
      </c>
      <c r="G448" s="45" t="str">
        <f>_xlfn.TEXTJOIN("_",TRUE,A448,B448,C448,D448,"w"&amp;E448,"c"&amp;Table6[[#This Row],[Coolant (n, no; y, yes; c, yes but cleaned with compressed air)2]])</f>
        <v>RNGN12_GMTK4_20211007_001270_wn_cn</v>
      </c>
      <c r="H448" s="66">
        <v>2123</v>
      </c>
      <c r="I448" s="9">
        <v>4246</v>
      </c>
      <c r="J448" s="9">
        <v>6001</v>
      </c>
      <c r="K448" s="9">
        <v>2459</v>
      </c>
      <c r="L448" s="9">
        <v>5456</v>
      </c>
      <c r="M448" s="9">
        <v>7915</v>
      </c>
      <c r="N448" s="8">
        <v>44476</v>
      </c>
      <c r="O448" s="3" t="s">
        <v>261</v>
      </c>
      <c r="P448" s="3" t="s">
        <v>351</v>
      </c>
      <c r="Q448" s="3" t="s">
        <v>338</v>
      </c>
      <c r="R448" s="3">
        <v>2</v>
      </c>
      <c r="S448" s="3" t="s">
        <v>351</v>
      </c>
      <c r="T448" s="3">
        <v>2</v>
      </c>
      <c r="U448" s="3">
        <v>9</v>
      </c>
      <c r="V448" s="3">
        <v>1</v>
      </c>
      <c r="W448" s="3">
        <v>1</v>
      </c>
      <c r="X448" s="45" t="s">
        <v>11</v>
      </c>
      <c r="Y448" s="3" t="s">
        <v>17</v>
      </c>
      <c r="Z448" s="3" t="s">
        <v>489</v>
      </c>
      <c r="AA448" s="3" t="s">
        <v>1472</v>
      </c>
      <c r="AB448" s="28">
        <v>1</v>
      </c>
      <c r="AC448" s="7"/>
    </row>
    <row r="449" spans="1:29" x14ac:dyDescent="0.25">
      <c r="A449" s="41" t="s">
        <v>1483</v>
      </c>
      <c r="B449" s="44" t="s">
        <v>358</v>
      </c>
      <c r="C449" s="45">
        <v>20211007</v>
      </c>
      <c r="D449" s="45" t="str">
        <f>TEXT((ROW(Table6[[#This Row],[Insert Type]])-321)*10,"000000")</f>
        <v>001280</v>
      </c>
      <c r="E449" s="45" t="str" cm="1">
        <f t="array" ref="E449">_xlfn.SWITCH(Table6[[#This Row],[State of Wear (Acceptable, OK; Unacceptable, NOK; Doubt, D; Reclassified as Doubt, RD)]],"OK","o","NOK","n","d")</f>
        <v>o</v>
      </c>
      <c r="F449" s="45" t="str" cm="1">
        <f t="array" ref="F449">_xlfn.SWITCH(Table6[[#This Row],[Coolant (C, Coolant; NC, No Coolant; CB, Coolant and cleaned with compressed Air)]],"NC","n","C","y","CB","c")</f>
        <v>n</v>
      </c>
      <c r="G449" s="45" t="str">
        <f>_xlfn.TEXTJOIN("_",TRUE,A449,B449,C449,D449,"w"&amp;E449,"c"&amp;Table6[[#This Row],[Coolant (n, no; y, yes; c, yes but cleaned with compressed air)2]])</f>
        <v>RNGN12_GMTK4_20211007_001280_wo_cn</v>
      </c>
      <c r="H449" s="66">
        <v>2123</v>
      </c>
      <c r="I449" s="9">
        <v>4246</v>
      </c>
      <c r="J449" s="9">
        <v>6001</v>
      </c>
      <c r="K449" s="9">
        <v>2459</v>
      </c>
      <c r="L449" s="9">
        <v>5456</v>
      </c>
      <c r="M449" s="9">
        <v>7915</v>
      </c>
      <c r="N449" s="8">
        <v>44476</v>
      </c>
      <c r="O449" s="3" t="s">
        <v>261</v>
      </c>
      <c r="P449" s="3" t="s">
        <v>351</v>
      </c>
      <c r="Q449" s="3" t="s">
        <v>338</v>
      </c>
      <c r="R449" s="3">
        <v>2</v>
      </c>
      <c r="S449" s="3" t="s">
        <v>351</v>
      </c>
      <c r="T449" s="3">
        <v>2</v>
      </c>
      <c r="U449" s="3">
        <v>9</v>
      </c>
      <c r="V449" s="3">
        <v>1</v>
      </c>
      <c r="W449" s="3">
        <v>2</v>
      </c>
      <c r="X449" s="45" t="s">
        <v>19</v>
      </c>
      <c r="Y449" s="3" t="s">
        <v>17</v>
      </c>
      <c r="Z449" s="3" t="s">
        <v>490</v>
      </c>
      <c r="AA449" s="3" t="s">
        <v>1472</v>
      </c>
      <c r="AB449" s="28">
        <v>1</v>
      </c>
      <c r="AC449" s="7"/>
    </row>
    <row r="450" spans="1:29" x14ac:dyDescent="0.25">
      <c r="A450" s="41" t="s">
        <v>1483</v>
      </c>
      <c r="B450" s="44" t="s">
        <v>358</v>
      </c>
      <c r="C450" s="45">
        <v>20211007</v>
      </c>
      <c r="D450" s="45" t="str">
        <f>TEXT((ROW(Table6[[#This Row],[Insert Type]])-321)*10,"000000")</f>
        <v>001290</v>
      </c>
      <c r="E450" s="45" t="str" cm="1">
        <f t="array" ref="E450">_xlfn.SWITCH(Table6[[#This Row],[State of Wear (Acceptable, OK; Unacceptable, NOK; Doubt, D; Reclassified as Doubt, RD)]],"OK","o","NOK","n","d")</f>
        <v>n</v>
      </c>
      <c r="F450" s="45" t="str" cm="1">
        <f t="array" ref="F450">_xlfn.SWITCH(Table6[[#This Row],[Coolant (C, Coolant; NC, No Coolant; CB, Coolant and cleaned with compressed Air)]],"NC","n","C","y","CB","c")</f>
        <v>n</v>
      </c>
      <c r="G450" s="45" t="str">
        <f>_xlfn.TEXTJOIN("_",TRUE,A450,B450,C450,D450,"w"&amp;E450,"c"&amp;Table6[[#This Row],[Coolant (n, no; y, yes; c, yes but cleaned with compressed air)2]])</f>
        <v>RNGN12_GMTK4_20211007_001290_wn_cn</v>
      </c>
      <c r="H450" s="66">
        <v>2123</v>
      </c>
      <c r="I450" s="9">
        <v>4246</v>
      </c>
      <c r="J450" s="9">
        <v>6001</v>
      </c>
      <c r="K450" s="9">
        <v>2459</v>
      </c>
      <c r="L450" s="9">
        <v>5456</v>
      </c>
      <c r="M450" s="9">
        <v>7915</v>
      </c>
      <c r="N450" s="8">
        <v>44476</v>
      </c>
      <c r="O450" s="3" t="s">
        <v>261</v>
      </c>
      <c r="P450" s="3" t="s">
        <v>351</v>
      </c>
      <c r="Q450" s="3" t="s">
        <v>338</v>
      </c>
      <c r="R450" s="3">
        <v>2</v>
      </c>
      <c r="S450" s="3" t="s">
        <v>351</v>
      </c>
      <c r="T450" s="3">
        <v>2</v>
      </c>
      <c r="U450" s="3">
        <v>10</v>
      </c>
      <c r="V450" s="3">
        <v>1</v>
      </c>
      <c r="W450" s="3">
        <v>1</v>
      </c>
      <c r="X450" s="45" t="s">
        <v>11</v>
      </c>
      <c r="Y450" s="3" t="s">
        <v>17</v>
      </c>
      <c r="Z450" s="3" t="s">
        <v>491</v>
      </c>
      <c r="AA450" s="3" t="s">
        <v>1472</v>
      </c>
      <c r="AB450" s="28">
        <v>1</v>
      </c>
      <c r="AC450" s="7"/>
    </row>
    <row r="451" spans="1:29" x14ac:dyDescent="0.25">
      <c r="A451" s="41" t="s">
        <v>1483</v>
      </c>
      <c r="B451" s="44" t="s">
        <v>358</v>
      </c>
      <c r="C451" s="45">
        <v>20211007</v>
      </c>
      <c r="D451" s="45" t="str">
        <f>TEXT((ROW(Table6[[#This Row],[Insert Type]])-321)*10,"000000")</f>
        <v>001300</v>
      </c>
      <c r="E451" s="45" t="str" cm="1">
        <f t="array" ref="E451">_xlfn.SWITCH(Table6[[#This Row],[State of Wear (Acceptable, OK; Unacceptable, NOK; Doubt, D; Reclassified as Doubt, RD)]],"OK","o","NOK","n","d")</f>
        <v>d</v>
      </c>
      <c r="F451" s="45" t="str" cm="1">
        <f t="array" ref="F451">_xlfn.SWITCH(Table6[[#This Row],[Coolant (C, Coolant; NC, No Coolant; CB, Coolant and cleaned with compressed Air)]],"NC","n","C","y","CB","c")</f>
        <v>n</v>
      </c>
      <c r="G451" s="45" t="str">
        <f>_xlfn.TEXTJOIN("_",TRUE,A451,B451,C451,D451,"w"&amp;E451,"c"&amp;Table6[[#This Row],[Coolant (n, no; y, yes; c, yes but cleaned with compressed air)2]])</f>
        <v>RNGN12_GMTK4_20211007_001300_wd_cn</v>
      </c>
      <c r="H451" s="66">
        <v>2123</v>
      </c>
      <c r="I451" s="9">
        <v>4246</v>
      </c>
      <c r="J451" s="9">
        <v>6001</v>
      </c>
      <c r="K451" s="9">
        <v>2459</v>
      </c>
      <c r="L451" s="9">
        <v>5456</v>
      </c>
      <c r="M451" s="9">
        <v>7915</v>
      </c>
      <c r="N451" s="8">
        <v>44476</v>
      </c>
      <c r="O451" s="3" t="s">
        <v>261</v>
      </c>
      <c r="P451" s="3" t="s">
        <v>351</v>
      </c>
      <c r="Q451" s="3" t="s">
        <v>338</v>
      </c>
      <c r="R451" s="3">
        <v>2</v>
      </c>
      <c r="S451" s="3" t="s">
        <v>351</v>
      </c>
      <c r="T451" s="3">
        <v>2</v>
      </c>
      <c r="U451" s="3">
        <v>10</v>
      </c>
      <c r="V451" s="3">
        <v>1</v>
      </c>
      <c r="W451" s="3">
        <v>2</v>
      </c>
      <c r="X451" s="45" t="s">
        <v>278</v>
      </c>
      <c r="Y451" s="3" t="s">
        <v>17</v>
      </c>
      <c r="Z451" s="3" t="s">
        <v>492</v>
      </c>
      <c r="AA451" s="3" t="s">
        <v>1472</v>
      </c>
      <c r="AB451" s="28">
        <v>1</v>
      </c>
      <c r="AC451" s="7"/>
    </row>
    <row r="452" spans="1:29" x14ac:dyDescent="0.25">
      <c r="A452" s="41" t="s">
        <v>1483</v>
      </c>
      <c r="B452" s="44" t="s">
        <v>358</v>
      </c>
      <c r="C452" s="45">
        <v>20211007</v>
      </c>
      <c r="D452" s="45" t="str">
        <f>TEXT((ROW(Table6[[#This Row],[Insert Type]])-321)*10,"000000")</f>
        <v>001310</v>
      </c>
      <c r="E452" s="45" t="str" cm="1">
        <f t="array" ref="E452">_xlfn.SWITCH(Table6[[#This Row],[State of Wear (Acceptable, OK; Unacceptable, NOK; Doubt, D; Reclassified as Doubt, RD)]],"OK","o","NOK","n","d")</f>
        <v>n</v>
      </c>
      <c r="F452" s="45" t="str" cm="1">
        <f t="array" ref="F452">_xlfn.SWITCH(Table6[[#This Row],[Coolant (C, Coolant; NC, No Coolant; CB, Coolant and cleaned with compressed Air)]],"NC","n","C","y","CB","c")</f>
        <v>n</v>
      </c>
      <c r="G452" s="45" t="str">
        <f>_xlfn.TEXTJOIN("_",TRUE,A452,B452,C452,D452,"w"&amp;E452,"c"&amp;Table6[[#This Row],[Coolant (n, no; y, yes; c, yes but cleaned with compressed air)2]])</f>
        <v>RNGN12_GMTK4_20211007_001310_wn_cn</v>
      </c>
      <c r="H452" s="66">
        <v>2123</v>
      </c>
      <c r="I452" s="9">
        <v>4246</v>
      </c>
      <c r="J452" s="9">
        <v>6001</v>
      </c>
      <c r="K452" s="9">
        <v>2459</v>
      </c>
      <c r="L452" s="9">
        <v>5456</v>
      </c>
      <c r="M452" s="9">
        <v>7915</v>
      </c>
      <c r="N452" s="8">
        <v>44476</v>
      </c>
      <c r="O452" s="3" t="s">
        <v>261</v>
      </c>
      <c r="P452" s="3" t="s">
        <v>351</v>
      </c>
      <c r="Q452" s="3" t="s">
        <v>338</v>
      </c>
      <c r="R452" s="3">
        <v>2</v>
      </c>
      <c r="S452" s="3" t="s">
        <v>351</v>
      </c>
      <c r="T452" s="3">
        <v>2</v>
      </c>
      <c r="U452" s="3">
        <v>11</v>
      </c>
      <c r="V452" s="3">
        <v>1</v>
      </c>
      <c r="W452" s="3">
        <v>1</v>
      </c>
      <c r="X452" s="45" t="s">
        <v>11</v>
      </c>
      <c r="Y452" s="3" t="s">
        <v>17</v>
      </c>
      <c r="Z452" s="3" t="s">
        <v>493</v>
      </c>
      <c r="AA452" s="3" t="s">
        <v>1472</v>
      </c>
      <c r="AB452" s="28">
        <v>1</v>
      </c>
      <c r="AC452" s="7"/>
    </row>
    <row r="453" spans="1:29" x14ac:dyDescent="0.25">
      <c r="A453" s="41" t="s">
        <v>1483</v>
      </c>
      <c r="B453" s="44" t="s">
        <v>358</v>
      </c>
      <c r="C453" s="45">
        <v>20211007</v>
      </c>
      <c r="D453" s="45" t="str">
        <f>TEXT((ROW(Table6[[#This Row],[Insert Type]])-321)*10,"000000")</f>
        <v>001320</v>
      </c>
      <c r="E453" s="45" t="str" cm="1">
        <f t="array" ref="E453">_xlfn.SWITCH(Table6[[#This Row],[State of Wear (Acceptable, OK; Unacceptable, NOK; Doubt, D; Reclassified as Doubt, RD)]],"OK","o","NOK","n","d")</f>
        <v>n</v>
      </c>
      <c r="F453" s="45" t="str" cm="1">
        <f t="array" ref="F453">_xlfn.SWITCH(Table6[[#This Row],[Coolant (C, Coolant; NC, No Coolant; CB, Coolant and cleaned with compressed Air)]],"NC","n","C","y","CB","c")</f>
        <v>n</v>
      </c>
      <c r="G453" s="45" t="str">
        <f>_xlfn.TEXTJOIN("_",TRUE,A453,B453,C453,D453,"w"&amp;E453,"c"&amp;Table6[[#This Row],[Coolant (n, no; y, yes; c, yes but cleaned with compressed air)2]])</f>
        <v>RNGN12_GMTK4_20211007_001320_wn_cn</v>
      </c>
      <c r="H453" s="66">
        <v>2123</v>
      </c>
      <c r="I453" s="9">
        <v>4246</v>
      </c>
      <c r="J453" s="9">
        <v>6001</v>
      </c>
      <c r="K453" s="9">
        <v>2459</v>
      </c>
      <c r="L453" s="9">
        <v>5456</v>
      </c>
      <c r="M453" s="9">
        <v>7915</v>
      </c>
      <c r="N453" s="8">
        <v>44476</v>
      </c>
      <c r="O453" s="3" t="s">
        <v>261</v>
      </c>
      <c r="P453" s="3" t="s">
        <v>351</v>
      </c>
      <c r="Q453" s="3" t="s">
        <v>338</v>
      </c>
      <c r="R453" s="3">
        <v>2</v>
      </c>
      <c r="S453" s="3" t="s">
        <v>351</v>
      </c>
      <c r="T453" s="3">
        <v>2</v>
      </c>
      <c r="U453" s="3">
        <v>11</v>
      </c>
      <c r="V453" s="3">
        <v>1</v>
      </c>
      <c r="W453" s="3">
        <v>2</v>
      </c>
      <c r="X453" s="45" t="s">
        <v>11</v>
      </c>
      <c r="Y453" s="3" t="s">
        <v>17</v>
      </c>
      <c r="Z453" s="3" t="s">
        <v>494</v>
      </c>
      <c r="AA453" s="3" t="s">
        <v>1472</v>
      </c>
      <c r="AB453" s="28">
        <v>1</v>
      </c>
      <c r="AC453" s="7"/>
    </row>
    <row r="454" spans="1:29" x14ac:dyDescent="0.25">
      <c r="A454" s="41" t="s">
        <v>1483</v>
      </c>
      <c r="B454" s="44" t="s">
        <v>358</v>
      </c>
      <c r="C454" s="45">
        <v>20211007</v>
      </c>
      <c r="D454" s="45" t="str">
        <f>TEXT((ROW(Table6[[#This Row],[Insert Type]])-321)*10,"000000")</f>
        <v>001330</v>
      </c>
      <c r="E454" s="45" t="str" cm="1">
        <f t="array" ref="E454">_xlfn.SWITCH(Table6[[#This Row],[State of Wear (Acceptable, OK; Unacceptable, NOK; Doubt, D; Reclassified as Doubt, RD)]],"OK","o","NOK","n","d")</f>
        <v>n</v>
      </c>
      <c r="F454" s="45" t="str" cm="1">
        <f t="array" ref="F454">_xlfn.SWITCH(Table6[[#This Row],[Coolant (C, Coolant; NC, No Coolant; CB, Coolant and cleaned with compressed Air)]],"NC","n","C","y","CB","c")</f>
        <v>n</v>
      </c>
      <c r="G454" s="45" t="str">
        <f>_xlfn.TEXTJOIN("_",TRUE,A454,B454,C454,D454,"w"&amp;E454,"c"&amp;Table6[[#This Row],[Coolant (n, no; y, yes; c, yes but cleaned with compressed air)2]])</f>
        <v>RNGN12_GMTK4_20211007_001330_wn_cn</v>
      </c>
      <c r="H454" s="66">
        <v>2123</v>
      </c>
      <c r="I454" s="9">
        <v>4246</v>
      </c>
      <c r="J454" s="9">
        <v>6001</v>
      </c>
      <c r="K454" s="9">
        <v>2459</v>
      </c>
      <c r="L454" s="9">
        <v>5456</v>
      </c>
      <c r="M454" s="9">
        <v>7915</v>
      </c>
      <c r="N454" s="8">
        <v>44476</v>
      </c>
      <c r="O454" s="3" t="s">
        <v>261</v>
      </c>
      <c r="P454" s="3" t="s">
        <v>351</v>
      </c>
      <c r="Q454" s="3" t="s">
        <v>338</v>
      </c>
      <c r="R454" s="3">
        <v>2</v>
      </c>
      <c r="S454" s="3" t="s">
        <v>351</v>
      </c>
      <c r="T454" s="3">
        <v>2</v>
      </c>
      <c r="U454" s="3">
        <v>12</v>
      </c>
      <c r="V454" s="3">
        <v>1</v>
      </c>
      <c r="W454" s="3">
        <v>1</v>
      </c>
      <c r="X454" s="45" t="s">
        <v>11</v>
      </c>
      <c r="Y454" s="3" t="s">
        <v>17</v>
      </c>
      <c r="Z454" s="3" t="s">
        <v>495</v>
      </c>
      <c r="AA454" s="3" t="s">
        <v>1472</v>
      </c>
      <c r="AB454" s="28">
        <v>1</v>
      </c>
      <c r="AC454" s="7"/>
    </row>
    <row r="455" spans="1:29" x14ac:dyDescent="0.25">
      <c r="A455" s="41" t="s">
        <v>1483</v>
      </c>
      <c r="B455" s="44" t="s">
        <v>358</v>
      </c>
      <c r="C455" s="45">
        <v>20211007</v>
      </c>
      <c r="D455" s="45" t="str">
        <f>TEXT((ROW(Table6[[#This Row],[Insert Type]])-321)*10,"000000")</f>
        <v>001340</v>
      </c>
      <c r="E455" s="45" t="str" cm="1">
        <f t="array" ref="E455">_xlfn.SWITCH(Table6[[#This Row],[State of Wear (Acceptable, OK; Unacceptable, NOK; Doubt, D; Reclassified as Doubt, RD)]],"OK","o","NOK","n","d")</f>
        <v>o</v>
      </c>
      <c r="F455" s="45" t="str" cm="1">
        <f t="array" ref="F455">_xlfn.SWITCH(Table6[[#This Row],[Coolant (C, Coolant; NC, No Coolant; CB, Coolant and cleaned with compressed Air)]],"NC","n","C","y","CB","c")</f>
        <v>n</v>
      </c>
      <c r="G455" s="45" t="str">
        <f>_xlfn.TEXTJOIN("_",TRUE,A455,B455,C455,D455,"w"&amp;E455,"c"&amp;Table6[[#This Row],[Coolant (n, no; y, yes; c, yes but cleaned with compressed air)2]])</f>
        <v>RNGN12_GMTK4_20211007_001340_wo_cn</v>
      </c>
      <c r="H455" s="66">
        <v>2123</v>
      </c>
      <c r="I455" s="9">
        <v>4246</v>
      </c>
      <c r="J455" s="9">
        <v>6001</v>
      </c>
      <c r="K455" s="9">
        <v>2459</v>
      </c>
      <c r="L455" s="9">
        <v>5456</v>
      </c>
      <c r="M455" s="9">
        <v>7915</v>
      </c>
      <c r="N455" s="8">
        <v>44476</v>
      </c>
      <c r="O455" s="3" t="s">
        <v>261</v>
      </c>
      <c r="P455" s="3" t="s">
        <v>351</v>
      </c>
      <c r="Q455" s="3" t="s">
        <v>338</v>
      </c>
      <c r="R455" s="3">
        <v>2</v>
      </c>
      <c r="S455" s="3" t="s">
        <v>351</v>
      </c>
      <c r="T455" s="3">
        <v>2</v>
      </c>
      <c r="U455" s="3">
        <v>12</v>
      </c>
      <c r="V455" s="3">
        <v>1</v>
      </c>
      <c r="W455" s="3">
        <v>2</v>
      </c>
      <c r="X455" s="45" t="s">
        <v>19</v>
      </c>
      <c r="Y455" s="3" t="s">
        <v>17</v>
      </c>
      <c r="Z455" s="3" t="s">
        <v>496</v>
      </c>
      <c r="AA455" s="3" t="s">
        <v>1472</v>
      </c>
      <c r="AB455" s="28">
        <v>1</v>
      </c>
      <c r="AC455" s="7"/>
    </row>
    <row r="456" spans="1:29" x14ac:dyDescent="0.25">
      <c r="A456" s="41" t="s">
        <v>1483</v>
      </c>
      <c r="B456" s="44" t="s">
        <v>358</v>
      </c>
      <c r="C456" s="45">
        <v>20211007</v>
      </c>
      <c r="D456" s="45" t="str">
        <f>TEXT((ROW(Table6[[#This Row],[Insert Type]])-321)*10,"000000")</f>
        <v>001350</v>
      </c>
      <c r="E456" s="45" t="str" cm="1">
        <f t="array" ref="E456">_xlfn.SWITCH(Table6[[#This Row],[State of Wear (Acceptable, OK; Unacceptable, NOK; Doubt, D; Reclassified as Doubt, RD)]],"OK","o","NOK","n","d")</f>
        <v>n</v>
      </c>
      <c r="F456" s="45" t="str" cm="1">
        <f t="array" ref="F456">_xlfn.SWITCH(Table6[[#This Row],[Coolant (C, Coolant; NC, No Coolant; CB, Coolant and cleaned with compressed Air)]],"NC","n","C","y","CB","c")</f>
        <v>n</v>
      </c>
      <c r="G456" s="45" t="str">
        <f>_xlfn.TEXTJOIN("_",TRUE,A456,B456,C456,D456,"w"&amp;E456,"c"&amp;Table6[[#This Row],[Coolant (n, no; y, yes; c, yes but cleaned with compressed air)2]])</f>
        <v>RNGN12_GMTK4_20211007_001350_wn_cn</v>
      </c>
      <c r="H456" s="66">
        <v>2123</v>
      </c>
      <c r="I456" s="9">
        <v>4246</v>
      </c>
      <c r="J456" s="9">
        <v>6001</v>
      </c>
      <c r="K456" s="9">
        <v>2459</v>
      </c>
      <c r="L456" s="9">
        <v>5456</v>
      </c>
      <c r="M456" s="9">
        <v>7915</v>
      </c>
      <c r="N456" s="8">
        <v>44476</v>
      </c>
      <c r="O456" s="3" t="s">
        <v>261</v>
      </c>
      <c r="P456" s="3" t="s">
        <v>351</v>
      </c>
      <c r="Q456" s="3" t="s">
        <v>338</v>
      </c>
      <c r="R456" s="3">
        <v>3</v>
      </c>
      <c r="S456" s="3" t="s">
        <v>351</v>
      </c>
      <c r="T456" s="3">
        <v>3</v>
      </c>
      <c r="U456" s="3">
        <v>13</v>
      </c>
      <c r="V456" s="3">
        <v>1</v>
      </c>
      <c r="W456" s="3">
        <v>1</v>
      </c>
      <c r="X456" s="45" t="s">
        <v>11</v>
      </c>
      <c r="Y456" s="3" t="s">
        <v>17</v>
      </c>
      <c r="Z456" s="3" t="s">
        <v>497</v>
      </c>
      <c r="AA456" s="3" t="s">
        <v>1472</v>
      </c>
      <c r="AB456" s="28">
        <v>1</v>
      </c>
      <c r="AC456" s="7"/>
    </row>
    <row r="457" spans="1:29" x14ac:dyDescent="0.25">
      <c r="A457" s="41" t="s">
        <v>1483</v>
      </c>
      <c r="B457" s="44" t="s">
        <v>358</v>
      </c>
      <c r="C457" s="45">
        <v>20211007</v>
      </c>
      <c r="D457" s="45" t="str">
        <f>TEXT((ROW(Table6[[#This Row],[Insert Type]])-321)*10,"000000")</f>
        <v>001360</v>
      </c>
      <c r="E457" s="45" t="str" cm="1">
        <f t="array" ref="E457">_xlfn.SWITCH(Table6[[#This Row],[State of Wear (Acceptable, OK; Unacceptable, NOK; Doubt, D; Reclassified as Doubt, RD)]],"OK","o","NOK","n","d")</f>
        <v>o</v>
      </c>
      <c r="F457" s="45" t="str" cm="1">
        <f t="array" ref="F457">_xlfn.SWITCH(Table6[[#This Row],[Coolant (C, Coolant; NC, No Coolant; CB, Coolant and cleaned with compressed Air)]],"NC","n","C","y","CB","c")</f>
        <v>n</v>
      </c>
      <c r="G457" s="45" t="str">
        <f>_xlfn.TEXTJOIN("_",TRUE,A457,B457,C457,D457,"w"&amp;E457,"c"&amp;Table6[[#This Row],[Coolant (n, no; y, yes; c, yes but cleaned with compressed air)2]])</f>
        <v>RNGN12_GMTK4_20211007_001360_wo_cn</v>
      </c>
      <c r="H457" s="66">
        <v>2123</v>
      </c>
      <c r="I457" s="9">
        <v>4246</v>
      </c>
      <c r="J457" s="9">
        <v>6001</v>
      </c>
      <c r="K457" s="9">
        <v>2459</v>
      </c>
      <c r="L457" s="9">
        <v>5456</v>
      </c>
      <c r="M457" s="9">
        <v>7915</v>
      </c>
      <c r="N457" s="8">
        <v>44476</v>
      </c>
      <c r="O457" s="3" t="s">
        <v>261</v>
      </c>
      <c r="P457" s="3" t="s">
        <v>351</v>
      </c>
      <c r="Q457" s="3" t="s">
        <v>338</v>
      </c>
      <c r="R457" s="3">
        <v>3</v>
      </c>
      <c r="S457" s="3" t="s">
        <v>351</v>
      </c>
      <c r="T457" s="3">
        <v>3</v>
      </c>
      <c r="U457" s="3">
        <v>13</v>
      </c>
      <c r="V457" s="3">
        <v>1</v>
      </c>
      <c r="W457" s="3">
        <v>2</v>
      </c>
      <c r="X457" s="45" t="s">
        <v>19</v>
      </c>
      <c r="Y457" s="3" t="s">
        <v>17</v>
      </c>
      <c r="Z457" s="3" t="s">
        <v>498</v>
      </c>
      <c r="AA457" s="3" t="s">
        <v>1472</v>
      </c>
      <c r="AB457" s="28">
        <v>1</v>
      </c>
      <c r="AC457" s="7"/>
    </row>
    <row r="458" spans="1:29" x14ac:dyDescent="0.25">
      <c r="A458" s="41" t="s">
        <v>1483</v>
      </c>
      <c r="B458" s="44" t="s">
        <v>358</v>
      </c>
      <c r="C458" s="45">
        <v>20211007</v>
      </c>
      <c r="D458" s="45" t="str">
        <f>TEXT((ROW(Table6[[#This Row],[Insert Type]])-321)*10,"000000")</f>
        <v>001370</v>
      </c>
      <c r="E458" s="45" t="str" cm="1">
        <f t="array" ref="E458">_xlfn.SWITCH(Table6[[#This Row],[State of Wear (Acceptable, OK; Unacceptable, NOK; Doubt, D; Reclassified as Doubt, RD)]],"OK","o","NOK","n","d")</f>
        <v>n</v>
      </c>
      <c r="F458" s="45" t="str" cm="1">
        <f t="array" ref="F458">_xlfn.SWITCH(Table6[[#This Row],[Coolant (C, Coolant; NC, No Coolant; CB, Coolant and cleaned with compressed Air)]],"NC","n","C","y","CB","c")</f>
        <v>n</v>
      </c>
      <c r="G458" s="45" t="str">
        <f>_xlfn.TEXTJOIN("_",TRUE,A458,B458,C458,D458,"w"&amp;E458,"c"&amp;Table6[[#This Row],[Coolant (n, no; y, yes; c, yes but cleaned with compressed air)2]])</f>
        <v>RNGN12_GMTK4_20211007_001370_wn_cn</v>
      </c>
      <c r="H458" s="66">
        <v>2123</v>
      </c>
      <c r="I458" s="9">
        <v>4246</v>
      </c>
      <c r="J458" s="9">
        <v>6001</v>
      </c>
      <c r="K458" s="9">
        <v>2459</v>
      </c>
      <c r="L458" s="9">
        <v>5456</v>
      </c>
      <c r="M458" s="9">
        <v>7915</v>
      </c>
      <c r="N458" s="8">
        <v>44476</v>
      </c>
      <c r="O458" s="3" t="s">
        <v>261</v>
      </c>
      <c r="P458" s="3" t="s">
        <v>351</v>
      </c>
      <c r="Q458" s="3" t="s">
        <v>338</v>
      </c>
      <c r="R458" s="3">
        <v>3</v>
      </c>
      <c r="S458" s="3" t="s">
        <v>351</v>
      </c>
      <c r="T458" s="3">
        <v>3</v>
      </c>
      <c r="U458" s="3">
        <v>14</v>
      </c>
      <c r="V458" s="3">
        <v>1</v>
      </c>
      <c r="W458" s="3">
        <v>1</v>
      </c>
      <c r="X458" s="45" t="s">
        <v>11</v>
      </c>
      <c r="Y458" s="3" t="s">
        <v>17</v>
      </c>
      <c r="Z458" s="3" t="s">
        <v>499</v>
      </c>
      <c r="AA458" s="3" t="s">
        <v>1472</v>
      </c>
      <c r="AB458" s="28">
        <v>1</v>
      </c>
      <c r="AC458" s="7"/>
    </row>
    <row r="459" spans="1:29" x14ac:dyDescent="0.25">
      <c r="A459" s="41" t="s">
        <v>1483</v>
      </c>
      <c r="B459" s="44" t="s">
        <v>358</v>
      </c>
      <c r="C459" s="45">
        <v>20211007</v>
      </c>
      <c r="D459" s="45" t="str">
        <f>TEXT((ROW(Table6[[#This Row],[Insert Type]])-321)*10,"000000")</f>
        <v>001380</v>
      </c>
      <c r="E459" s="45" t="str" cm="1">
        <f t="array" ref="E459">_xlfn.SWITCH(Table6[[#This Row],[State of Wear (Acceptable, OK; Unacceptable, NOK; Doubt, D; Reclassified as Doubt, RD)]],"OK","o","NOK","n","d")</f>
        <v>o</v>
      </c>
      <c r="F459" s="45" t="str" cm="1">
        <f t="array" ref="F459">_xlfn.SWITCH(Table6[[#This Row],[Coolant (C, Coolant; NC, No Coolant; CB, Coolant and cleaned with compressed Air)]],"NC","n","C","y","CB","c")</f>
        <v>n</v>
      </c>
      <c r="G459" s="45" t="str">
        <f>_xlfn.TEXTJOIN("_",TRUE,A459,B459,C459,D459,"w"&amp;E459,"c"&amp;Table6[[#This Row],[Coolant (n, no; y, yes; c, yes but cleaned with compressed air)2]])</f>
        <v>RNGN12_GMTK4_20211007_001380_wo_cn</v>
      </c>
      <c r="H459" s="66">
        <v>2123</v>
      </c>
      <c r="I459" s="9">
        <v>4246</v>
      </c>
      <c r="J459" s="9">
        <v>6001</v>
      </c>
      <c r="K459" s="9">
        <v>2459</v>
      </c>
      <c r="L459" s="9">
        <v>5456</v>
      </c>
      <c r="M459" s="9">
        <v>7915</v>
      </c>
      <c r="N459" s="8">
        <v>44476</v>
      </c>
      <c r="O459" s="3" t="s">
        <v>261</v>
      </c>
      <c r="P459" s="3" t="s">
        <v>351</v>
      </c>
      <c r="Q459" s="3" t="s">
        <v>338</v>
      </c>
      <c r="R459" s="3">
        <v>3</v>
      </c>
      <c r="S459" s="3" t="s">
        <v>351</v>
      </c>
      <c r="T459" s="3">
        <v>3</v>
      </c>
      <c r="U459" s="3">
        <v>14</v>
      </c>
      <c r="V459" s="3">
        <v>1</v>
      </c>
      <c r="W459" s="3">
        <v>2</v>
      </c>
      <c r="X459" s="45" t="s">
        <v>19</v>
      </c>
      <c r="Y459" s="3" t="s">
        <v>17</v>
      </c>
      <c r="Z459" s="3" t="s">
        <v>500</v>
      </c>
      <c r="AA459" s="3" t="s">
        <v>1472</v>
      </c>
      <c r="AB459" s="28">
        <v>1</v>
      </c>
      <c r="AC459" s="7"/>
    </row>
    <row r="460" spans="1:29" x14ac:dyDescent="0.25">
      <c r="A460" s="41" t="s">
        <v>1483</v>
      </c>
      <c r="B460" s="44" t="s">
        <v>358</v>
      </c>
      <c r="C460" s="45">
        <v>20211007</v>
      </c>
      <c r="D460" s="45" t="str">
        <f>TEXT((ROW(Table6[[#This Row],[Insert Type]])-321)*10,"000000")</f>
        <v>001390</v>
      </c>
      <c r="E460" s="45" t="str" cm="1">
        <f t="array" ref="E460">_xlfn.SWITCH(Table6[[#This Row],[State of Wear (Acceptable, OK; Unacceptable, NOK; Doubt, D; Reclassified as Doubt, RD)]],"OK","o","NOK","n","d")</f>
        <v>n</v>
      </c>
      <c r="F460" s="45" t="str" cm="1">
        <f t="array" ref="F460">_xlfn.SWITCH(Table6[[#This Row],[Coolant (C, Coolant; NC, No Coolant; CB, Coolant and cleaned with compressed Air)]],"NC","n","C","y","CB","c")</f>
        <v>n</v>
      </c>
      <c r="G460" s="45" t="str">
        <f>_xlfn.TEXTJOIN("_",TRUE,A460,B460,C460,D460,"w"&amp;E460,"c"&amp;Table6[[#This Row],[Coolant (n, no; y, yes; c, yes but cleaned with compressed air)2]])</f>
        <v>RNGN12_GMTK4_20211007_001390_wn_cn</v>
      </c>
      <c r="H460" s="66">
        <v>2123</v>
      </c>
      <c r="I460" s="9">
        <v>4246</v>
      </c>
      <c r="J460" s="9">
        <v>6001</v>
      </c>
      <c r="K460" s="9">
        <v>2459</v>
      </c>
      <c r="L460" s="9">
        <v>5456</v>
      </c>
      <c r="M460" s="9">
        <v>7915</v>
      </c>
      <c r="N460" s="8">
        <v>44476</v>
      </c>
      <c r="O460" s="3" t="s">
        <v>261</v>
      </c>
      <c r="P460" s="3" t="s">
        <v>351</v>
      </c>
      <c r="Q460" s="3" t="s">
        <v>338</v>
      </c>
      <c r="R460" s="3">
        <v>3</v>
      </c>
      <c r="S460" s="3" t="s">
        <v>351</v>
      </c>
      <c r="T460" s="3">
        <v>3</v>
      </c>
      <c r="U460" s="3">
        <v>15</v>
      </c>
      <c r="V460" s="3">
        <v>1</v>
      </c>
      <c r="W460" s="3">
        <v>1</v>
      </c>
      <c r="X460" s="45" t="s">
        <v>11</v>
      </c>
      <c r="Y460" s="3" t="s">
        <v>17</v>
      </c>
      <c r="Z460" s="3" t="s">
        <v>501</v>
      </c>
      <c r="AA460" s="3" t="s">
        <v>1472</v>
      </c>
      <c r="AB460" s="28">
        <v>1</v>
      </c>
      <c r="AC460" s="7"/>
    </row>
    <row r="461" spans="1:29" x14ac:dyDescent="0.25">
      <c r="A461" s="41" t="s">
        <v>1483</v>
      </c>
      <c r="B461" s="44" t="s">
        <v>358</v>
      </c>
      <c r="C461" s="45">
        <v>20211007</v>
      </c>
      <c r="D461" s="45" t="str">
        <f>TEXT((ROW(Table6[[#This Row],[Insert Type]])-321)*10,"000000")</f>
        <v>001400</v>
      </c>
      <c r="E461" s="45" t="str" cm="1">
        <f t="array" ref="E461">_xlfn.SWITCH(Table6[[#This Row],[State of Wear (Acceptable, OK; Unacceptable, NOK; Doubt, D; Reclassified as Doubt, RD)]],"OK","o","NOK","n","d")</f>
        <v>o</v>
      </c>
      <c r="F461" s="45" t="str" cm="1">
        <f t="array" ref="F461">_xlfn.SWITCH(Table6[[#This Row],[Coolant (C, Coolant; NC, No Coolant; CB, Coolant and cleaned with compressed Air)]],"NC","n","C","y","CB","c")</f>
        <v>n</v>
      </c>
      <c r="G461" s="45" t="str">
        <f>_xlfn.TEXTJOIN("_",TRUE,A461,B461,C461,D461,"w"&amp;E461,"c"&amp;Table6[[#This Row],[Coolant (n, no; y, yes; c, yes but cleaned with compressed air)2]])</f>
        <v>RNGN12_GMTK4_20211007_001400_wo_cn</v>
      </c>
      <c r="H461" s="66">
        <v>2123</v>
      </c>
      <c r="I461" s="9">
        <v>4246</v>
      </c>
      <c r="J461" s="9">
        <v>6001</v>
      </c>
      <c r="K461" s="9">
        <v>2459</v>
      </c>
      <c r="L461" s="9">
        <v>5456</v>
      </c>
      <c r="M461" s="9">
        <v>7915</v>
      </c>
      <c r="N461" s="8">
        <v>44476</v>
      </c>
      <c r="O461" s="3" t="s">
        <v>261</v>
      </c>
      <c r="P461" s="3" t="s">
        <v>351</v>
      </c>
      <c r="Q461" s="3" t="s">
        <v>338</v>
      </c>
      <c r="R461" s="3">
        <v>3</v>
      </c>
      <c r="S461" s="3" t="s">
        <v>351</v>
      </c>
      <c r="T461" s="3">
        <v>3</v>
      </c>
      <c r="U461" s="3">
        <v>15</v>
      </c>
      <c r="V461" s="3">
        <v>1</v>
      </c>
      <c r="W461" s="3">
        <v>2</v>
      </c>
      <c r="X461" s="45" t="s">
        <v>19</v>
      </c>
      <c r="Y461" s="3" t="s">
        <v>17</v>
      </c>
      <c r="Z461" s="3" t="s">
        <v>502</v>
      </c>
      <c r="AA461" s="3" t="s">
        <v>1472</v>
      </c>
      <c r="AB461" s="28">
        <v>1</v>
      </c>
      <c r="AC461" s="7"/>
    </row>
    <row r="462" spans="1:29" x14ac:dyDescent="0.25">
      <c r="A462" s="41" t="s">
        <v>1483</v>
      </c>
      <c r="B462" s="44" t="s">
        <v>358</v>
      </c>
      <c r="C462" s="45">
        <v>20211007</v>
      </c>
      <c r="D462" s="45" t="str">
        <f>TEXT((ROW(Table6[[#This Row],[Insert Type]])-321)*10,"000000")</f>
        <v>001410</v>
      </c>
      <c r="E462" s="45" t="str" cm="1">
        <f t="array" ref="E462">_xlfn.SWITCH(Table6[[#This Row],[State of Wear (Acceptable, OK; Unacceptable, NOK; Doubt, D; Reclassified as Doubt, RD)]],"OK","o","NOK","n","d")</f>
        <v>n</v>
      </c>
      <c r="F462" s="45" t="str" cm="1">
        <f t="array" ref="F462">_xlfn.SWITCH(Table6[[#This Row],[Coolant (C, Coolant; NC, No Coolant; CB, Coolant and cleaned with compressed Air)]],"NC","n","C","y","CB","c")</f>
        <v>n</v>
      </c>
      <c r="G462" s="45" t="str">
        <f>_xlfn.TEXTJOIN("_",TRUE,A462,B462,C462,D462,"w"&amp;E462,"c"&amp;Table6[[#This Row],[Coolant (n, no; y, yes; c, yes but cleaned with compressed air)2]])</f>
        <v>RNGN12_GMTK4_20211007_001410_wn_cn</v>
      </c>
      <c r="H462" s="66">
        <v>2123</v>
      </c>
      <c r="I462" s="9">
        <v>4246</v>
      </c>
      <c r="J462" s="9">
        <v>6001</v>
      </c>
      <c r="K462" s="9">
        <v>2459</v>
      </c>
      <c r="L462" s="9">
        <v>5456</v>
      </c>
      <c r="M462" s="9">
        <v>7915</v>
      </c>
      <c r="N462" s="8">
        <v>44476</v>
      </c>
      <c r="O462" s="3" t="s">
        <v>261</v>
      </c>
      <c r="P462" s="3" t="s">
        <v>351</v>
      </c>
      <c r="Q462" s="3" t="s">
        <v>338</v>
      </c>
      <c r="R462" s="3">
        <v>3</v>
      </c>
      <c r="S462" s="3" t="s">
        <v>351</v>
      </c>
      <c r="T462" s="3">
        <v>3</v>
      </c>
      <c r="U462" s="3">
        <v>16</v>
      </c>
      <c r="V462" s="3">
        <v>1</v>
      </c>
      <c r="W462" s="3">
        <v>1</v>
      </c>
      <c r="X462" s="45" t="s">
        <v>11</v>
      </c>
      <c r="Y462" s="3" t="s">
        <v>17</v>
      </c>
      <c r="Z462" s="3" t="s">
        <v>503</v>
      </c>
      <c r="AA462" s="3" t="s">
        <v>1472</v>
      </c>
      <c r="AB462" s="28">
        <v>1</v>
      </c>
      <c r="AC462" s="7"/>
    </row>
    <row r="463" spans="1:29" x14ac:dyDescent="0.25">
      <c r="A463" s="41" t="s">
        <v>1483</v>
      </c>
      <c r="B463" s="44" t="s">
        <v>358</v>
      </c>
      <c r="C463" s="45">
        <v>20211007</v>
      </c>
      <c r="D463" s="45" t="str">
        <f>TEXT((ROW(Table6[[#This Row],[Insert Type]])-321)*10,"000000")</f>
        <v>001420</v>
      </c>
      <c r="E463" s="45" t="str" cm="1">
        <f t="array" ref="E463">_xlfn.SWITCH(Table6[[#This Row],[State of Wear (Acceptable, OK; Unacceptable, NOK; Doubt, D; Reclassified as Doubt, RD)]],"OK","o","NOK","n","d")</f>
        <v>o</v>
      </c>
      <c r="F463" s="45" t="str" cm="1">
        <f t="array" ref="F463">_xlfn.SWITCH(Table6[[#This Row],[Coolant (C, Coolant; NC, No Coolant; CB, Coolant and cleaned with compressed Air)]],"NC","n","C","y","CB","c")</f>
        <v>n</v>
      </c>
      <c r="G463" s="45" t="str">
        <f>_xlfn.TEXTJOIN("_",TRUE,A463,B463,C463,D463,"w"&amp;E463,"c"&amp;Table6[[#This Row],[Coolant (n, no; y, yes; c, yes but cleaned with compressed air)2]])</f>
        <v>RNGN12_GMTK4_20211007_001420_wo_cn</v>
      </c>
      <c r="H463" s="66">
        <v>2123</v>
      </c>
      <c r="I463" s="9">
        <v>4246</v>
      </c>
      <c r="J463" s="9">
        <v>6001</v>
      </c>
      <c r="K463" s="9">
        <v>2459</v>
      </c>
      <c r="L463" s="9">
        <v>5456</v>
      </c>
      <c r="M463" s="9">
        <v>7915</v>
      </c>
      <c r="N463" s="8">
        <v>44476</v>
      </c>
      <c r="O463" s="3" t="s">
        <v>261</v>
      </c>
      <c r="P463" s="3" t="s">
        <v>351</v>
      </c>
      <c r="Q463" s="3" t="s">
        <v>338</v>
      </c>
      <c r="R463" s="3">
        <v>3</v>
      </c>
      <c r="S463" s="3" t="s">
        <v>351</v>
      </c>
      <c r="T463" s="3">
        <v>3</v>
      </c>
      <c r="U463" s="3">
        <v>16</v>
      </c>
      <c r="V463" s="3">
        <v>1</v>
      </c>
      <c r="W463" s="3">
        <v>2</v>
      </c>
      <c r="X463" s="45" t="s">
        <v>19</v>
      </c>
      <c r="Y463" s="3" t="s">
        <v>17</v>
      </c>
      <c r="Z463" s="3" t="s">
        <v>504</v>
      </c>
      <c r="AA463" s="3" t="s">
        <v>1472</v>
      </c>
      <c r="AB463" s="28">
        <v>1</v>
      </c>
      <c r="AC463" s="7"/>
    </row>
    <row r="464" spans="1:29" x14ac:dyDescent="0.25">
      <c r="A464" s="41" t="s">
        <v>1483</v>
      </c>
      <c r="B464" s="44" t="s">
        <v>358</v>
      </c>
      <c r="C464" s="45">
        <v>20211007</v>
      </c>
      <c r="D464" s="45" t="str">
        <f>TEXT((ROW(Table6[[#This Row],[Insert Type]])-321)*10,"000000")</f>
        <v>001430</v>
      </c>
      <c r="E464" s="45" t="str" cm="1">
        <f t="array" ref="E464">_xlfn.SWITCH(Table6[[#This Row],[State of Wear (Acceptable, OK; Unacceptable, NOK; Doubt, D; Reclassified as Doubt, RD)]],"OK","o","NOK","n","d")</f>
        <v>n</v>
      </c>
      <c r="F464" s="45" t="str" cm="1">
        <f t="array" ref="F464">_xlfn.SWITCH(Table6[[#This Row],[Coolant (C, Coolant; NC, No Coolant; CB, Coolant and cleaned with compressed Air)]],"NC","n","C","y","CB","c")</f>
        <v>n</v>
      </c>
      <c r="G464" s="45" t="str">
        <f>_xlfn.TEXTJOIN("_",TRUE,A464,B464,C464,D464,"w"&amp;E464,"c"&amp;Table6[[#This Row],[Coolant (n, no; y, yes; c, yes but cleaned with compressed air)2]])</f>
        <v>RNGN12_GMTK4_20211007_001430_wn_cn</v>
      </c>
      <c r="H464" s="66">
        <v>2123</v>
      </c>
      <c r="I464" s="9">
        <v>4246</v>
      </c>
      <c r="J464" s="9">
        <v>6001</v>
      </c>
      <c r="K464" s="9">
        <v>2459</v>
      </c>
      <c r="L464" s="9">
        <v>5456</v>
      </c>
      <c r="M464" s="9">
        <v>7915</v>
      </c>
      <c r="N464" s="8">
        <v>44476</v>
      </c>
      <c r="O464" s="3" t="s">
        <v>261</v>
      </c>
      <c r="P464" s="3" t="s">
        <v>351</v>
      </c>
      <c r="Q464" s="3" t="s">
        <v>338</v>
      </c>
      <c r="R464" s="3">
        <v>3</v>
      </c>
      <c r="S464" s="3" t="s">
        <v>351</v>
      </c>
      <c r="T464" s="3">
        <v>3</v>
      </c>
      <c r="U464" s="3">
        <v>17</v>
      </c>
      <c r="V464" s="3">
        <v>1</v>
      </c>
      <c r="W464" s="3">
        <v>1</v>
      </c>
      <c r="X464" s="45" t="s">
        <v>11</v>
      </c>
      <c r="Y464" s="3" t="s">
        <v>17</v>
      </c>
      <c r="Z464" s="3" t="s">
        <v>505</v>
      </c>
      <c r="AA464" s="3" t="s">
        <v>1472</v>
      </c>
      <c r="AB464" s="28">
        <v>1</v>
      </c>
      <c r="AC464" s="7"/>
    </row>
    <row r="465" spans="1:29" x14ac:dyDescent="0.25">
      <c r="A465" s="41" t="s">
        <v>1483</v>
      </c>
      <c r="B465" s="44" t="s">
        <v>358</v>
      </c>
      <c r="C465" s="45">
        <v>20211007</v>
      </c>
      <c r="D465" s="45" t="str">
        <f>TEXT((ROW(Table6[[#This Row],[Insert Type]])-321)*10,"000000")</f>
        <v>001440</v>
      </c>
      <c r="E465" s="45" t="str" cm="1">
        <f t="array" ref="E465">_xlfn.SWITCH(Table6[[#This Row],[State of Wear (Acceptable, OK; Unacceptable, NOK; Doubt, D; Reclassified as Doubt, RD)]],"OK","o","NOK","n","d")</f>
        <v>d</v>
      </c>
      <c r="F465" s="45" t="str" cm="1">
        <f t="array" ref="F465">_xlfn.SWITCH(Table6[[#This Row],[Coolant (C, Coolant; NC, No Coolant; CB, Coolant and cleaned with compressed Air)]],"NC","n","C","y","CB","c")</f>
        <v>n</v>
      </c>
      <c r="G465" s="45" t="str">
        <f>_xlfn.TEXTJOIN("_",TRUE,A465,B465,C465,D465,"w"&amp;E465,"c"&amp;Table6[[#This Row],[Coolant (n, no; y, yes; c, yes but cleaned with compressed air)2]])</f>
        <v>RNGN12_GMTK4_20211007_001440_wd_cn</v>
      </c>
      <c r="H465" s="66">
        <v>2123</v>
      </c>
      <c r="I465" s="9">
        <v>4246</v>
      </c>
      <c r="J465" s="9">
        <v>6001</v>
      </c>
      <c r="K465" s="9">
        <v>2459</v>
      </c>
      <c r="L465" s="9">
        <v>5456</v>
      </c>
      <c r="M465" s="9">
        <v>7915</v>
      </c>
      <c r="N465" s="8">
        <v>44476</v>
      </c>
      <c r="O465" s="3" t="s">
        <v>261</v>
      </c>
      <c r="P465" s="3" t="s">
        <v>351</v>
      </c>
      <c r="Q465" s="3" t="s">
        <v>338</v>
      </c>
      <c r="R465" s="3">
        <v>3</v>
      </c>
      <c r="S465" s="3" t="s">
        <v>351</v>
      </c>
      <c r="T465" s="3">
        <v>3</v>
      </c>
      <c r="U465" s="3">
        <v>17</v>
      </c>
      <c r="V465" s="3">
        <v>1</v>
      </c>
      <c r="W465" s="3">
        <v>2</v>
      </c>
      <c r="X465" s="45" t="s">
        <v>278</v>
      </c>
      <c r="Y465" s="3" t="s">
        <v>17</v>
      </c>
      <c r="Z465" s="3" t="s">
        <v>506</v>
      </c>
      <c r="AA465" s="3" t="s">
        <v>1472</v>
      </c>
      <c r="AB465" s="28">
        <v>1</v>
      </c>
      <c r="AC465" s="7"/>
    </row>
    <row r="466" spans="1:29" x14ac:dyDescent="0.25">
      <c r="A466" s="41" t="s">
        <v>1483</v>
      </c>
      <c r="B466" s="44" t="s">
        <v>358</v>
      </c>
      <c r="C466" s="45">
        <v>20211007</v>
      </c>
      <c r="D466" s="45" t="str">
        <f>TEXT((ROW(Table6[[#This Row],[Insert Type]])-321)*10,"000000")</f>
        <v>001450</v>
      </c>
      <c r="E466" s="45" t="str" cm="1">
        <f t="array" ref="E466">_xlfn.SWITCH(Table6[[#This Row],[State of Wear (Acceptable, OK; Unacceptable, NOK; Doubt, D; Reclassified as Doubt, RD)]],"OK","o","NOK","n","d")</f>
        <v>d</v>
      </c>
      <c r="F466" s="45" t="str" cm="1">
        <f t="array" ref="F466">_xlfn.SWITCH(Table6[[#This Row],[Coolant (C, Coolant; NC, No Coolant; CB, Coolant and cleaned with compressed Air)]],"NC","n","C","y","CB","c")</f>
        <v>n</v>
      </c>
      <c r="G466" s="45" t="str">
        <f>_xlfn.TEXTJOIN("_",TRUE,A466,B466,C466,D466,"w"&amp;E466,"c"&amp;Table6[[#This Row],[Coolant (n, no; y, yes; c, yes but cleaned with compressed air)2]])</f>
        <v>RNGN12_GMTK4_20211007_001450_wd_cn</v>
      </c>
      <c r="H466" s="66">
        <v>2123</v>
      </c>
      <c r="I466" s="9">
        <v>4246</v>
      </c>
      <c r="J466" s="9">
        <v>6001</v>
      </c>
      <c r="K466" s="9">
        <v>2459</v>
      </c>
      <c r="L466" s="9">
        <v>5456</v>
      </c>
      <c r="M466" s="9">
        <v>7915</v>
      </c>
      <c r="N466" s="8">
        <v>44476</v>
      </c>
      <c r="O466" s="3" t="s">
        <v>261</v>
      </c>
      <c r="P466" s="3" t="s">
        <v>351</v>
      </c>
      <c r="Q466" s="3" t="s">
        <v>338</v>
      </c>
      <c r="R466" s="3">
        <v>3</v>
      </c>
      <c r="S466" s="3" t="s">
        <v>351</v>
      </c>
      <c r="T466" s="3">
        <v>3</v>
      </c>
      <c r="U466" s="3">
        <v>18</v>
      </c>
      <c r="V466" s="3">
        <v>1</v>
      </c>
      <c r="W466" s="3">
        <v>1</v>
      </c>
      <c r="X466" s="45" t="s">
        <v>278</v>
      </c>
      <c r="Y466" s="3" t="s">
        <v>17</v>
      </c>
      <c r="Z466" s="3" t="s">
        <v>507</v>
      </c>
      <c r="AA466" s="3" t="s">
        <v>1472</v>
      </c>
      <c r="AB466" s="28">
        <v>1</v>
      </c>
      <c r="AC466" s="7"/>
    </row>
    <row r="467" spans="1:29" x14ac:dyDescent="0.25">
      <c r="A467" s="41" t="s">
        <v>1483</v>
      </c>
      <c r="B467" s="44" t="s">
        <v>358</v>
      </c>
      <c r="C467" s="45">
        <v>20211007</v>
      </c>
      <c r="D467" s="45" t="str">
        <f>TEXT((ROW(Table6[[#This Row],[Insert Type]])-321)*10,"000000")</f>
        <v>001460</v>
      </c>
      <c r="E467" s="45" t="str" cm="1">
        <f t="array" ref="E467">_xlfn.SWITCH(Table6[[#This Row],[State of Wear (Acceptable, OK; Unacceptable, NOK; Doubt, D; Reclassified as Doubt, RD)]],"OK","o","NOK","n","d")</f>
        <v>o</v>
      </c>
      <c r="F467" s="45" t="str" cm="1">
        <f t="array" ref="F467">_xlfn.SWITCH(Table6[[#This Row],[Coolant (C, Coolant; NC, No Coolant; CB, Coolant and cleaned with compressed Air)]],"NC","n","C","y","CB","c")</f>
        <v>n</v>
      </c>
      <c r="G467" s="45" t="str">
        <f>_xlfn.TEXTJOIN("_",TRUE,A467,B467,C467,D467,"w"&amp;E467,"c"&amp;Table6[[#This Row],[Coolant (n, no; y, yes; c, yes but cleaned with compressed air)2]])</f>
        <v>RNGN12_GMTK4_20211007_001460_wo_cn</v>
      </c>
      <c r="H467" s="66">
        <v>2123</v>
      </c>
      <c r="I467" s="9">
        <v>4246</v>
      </c>
      <c r="J467" s="9">
        <v>6001</v>
      </c>
      <c r="K467" s="9">
        <v>2459</v>
      </c>
      <c r="L467" s="9">
        <v>5456</v>
      </c>
      <c r="M467" s="9">
        <v>7915</v>
      </c>
      <c r="N467" s="8">
        <v>44476</v>
      </c>
      <c r="O467" s="3" t="s">
        <v>261</v>
      </c>
      <c r="P467" s="3" t="s">
        <v>351</v>
      </c>
      <c r="Q467" s="3" t="s">
        <v>338</v>
      </c>
      <c r="R467" s="3">
        <v>3</v>
      </c>
      <c r="S467" s="3" t="s">
        <v>351</v>
      </c>
      <c r="T467" s="3">
        <v>3</v>
      </c>
      <c r="U467" s="3">
        <v>18</v>
      </c>
      <c r="V467" s="3">
        <v>1</v>
      </c>
      <c r="W467" s="3">
        <v>2</v>
      </c>
      <c r="X467" s="45" t="s">
        <v>19</v>
      </c>
      <c r="Y467" s="3" t="s">
        <v>17</v>
      </c>
      <c r="Z467" s="3" t="s">
        <v>508</v>
      </c>
      <c r="AA467" s="3" t="s">
        <v>1472</v>
      </c>
      <c r="AB467" s="28">
        <v>1</v>
      </c>
      <c r="AC467" s="7"/>
    </row>
    <row r="468" spans="1:29" x14ac:dyDescent="0.25">
      <c r="A468" s="41" t="s">
        <v>1483</v>
      </c>
      <c r="B468" s="44" t="s">
        <v>358</v>
      </c>
      <c r="C468" s="45">
        <v>20211007</v>
      </c>
      <c r="D468" s="45" t="str">
        <f>TEXT((ROW(Table6[[#This Row],[Insert Type]])-321)*10,"000000")</f>
        <v>001470</v>
      </c>
      <c r="E468" s="45" t="str" cm="1">
        <f t="array" ref="E468">_xlfn.SWITCH(Table6[[#This Row],[State of Wear (Acceptable, OK; Unacceptable, NOK; Doubt, D; Reclassified as Doubt, RD)]],"OK","o","NOK","n","d")</f>
        <v>n</v>
      </c>
      <c r="F468" s="45" t="str" cm="1">
        <f t="array" ref="F468">_xlfn.SWITCH(Table6[[#This Row],[Coolant (C, Coolant; NC, No Coolant; CB, Coolant and cleaned with compressed Air)]],"NC","n","C","y","CB","c")</f>
        <v>n</v>
      </c>
      <c r="G468" s="45" t="str">
        <f>_xlfn.TEXTJOIN("_",TRUE,A468,B468,C468,D468,"w"&amp;E468,"c"&amp;Table6[[#This Row],[Coolant (n, no; y, yes; c, yes but cleaned with compressed air)2]])</f>
        <v>RNGN12_GMTK4_20211007_001470_wn_cn</v>
      </c>
      <c r="H468" s="66">
        <v>2123</v>
      </c>
      <c r="I468" s="9">
        <v>4246</v>
      </c>
      <c r="J468" s="9">
        <v>6001</v>
      </c>
      <c r="K468" s="9">
        <v>2459</v>
      </c>
      <c r="L468" s="9">
        <v>5456</v>
      </c>
      <c r="M468" s="9">
        <v>7915</v>
      </c>
      <c r="N468" s="8">
        <v>44476</v>
      </c>
      <c r="O468" s="3" t="s">
        <v>261</v>
      </c>
      <c r="P468" s="3" t="s">
        <v>351</v>
      </c>
      <c r="Q468" s="3" t="s">
        <v>338</v>
      </c>
      <c r="R468" s="3">
        <v>4</v>
      </c>
      <c r="S468" s="3" t="s">
        <v>351</v>
      </c>
      <c r="T468" s="3">
        <v>4</v>
      </c>
      <c r="U468" s="3">
        <v>19</v>
      </c>
      <c r="V468" s="3">
        <v>1</v>
      </c>
      <c r="W468" s="3">
        <v>1</v>
      </c>
      <c r="X468" s="45" t="s">
        <v>11</v>
      </c>
      <c r="Y468" s="3" t="s">
        <v>17</v>
      </c>
      <c r="Z468" s="3" t="s">
        <v>509</v>
      </c>
      <c r="AA468" s="3" t="s">
        <v>1472</v>
      </c>
      <c r="AB468" s="28">
        <v>1</v>
      </c>
      <c r="AC468" s="7"/>
    </row>
    <row r="469" spans="1:29" x14ac:dyDescent="0.25">
      <c r="A469" s="41" t="s">
        <v>1483</v>
      </c>
      <c r="B469" s="44" t="s">
        <v>358</v>
      </c>
      <c r="C469" s="45">
        <v>20211007</v>
      </c>
      <c r="D469" s="45" t="str">
        <f>TEXT((ROW(Table6[[#This Row],[Insert Type]])-321)*10,"000000")</f>
        <v>001480</v>
      </c>
      <c r="E469" s="45" t="str" cm="1">
        <f t="array" ref="E469">_xlfn.SWITCH(Table6[[#This Row],[State of Wear (Acceptable, OK; Unacceptable, NOK; Doubt, D; Reclassified as Doubt, RD)]],"OK","o","NOK","n","d")</f>
        <v>o</v>
      </c>
      <c r="F469" s="45" t="str" cm="1">
        <f t="array" ref="F469">_xlfn.SWITCH(Table6[[#This Row],[Coolant (C, Coolant; NC, No Coolant; CB, Coolant and cleaned with compressed Air)]],"NC","n","C","y","CB","c")</f>
        <v>n</v>
      </c>
      <c r="G469" s="45" t="str">
        <f>_xlfn.TEXTJOIN("_",TRUE,A469,B469,C469,D469,"w"&amp;E469,"c"&amp;Table6[[#This Row],[Coolant (n, no; y, yes; c, yes but cleaned with compressed air)2]])</f>
        <v>RNGN12_GMTK4_20211007_001480_wo_cn</v>
      </c>
      <c r="H469" s="66">
        <v>2123</v>
      </c>
      <c r="I469" s="9">
        <v>4246</v>
      </c>
      <c r="J469" s="9">
        <v>6001</v>
      </c>
      <c r="K469" s="9">
        <v>2459</v>
      </c>
      <c r="L469" s="9">
        <v>5456</v>
      </c>
      <c r="M469" s="9">
        <v>7915</v>
      </c>
      <c r="N469" s="8">
        <v>44476</v>
      </c>
      <c r="O469" s="3" t="s">
        <v>261</v>
      </c>
      <c r="P469" s="3" t="s">
        <v>351</v>
      </c>
      <c r="Q469" s="3" t="s">
        <v>338</v>
      </c>
      <c r="R469" s="3">
        <v>4</v>
      </c>
      <c r="S469" s="3" t="s">
        <v>351</v>
      </c>
      <c r="T469" s="3">
        <v>4</v>
      </c>
      <c r="U469" s="3">
        <v>19</v>
      </c>
      <c r="V469" s="3">
        <v>1</v>
      </c>
      <c r="W469" s="3">
        <v>2</v>
      </c>
      <c r="X469" s="45" t="s">
        <v>19</v>
      </c>
      <c r="Y469" s="3" t="s">
        <v>17</v>
      </c>
      <c r="Z469" s="3" t="s">
        <v>510</v>
      </c>
      <c r="AA469" s="3" t="s">
        <v>1472</v>
      </c>
      <c r="AB469" s="28">
        <v>1</v>
      </c>
      <c r="AC469" s="7"/>
    </row>
    <row r="470" spans="1:29" x14ac:dyDescent="0.25">
      <c r="A470" s="41" t="s">
        <v>1483</v>
      </c>
      <c r="B470" s="44" t="s">
        <v>358</v>
      </c>
      <c r="C470" s="45">
        <v>20211007</v>
      </c>
      <c r="D470" s="45" t="str">
        <f>TEXT((ROW(Table6[[#This Row],[Insert Type]])-321)*10,"000000")</f>
        <v>001490</v>
      </c>
      <c r="E470" s="45" t="str" cm="1">
        <f t="array" ref="E470">_xlfn.SWITCH(Table6[[#This Row],[State of Wear (Acceptable, OK; Unacceptable, NOK; Doubt, D; Reclassified as Doubt, RD)]],"OK","o","NOK","n","d")</f>
        <v>n</v>
      </c>
      <c r="F470" s="45" t="str" cm="1">
        <f t="array" ref="F470">_xlfn.SWITCH(Table6[[#This Row],[Coolant (C, Coolant; NC, No Coolant; CB, Coolant and cleaned with compressed Air)]],"NC","n","C","y","CB","c")</f>
        <v>n</v>
      </c>
      <c r="G470" s="45" t="str">
        <f>_xlfn.TEXTJOIN("_",TRUE,A470,B470,C470,D470,"w"&amp;E470,"c"&amp;Table6[[#This Row],[Coolant (n, no; y, yes; c, yes but cleaned with compressed air)2]])</f>
        <v>RNGN12_GMTK4_20211007_001490_wn_cn</v>
      </c>
      <c r="H470" s="66">
        <v>2123</v>
      </c>
      <c r="I470" s="9">
        <v>4246</v>
      </c>
      <c r="J470" s="9">
        <v>6001</v>
      </c>
      <c r="K470" s="9">
        <v>2459</v>
      </c>
      <c r="L470" s="9">
        <v>5456</v>
      </c>
      <c r="M470" s="9">
        <v>7915</v>
      </c>
      <c r="N470" s="8">
        <v>44476</v>
      </c>
      <c r="O470" s="3" t="s">
        <v>261</v>
      </c>
      <c r="P470" s="3" t="s">
        <v>351</v>
      </c>
      <c r="Q470" s="3" t="s">
        <v>338</v>
      </c>
      <c r="R470" s="3">
        <v>4</v>
      </c>
      <c r="S470" s="3" t="s">
        <v>351</v>
      </c>
      <c r="T470" s="3">
        <v>4</v>
      </c>
      <c r="U470" s="3">
        <v>20</v>
      </c>
      <c r="V470" s="3">
        <v>1</v>
      </c>
      <c r="W470" s="3">
        <v>1</v>
      </c>
      <c r="X470" s="45" t="s">
        <v>11</v>
      </c>
      <c r="Y470" s="3" t="s">
        <v>17</v>
      </c>
      <c r="Z470" s="3" t="s">
        <v>511</v>
      </c>
      <c r="AA470" s="3" t="s">
        <v>1472</v>
      </c>
      <c r="AB470" s="28">
        <v>1</v>
      </c>
      <c r="AC470" s="7"/>
    </row>
    <row r="471" spans="1:29" x14ac:dyDescent="0.25">
      <c r="A471" s="41" t="s">
        <v>1483</v>
      </c>
      <c r="B471" s="44" t="s">
        <v>358</v>
      </c>
      <c r="C471" s="45">
        <v>20211007</v>
      </c>
      <c r="D471" s="45" t="str">
        <f>TEXT((ROW(Table6[[#This Row],[Insert Type]])-321)*10,"000000")</f>
        <v>001500</v>
      </c>
      <c r="E471" s="45" t="str" cm="1">
        <f t="array" ref="E471">_xlfn.SWITCH(Table6[[#This Row],[State of Wear (Acceptable, OK; Unacceptable, NOK; Doubt, D; Reclassified as Doubt, RD)]],"OK","o","NOK","n","d")</f>
        <v>n</v>
      </c>
      <c r="F471" s="45" t="str" cm="1">
        <f t="array" ref="F471">_xlfn.SWITCH(Table6[[#This Row],[Coolant (C, Coolant; NC, No Coolant; CB, Coolant and cleaned with compressed Air)]],"NC","n","C","y","CB","c")</f>
        <v>n</v>
      </c>
      <c r="G471" s="45" t="str">
        <f>_xlfn.TEXTJOIN("_",TRUE,A471,B471,C471,D471,"w"&amp;E471,"c"&amp;Table6[[#This Row],[Coolant (n, no; y, yes; c, yes but cleaned with compressed air)2]])</f>
        <v>RNGN12_GMTK4_20211007_001500_wn_cn</v>
      </c>
      <c r="H471" s="66">
        <v>2123</v>
      </c>
      <c r="I471" s="9">
        <v>4246</v>
      </c>
      <c r="J471" s="9">
        <v>6001</v>
      </c>
      <c r="K471" s="9">
        <v>2459</v>
      </c>
      <c r="L471" s="9">
        <v>5456</v>
      </c>
      <c r="M471" s="9">
        <v>7915</v>
      </c>
      <c r="N471" s="8">
        <v>44476</v>
      </c>
      <c r="O471" s="3" t="s">
        <v>261</v>
      </c>
      <c r="P471" s="3" t="s">
        <v>351</v>
      </c>
      <c r="Q471" s="3" t="s">
        <v>338</v>
      </c>
      <c r="R471" s="3">
        <v>4</v>
      </c>
      <c r="S471" s="3" t="s">
        <v>351</v>
      </c>
      <c r="T471" s="3">
        <v>4</v>
      </c>
      <c r="U471" s="3">
        <v>20</v>
      </c>
      <c r="V471" s="3">
        <v>1</v>
      </c>
      <c r="W471" s="3">
        <v>2</v>
      </c>
      <c r="X471" s="45" t="s">
        <v>11</v>
      </c>
      <c r="Y471" s="3" t="s">
        <v>17</v>
      </c>
      <c r="Z471" s="3" t="s">
        <v>512</v>
      </c>
      <c r="AA471" s="3" t="s">
        <v>1472</v>
      </c>
      <c r="AB471" s="28">
        <v>1</v>
      </c>
      <c r="AC471" s="7"/>
    </row>
    <row r="472" spans="1:29" x14ac:dyDescent="0.25">
      <c r="A472" s="41" t="s">
        <v>1483</v>
      </c>
      <c r="B472" s="44" t="s">
        <v>358</v>
      </c>
      <c r="C472" s="45">
        <v>20211007</v>
      </c>
      <c r="D472" s="45" t="str">
        <f>TEXT((ROW(Table6[[#This Row],[Insert Type]])-321)*10,"000000")</f>
        <v>001510</v>
      </c>
      <c r="E472" s="45" t="str" cm="1">
        <f t="array" ref="E472">_xlfn.SWITCH(Table6[[#This Row],[State of Wear (Acceptable, OK; Unacceptable, NOK; Doubt, D; Reclassified as Doubt, RD)]],"OK","o","NOK","n","d")</f>
        <v>n</v>
      </c>
      <c r="F472" s="45" t="str" cm="1">
        <f t="array" ref="F472">_xlfn.SWITCH(Table6[[#This Row],[Coolant (C, Coolant; NC, No Coolant; CB, Coolant and cleaned with compressed Air)]],"NC","n","C","y","CB","c")</f>
        <v>n</v>
      </c>
      <c r="G472" s="45" t="str">
        <f>_xlfn.TEXTJOIN("_",TRUE,A472,B472,C472,D472,"w"&amp;E472,"c"&amp;Table6[[#This Row],[Coolant (n, no; y, yes; c, yes but cleaned with compressed air)2]])</f>
        <v>RNGN12_GMTK4_20211007_001510_wn_cn</v>
      </c>
      <c r="H472" s="66">
        <v>2123</v>
      </c>
      <c r="I472" s="9">
        <v>4246</v>
      </c>
      <c r="J472" s="9">
        <v>6001</v>
      </c>
      <c r="K472" s="9">
        <v>2459</v>
      </c>
      <c r="L472" s="9">
        <v>5456</v>
      </c>
      <c r="M472" s="9">
        <v>7915</v>
      </c>
      <c r="N472" s="8">
        <v>44476</v>
      </c>
      <c r="O472" s="3" t="s">
        <v>261</v>
      </c>
      <c r="P472" s="3" t="s">
        <v>351</v>
      </c>
      <c r="Q472" s="3" t="s">
        <v>338</v>
      </c>
      <c r="R472" s="3">
        <v>4</v>
      </c>
      <c r="S472" s="3" t="s">
        <v>351</v>
      </c>
      <c r="T472" s="3">
        <v>4</v>
      </c>
      <c r="U472" s="3">
        <v>21</v>
      </c>
      <c r="V472" s="3">
        <v>1</v>
      </c>
      <c r="W472" s="3">
        <v>1</v>
      </c>
      <c r="X472" s="45" t="s">
        <v>11</v>
      </c>
      <c r="Y472" s="3" t="s">
        <v>17</v>
      </c>
      <c r="Z472" s="3" t="s">
        <v>513</v>
      </c>
      <c r="AA472" s="3" t="s">
        <v>1472</v>
      </c>
      <c r="AB472" s="28">
        <v>1</v>
      </c>
      <c r="AC472" s="7"/>
    </row>
    <row r="473" spans="1:29" x14ac:dyDescent="0.25">
      <c r="A473" s="41" t="s">
        <v>1483</v>
      </c>
      <c r="B473" s="44" t="s">
        <v>358</v>
      </c>
      <c r="C473" s="45">
        <v>20211007</v>
      </c>
      <c r="D473" s="45" t="str">
        <f>TEXT((ROW(Table6[[#This Row],[Insert Type]])-321)*10,"000000")</f>
        <v>001520</v>
      </c>
      <c r="E473" s="45" t="str" cm="1">
        <f t="array" ref="E473">_xlfn.SWITCH(Table6[[#This Row],[State of Wear (Acceptable, OK; Unacceptable, NOK; Doubt, D; Reclassified as Doubt, RD)]],"OK","o","NOK","n","d")</f>
        <v>n</v>
      </c>
      <c r="F473" s="45" t="str" cm="1">
        <f t="array" ref="F473">_xlfn.SWITCH(Table6[[#This Row],[Coolant (C, Coolant; NC, No Coolant; CB, Coolant and cleaned with compressed Air)]],"NC","n","C","y","CB","c")</f>
        <v>n</v>
      </c>
      <c r="G473" s="45" t="str">
        <f>_xlfn.TEXTJOIN("_",TRUE,A473,B473,C473,D473,"w"&amp;E473,"c"&amp;Table6[[#This Row],[Coolant (n, no; y, yes; c, yes but cleaned with compressed air)2]])</f>
        <v>RNGN12_GMTK4_20211007_001520_wn_cn</v>
      </c>
      <c r="H473" s="66">
        <v>2123</v>
      </c>
      <c r="I473" s="9">
        <v>4246</v>
      </c>
      <c r="J473" s="9">
        <v>6001</v>
      </c>
      <c r="K473" s="9">
        <v>2459</v>
      </c>
      <c r="L473" s="9">
        <v>5456</v>
      </c>
      <c r="M473" s="9">
        <v>7915</v>
      </c>
      <c r="N473" s="8">
        <v>44476</v>
      </c>
      <c r="O473" s="3" t="s">
        <v>261</v>
      </c>
      <c r="P473" s="3" t="s">
        <v>351</v>
      </c>
      <c r="Q473" s="3" t="s">
        <v>338</v>
      </c>
      <c r="R473" s="3">
        <v>4</v>
      </c>
      <c r="S473" s="3" t="s">
        <v>351</v>
      </c>
      <c r="T473" s="3">
        <v>4</v>
      </c>
      <c r="U473" s="3">
        <v>21</v>
      </c>
      <c r="V473" s="3">
        <v>1</v>
      </c>
      <c r="W473" s="3">
        <v>2</v>
      </c>
      <c r="X473" s="45" t="s">
        <v>11</v>
      </c>
      <c r="Y473" s="3" t="s">
        <v>17</v>
      </c>
      <c r="Z473" s="3" t="s">
        <v>514</v>
      </c>
      <c r="AA473" s="3" t="s">
        <v>1472</v>
      </c>
      <c r="AB473" s="28">
        <v>1</v>
      </c>
      <c r="AC473" s="7"/>
    </row>
    <row r="474" spans="1:29" x14ac:dyDescent="0.25">
      <c r="A474" s="41" t="s">
        <v>1483</v>
      </c>
      <c r="B474" s="44" t="s">
        <v>358</v>
      </c>
      <c r="C474" s="45">
        <v>20211007</v>
      </c>
      <c r="D474" s="45" t="str">
        <f>TEXT((ROW(Table6[[#This Row],[Insert Type]])-321)*10,"000000")</f>
        <v>001530</v>
      </c>
      <c r="E474" s="45" t="str" cm="1">
        <f t="array" ref="E474">_xlfn.SWITCH(Table6[[#This Row],[State of Wear (Acceptable, OK; Unacceptable, NOK; Doubt, D; Reclassified as Doubt, RD)]],"OK","o","NOK","n","d")</f>
        <v>n</v>
      </c>
      <c r="F474" s="45" t="str" cm="1">
        <f t="array" ref="F474">_xlfn.SWITCH(Table6[[#This Row],[Coolant (C, Coolant; NC, No Coolant; CB, Coolant and cleaned with compressed Air)]],"NC","n","C","y","CB","c")</f>
        <v>n</v>
      </c>
      <c r="G474" s="45" t="str">
        <f>_xlfn.TEXTJOIN("_",TRUE,A474,B474,C474,D474,"w"&amp;E474,"c"&amp;Table6[[#This Row],[Coolant (n, no; y, yes; c, yes but cleaned with compressed air)2]])</f>
        <v>RNGN12_GMTK4_20211007_001530_wn_cn</v>
      </c>
      <c r="H474" s="66">
        <v>2123</v>
      </c>
      <c r="I474" s="9">
        <v>4246</v>
      </c>
      <c r="J474" s="9">
        <v>6001</v>
      </c>
      <c r="K474" s="9">
        <v>2459</v>
      </c>
      <c r="L474" s="9">
        <v>5456</v>
      </c>
      <c r="M474" s="9">
        <v>7915</v>
      </c>
      <c r="N474" s="8">
        <v>44476</v>
      </c>
      <c r="O474" s="3" t="s">
        <v>261</v>
      </c>
      <c r="P474" s="3" t="s">
        <v>351</v>
      </c>
      <c r="Q474" s="3" t="s">
        <v>338</v>
      </c>
      <c r="R474" s="3">
        <v>4</v>
      </c>
      <c r="S474" s="3" t="s">
        <v>351</v>
      </c>
      <c r="T474" s="3">
        <v>4</v>
      </c>
      <c r="U474" s="3">
        <v>22</v>
      </c>
      <c r="V474" s="3">
        <v>1</v>
      </c>
      <c r="W474" s="3">
        <v>1</v>
      </c>
      <c r="X474" s="45" t="s">
        <v>11</v>
      </c>
      <c r="Y474" s="3" t="s">
        <v>17</v>
      </c>
      <c r="Z474" s="3" t="s">
        <v>515</v>
      </c>
      <c r="AA474" s="3" t="s">
        <v>1472</v>
      </c>
      <c r="AB474" s="28">
        <v>1</v>
      </c>
      <c r="AC474" s="7"/>
    </row>
    <row r="475" spans="1:29" x14ac:dyDescent="0.25">
      <c r="A475" s="41" t="s">
        <v>1483</v>
      </c>
      <c r="B475" s="44" t="s">
        <v>358</v>
      </c>
      <c r="C475" s="45">
        <v>20211007</v>
      </c>
      <c r="D475" s="45" t="str">
        <f>TEXT((ROW(Table6[[#This Row],[Insert Type]])-321)*10,"000000")</f>
        <v>001540</v>
      </c>
      <c r="E475" s="45" t="str" cm="1">
        <f t="array" ref="E475">_xlfn.SWITCH(Table6[[#This Row],[State of Wear (Acceptable, OK; Unacceptable, NOK; Doubt, D; Reclassified as Doubt, RD)]],"OK","o","NOK","n","d")</f>
        <v>o</v>
      </c>
      <c r="F475" s="45" t="str" cm="1">
        <f t="array" ref="F475">_xlfn.SWITCH(Table6[[#This Row],[Coolant (C, Coolant; NC, No Coolant; CB, Coolant and cleaned with compressed Air)]],"NC","n","C","y","CB","c")</f>
        <v>n</v>
      </c>
      <c r="G475" s="45" t="str">
        <f>_xlfn.TEXTJOIN("_",TRUE,A475,B475,C475,D475,"w"&amp;E475,"c"&amp;Table6[[#This Row],[Coolant (n, no; y, yes; c, yes but cleaned with compressed air)2]])</f>
        <v>RNGN12_GMTK4_20211007_001540_wo_cn</v>
      </c>
      <c r="H475" s="66">
        <v>2123</v>
      </c>
      <c r="I475" s="9">
        <v>4246</v>
      </c>
      <c r="J475" s="9">
        <v>6001</v>
      </c>
      <c r="K475" s="9">
        <v>2459</v>
      </c>
      <c r="L475" s="9">
        <v>5456</v>
      </c>
      <c r="M475" s="9">
        <v>7915</v>
      </c>
      <c r="N475" s="8">
        <v>44476</v>
      </c>
      <c r="O475" s="3" t="s">
        <v>261</v>
      </c>
      <c r="P475" s="3" t="s">
        <v>351</v>
      </c>
      <c r="Q475" s="3" t="s">
        <v>338</v>
      </c>
      <c r="R475" s="3">
        <v>4</v>
      </c>
      <c r="S475" s="3" t="s">
        <v>351</v>
      </c>
      <c r="T475" s="3">
        <v>4</v>
      </c>
      <c r="U475" s="3">
        <v>22</v>
      </c>
      <c r="V475" s="3">
        <v>1</v>
      </c>
      <c r="W475" s="3">
        <v>2</v>
      </c>
      <c r="X475" s="45" t="s">
        <v>19</v>
      </c>
      <c r="Y475" s="3" t="s">
        <v>17</v>
      </c>
      <c r="Z475" s="3" t="s">
        <v>516</v>
      </c>
      <c r="AA475" s="3" t="s">
        <v>1472</v>
      </c>
      <c r="AB475" s="28">
        <v>1</v>
      </c>
      <c r="AC475" s="7"/>
    </row>
    <row r="476" spans="1:29" x14ac:dyDescent="0.25">
      <c r="A476" s="41" t="s">
        <v>1483</v>
      </c>
      <c r="B476" s="44" t="s">
        <v>358</v>
      </c>
      <c r="C476" s="45">
        <v>20211007</v>
      </c>
      <c r="D476" s="45" t="str">
        <f>TEXT((ROW(Table6[[#This Row],[Insert Type]])-321)*10,"000000")</f>
        <v>001550</v>
      </c>
      <c r="E476" s="45" t="str" cm="1">
        <f t="array" ref="E476">_xlfn.SWITCH(Table6[[#This Row],[State of Wear (Acceptable, OK; Unacceptable, NOK; Doubt, D; Reclassified as Doubt, RD)]],"OK","o","NOK","n","d")</f>
        <v>n</v>
      </c>
      <c r="F476" s="45" t="str" cm="1">
        <f t="array" ref="F476">_xlfn.SWITCH(Table6[[#This Row],[Coolant (C, Coolant; NC, No Coolant; CB, Coolant and cleaned with compressed Air)]],"NC","n","C","y","CB","c")</f>
        <v>n</v>
      </c>
      <c r="G476" s="45" t="str">
        <f>_xlfn.TEXTJOIN("_",TRUE,A476,B476,C476,D476,"w"&amp;E476,"c"&amp;Table6[[#This Row],[Coolant (n, no; y, yes; c, yes but cleaned with compressed air)2]])</f>
        <v>RNGN12_GMTK4_20211007_001550_wn_cn</v>
      </c>
      <c r="H476" s="66">
        <v>2123</v>
      </c>
      <c r="I476" s="9">
        <v>4246</v>
      </c>
      <c r="J476" s="9">
        <v>6001</v>
      </c>
      <c r="K476" s="9">
        <v>2459</v>
      </c>
      <c r="L476" s="9">
        <v>5456</v>
      </c>
      <c r="M476" s="9">
        <v>7915</v>
      </c>
      <c r="N476" s="8">
        <v>44476</v>
      </c>
      <c r="O476" s="3" t="s">
        <v>261</v>
      </c>
      <c r="P476" s="3" t="s">
        <v>351</v>
      </c>
      <c r="Q476" s="3" t="s">
        <v>338</v>
      </c>
      <c r="R476" s="3">
        <v>4</v>
      </c>
      <c r="S476" s="3" t="s">
        <v>351</v>
      </c>
      <c r="T476" s="3">
        <v>4</v>
      </c>
      <c r="U476" s="3">
        <v>23</v>
      </c>
      <c r="V476" s="3">
        <v>1</v>
      </c>
      <c r="W476" s="3">
        <v>1</v>
      </c>
      <c r="X476" s="45" t="s">
        <v>11</v>
      </c>
      <c r="Y476" s="3" t="s">
        <v>17</v>
      </c>
      <c r="Z476" s="3" t="s">
        <v>517</v>
      </c>
      <c r="AA476" s="3" t="s">
        <v>1472</v>
      </c>
      <c r="AB476" s="28">
        <v>1</v>
      </c>
      <c r="AC476" s="7"/>
    </row>
    <row r="477" spans="1:29" x14ac:dyDescent="0.25">
      <c r="A477" s="41" t="s">
        <v>1483</v>
      </c>
      <c r="B477" s="44" t="s">
        <v>358</v>
      </c>
      <c r="C477" s="45">
        <v>20211007</v>
      </c>
      <c r="D477" s="45" t="str">
        <f>TEXT((ROW(Table6[[#This Row],[Insert Type]])-321)*10,"000000")</f>
        <v>001560</v>
      </c>
      <c r="E477" s="45" t="str" cm="1">
        <f t="array" ref="E477">_xlfn.SWITCH(Table6[[#This Row],[State of Wear (Acceptable, OK; Unacceptable, NOK; Doubt, D; Reclassified as Doubt, RD)]],"OK","o","NOK","n","d")</f>
        <v>o</v>
      </c>
      <c r="F477" s="45" t="str" cm="1">
        <f t="array" ref="F477">_xlfn.SWITCH(Table6[[#This Row],[Coolant (C, Coolant; NC, No Coolant; CB, Coolant and cleaned with compressed Air)]],"NC","n","C","y","CB","c")</f>
        <v>n</v>
      </c>
      <c r="G477" s="45" t="str">
        <f>_xlfn.TEXTJOIN("_",TRUE,A477,B477,C477,D477,"w"&amp;E477,"c"&amp;Table6[[#This Row],[Coolant (n, no; y, yes; c, yes but cleaned with compressed air)2]])</f>
        <v>RNGN12_GMTK4_20211007_001560_wo_cn</v>
      </c>
      <c r="H477" s="66">
        <v>2123</v>
      </c>
      <c r="I477" s="9">
        <v>4246</v>
      </c>
      <c r="J477" s="9">
        <v>6001</v>
      </c>
      <c r="K477" s="9">
        <v>2459</v>
      </c>
      <c r="L477" s="9">
        <v>5456</v>
      </c>
      <c r="M477" s="9">
        <v>7915</v>
      </c>
      <c r="N477" s="8">
        <v>44476</v>
      </c>
      <c r="O477" s="3" t="s">
        <v>261</v>
      </c>
      <c r="P477" s="3" t="s">
        <v>351</v>
      </c>
      <c r="Q477" s="3" t="s">
        <v>338</v>
      </c>
      <c r="R477" s="3">
        <v>4</v>
      </c>
      <c r="S477" s="3" t="s">
        <v>351</v>
      </c>
      <c r="T477" s="3">
        <v>4</v>
      </c>
      <c r="U477" s="3">
        <v>23</v>
      </c>
      <c r="V477" s="3">
        <v>1</v>
      </c>
      <c r="W477" s="3">
        <v>2</v>
      </c>
      <c r="X477" s="45" t="s">
        <v>19</v>
      </c>
      <c r="Y477" s="3" t="s">
        <v>17</v>
      </c>
      <c r="Z477" s="3" t="s">
        <v>518</v>
      </c>
      <c r="AA477" s="3" t="s">
        <v>1472</v>
      </c>
      <c r="AB477" s="28">
        <v>1</v>
      </c>
      <c r="AC477" s="7"/>
    </row>
    <row r="478" spans="1:29" x14ac:dyDescent="0.25">
      <c r="A478" s="41" t="s">
        <v>1483</v>
      </c>
      <c r="B478" s="44" t="s">
        <v>358</v>
      </c>
      <c r="C478" s="45">
        <v>20211007</v>
      </c>
      <c r="D478" s="45" t="str">
        <f>TEXT((ROW(Table6[[#This Row],[Insert Type]])-321)*10,"000000")</f>
        <v>001570</v>
      </c>
      <c r="E478" s="45" t="str" cm="1">
        <f t="array" ref="E478">_xlfn.SWITCH(Table6[[#This Row],[State of Wear (Acceptable, OK; Unacceptable, NOK; Doubt, D; Reclassified as Doubt, RD)]],"OK","o","NOK","n","d")</f>
        <v>n</v>
      </c>
      <c r="F478" s="45" t="str" cm="1">
        <f t="array" ref="F478">_xlfn.SWITCH(Table6[[#This Row],[Coolant (C, Coolant; NC, No Coolant; CB, Coolant and cleaned with compressed Air)]],"NC","n","C","y","CB","c")</f>
        <v>n</v>
      </c>
      <c r="G478" s="45" t="str">
        <f>_xlfn.TEXTJOIN("_",TRUE,A478,B478,C478,D478,"w"&amp;E478,"c"&amp;Table6[[#This Row],[Coolant (n, no; y, yes; c, yes but cleaned with compressed air)2]])</f>
        <v>RNGN12_GMTK4_20211007_001570_wn_cn</v>
      </c>
      <c r="H478" s="66">
        <v>2123</v>
      </c>
      <c r="I478" s="9">
        <v>4246</v>
      </c>
      <c r="J478" s="9">
        <v>6001</v>
      </c>
      <c r="K478" s="9">
        <v>2459</v>
      </c>
      <c r="L478" s="9">
        <v>5456</v>
      </c>
      <c r="M478" s="9">
        <v>7915</v>
      </c>
      <c r="N478" s="8">
        <v>44476</v>
      </c>
      <c r="O478" s="3" t="s">
        <v>261</v>
      </c>
      <c r="P478" s="3" t="s">
        <v>351</v>
      </c>
      <c r="Q478" s="3" t="s">
        <v>338</v>
      </c>
      <c r="R478" s="3">
        <v>4</v>
      </c>
      <c r="S478" s="3" t="s">
        <v>351</v>
      </c>
      <c r="T478" s="3">
        <v>4</v>
      </c>
      <c r="U478" s="3">
        <v>24</v>
      </c>
      <c r="V478" s="3">
        <v>1</v>
      </c>
      <c r="W478" s="3">
        <v>1</v>
      </c>
      <c r="X478" s="45" t="s">
        <v>11</v>
      </c>
      <c r="Y478" s="3" t="s">
        <v>17</v>
      </c>
      <c r="Z478" s="3" t="s">
        <v>519</v>
      </c>
      <c r="AA478" s="3" t="s">
        <v>1472</v>
      </c>
      <c r="AB478" s="28">
        <v>1</v>
      </c>
      <c r="AC478" s="7"/>
    </row>
    <row r="479" spans="1:29" x14ac:dyDescent="0.25">
      <c r="A479" s="41" t="s">
        <v>1483</v>
      </c>
      <c r="B479" s="44" t="s">
        <v>358</v>
      </c>
      <c r="C479" s="45">
        <v>20211007</v>
      </c>
      <c r="D479" s="45" t="str">
        <f>TEXT((ROW(Table6[[#This Row],[Insert Type]])-321)*10,"000000")</f>
        <v>001580</v>
      </c>
      <c r="E479" s="45" t="str" cm="1">
        <f t="array" ref="E479">_xlfn.SWITCH(Table6[[#This Row],[State of Wear (Acceptable, OK; Unacceptable, NOK; Doubt, D; Reclassified as Doubt, RD)]],"OK","o","NOK","n","d")</f>
        <v>o</v>
      </c>
      <c r="F479" s="45" t="str" cm="1">
        <f t="array" ref="F479">_xlfn.SWITCH(Table6[[#This Row],[Coolant (C, Coolant; NC, No Coolant; CB, Coolant and cleaned with compressed Air)]],"NC","n","C","y","CB","c")</f>
        <v>n</v>
      </c>
      <c r="G479" s="45" t="str">
        <f>_xlfn.TEXTJOIN("_",TRUE,A479,B479,C479,D479,"w"&amp;E479,"c"&amp;Table6[[#This Row],[Coolant (n, no; y, yes; c, yes but cleaned with compressed air)2]])</f>
        <v>RNGN12_GMTK4_20211007_001580_wo_cn</v>
      </c>
      <c r="H479" s="66">
        <v>2123</v>
      </c>
      <c r="I479" s="9">
        <v>4246</v>
      </c>
      <c r="J479" s="9">
        <v>6001</v>
      </c>
      <c r="K479" s="9">
        <v>2459</v>
      </c>
      <c r="L479" s="9">
        <v>5456</v>
      </c>
      <c r="M479" s="9">
        <v>7915</v>
      </c>
      <c r="N479" s="8">
        <v>44476</v>
      </c>
      <c r="O479" s="3" t="s">
        <v>261</v>
      </c>
      <c r="P479" s="3" t="s">
        <v>351</v>
      </c>
      <c r="Q479" s="3" t="s">
        <v>338</v>
      </c>
      <c r="R479" s="3">
        <v>4</v>
      </c>
      <c r="S479" s="3" t="s">
        <v>351</v>
      </c>
      <c r="T479" s="3">
        <v>4</v>
      </c>
      <c r="U479" s="3">
        <v>24</v>
      </c>
      <c r="V479" s="3">
        <v>1</v>
      </c>
      <c r="W479" s="3">
        <v>2</v>
      </c>
      <c r="X479" s="45" t="s">
        <v>19</v>
      </c>
      <c r="Y479" s="3" t="s">
        <v>17</v>
      </c>
      <c r="Z479" s="3" t="s">
        <v>520</v>
      </c>
      <c r="AA479" s="3" t="s">
        <v>1472</v>
      </c>
      <c r="AB479" s="28">
        <v>1</v>
      </c>
      <c r="AC479" s="7"/>
    </row>
    <row r="480" spans="1:29" x14ac:dyDescent="0.25">
      <c r="A480" s="41" t="s">
        <v>1483</v>
      </c>
      <c r="B480" s="44" t="s">
        <v>358</v>
      </c>
      <c r="C480" s="45">
        <v>20211007</v>
      </c>
      <c r="D480" s="45" t="str">
        <f>TEXT((ROW(Table6[[#This Row],[Insert Type]])-321)*10,"000000")</f>
        <v>001590</v>
      </c>
      <c r="E480" s="45" t="str" cm="1">
        <f t="array" ref="E480">_xlfn.SWITCH(Table6[[#This Row],[State of Wear (Acceptable, OK; Unacceptable, NOK; Doubt, D; Reclassified as Doubt, RD)]],"OK","o","NOK","n","d")</f>
        <v>n</v>
      </c>
      <c r="F480" s="45" t="str" cm="1">
        <f t="array" ref="F480">_xlfn.SWITCH(Table6[[#This Row],[Coolant (C, Coolant; NC, No Coolant; CB, Coolant and cleaned with compressed Air)]],"NC","n","C","y","CB","c")</f>
        <v>n</v>
      </c>
      <c r="G480" s="45" t="str">
        <f>_xlfn.TEXTJOIN("_",TRUE,A480,B480,C480,D480,"w"&amp;E480,"c"&amp;Table6[[#This Row],[Coolant (n, no; y, yes; c, yes but cleaned with compressed air)2]])</f>
        <v>RNGN12_GMTK4_20211007_001590_wn_cn</v>
      </c>
      <c r="H480" s="66">
        <v>2123</v>
      </c>
      <c r="I480" s="9">
        <v>4246</v>
      </c>
      <c r="J480" s="9">
        <v>6001</v>
      </c>
      <c r="K480" s="9">
        <v>2459</v>
      </c>
      <c r="L480" s="9">
        <v>5456</v>
      </c>
      <c r="M480" s="9">
        <v>7915</v>
      </c>
      <c r="N480" s="8">
        <v>44476</v>
      </c>
      <c r="O480" s="3" t="s">
        <v>261</v>
      </c>
      <c r="P480" s="3" t="s">
        <v>351</v>
      </c>
      <c r="Q480" s="3" t="s">
        <v>338</v>
      </c>
      <c r="R480" s="3">
        <v>5</v>
      </c>
      <c r="S480" s="3" t="s">
        <v>351</v>
      </c>
      <c r="T480" s="3">
        <v>5</v>
      </c>
      <c r="U480" s="3">
        <v>25</v>
      </c>
      <c r="V480" s="3">
        <v>1</v>
      </c>
      <c r="W480" s="3">
        <v>1</v>
      </c>
      <c r="X480" s="45" t="s">
        <v>11</v>
      </c>
      <c r="Y480" s="3" t="s">
        <v>17</v>
      </c>
      <c r="Z480" s="3" t="s">
        <v>521</v>
      </c>
      <c r="AA480" s="3" t="s">
        <v>1472</v>
      </c>
      <c r="AB480" s="28">
        <v>1</v>
      </c>
      <c r="AC480" s="7"/>
    </row>
    <row r="481" spans="1:29" x14ac:dyDescent="0.25">
      <c r="A481" s="41" t="s">
        <v>1483</v>
      </c>
      <c r="B481" s="44" t="s">
        <v>358</v>
      </c>
      <c r="C481" s="45">
        <v>20211007</v>
      </c>
      <c r="D481" s="45" t="str">
        <f>TEXT((ROW(Table6[[#This Row],[Insert Type]])-321)*10,"000000")</f>
        <v>001600</v>
      </c>
      <c r="E481" s="45" t="str" cm="1">
        <f t="array" ref="E481">_xlfn.SWITCH(Table6[[#This Row],[State of Wear (Acceptable, OK; Unacceptable, NOK; Doubt, D; Reclassified as Doubt, RD)]],"OK","o","NOK","n","d")</f>
        <v>d</v>
      </c>
      <c r="F481" s="45" t="str" cm="1">
        <f t="array" ref="F481">_xlfn.SWITCH(Table6[[#This Row],[Coolant (C, Coolant; NC, No Coolant; CB, Coolant and cleaned with compressed Air)]],"NC","n","C","y","CB","c")</f>
        <v>n</v>
      </c>
      <c r="G481" s="45" t="str">
        <f>_xlfn.TEXTJOIN("_",TRUE,A481,B481,C481,D481,"w"&amp;E481,"c"&amp;Table6[[#This Row],[Coolant (n, no; y, yes; c, yes but cleaned with compressed air)2]])</f>
        <v>RNGN12_GMTK4_20211007_001600_wd_cn</v>
      </c>
      <c r="H481" s="66">
        <v>2123</v>
      </c>
      <c r="I481" s="9">
        <v>4246</v>
      </c>
      <c r="J481" s="9">
        <v>6001</v>
      </c>
      <c r="K481" s="9">
        <v>2459</v>
      </c>
      <c r="L481" s="9">
        <v>5456</v>
      </c>
      <c r="M481" s="9">
        <v>7915</v>
      </c>
      <c r="N481" s="8">
        <v>44476</v>
      </c>
      <c r="O481" s="3" t="s">
        <v>261</v>
      </c>
      <c r="P481" s="3" t="s">
        <v>351</v>
      </c>
      <c r="Q481" s="3" t="s">
        <v>338</v>
      </c>
      <c r="R481" s="3">
        <v>5</v>
      </c>
      <c r="S481" s="3" t="s">
        <v>351</v>
      </c>
      <c r="T481" s="3">
        <v>5</v>
      </c>
      <c r="U481" s="3">
        <v>25</v>
      </c>
      <c r="V481" s="3">
        <v>1</v>
      </c>
      <c r="W481" s="3">
        <v>2</v>
      </c>
      <c r="X481" s="45" t="s">
        <v>278</v>
      </c>
      <c r="Y481" s="3" t="s">
        <v>17</v>
      </c>
      <c r="Z481" s="3" t="s">
        <v>522</v>
      </c>
      <c r="AA481" s="3" t="s">
        <v>1472</v>
      </c>
      <c r="AB481" s="28">
        <v>1</v>
      </c>
      <c r="AC481" s="7"/>
    </row>
    <row r="482" spans="1:29" x14ac:dyDescent="0.25">
      <c r="A482" s="41" t="s">
        <v>1483</v>
      </c>
      <c r="B482" s="44" t="s">
        <v>358</v>
      </c>
      <c r="C482" s="45">
        <v>20211007</v>
      </c>
      <c r="D482" s="45" t="str">
        <f>TEXT((ROW(Table6[[#This Row],[Insert Type]])-321)*10,"000000")</f>
        <v>001610</v>
      </c>
      <c r="E482" s="45" t="str" cm="1">
        <f t="array" ref="E482">_xlfn.SWITCH(Table6[[#This Row],[State of Wear (Acceptable, OK; Unacceptable, NOK; Doubt, D; Reclassified as Doubt, RD)]],"OK","o","NOK","n","d")</f>
        <v>n</v>
      </c>
      <c r="F482" s="45" t="str" cm="1">
        <f t="array" ref="F482">_xlfn.SWITCH(Table6[[#This Row],[Coolant (C, Coolant; NC, No Coolant; CB, Coolant and cleaned with compressed Air)]],"NC","n","C","y","CB","c")</f>
        <v>n</v>
      </c>
      <c r="G482" s="45" t="str">
        <f>_xlfn.TEXTJOIN("_",TRUE,A482,B482,C482,D482,"w"&amp;E482,"c"&amp;Table6[[#This Row],[Coolant (n, no; y, yes; c, yes but cleaned with compressed air)2]])</f>
        <v>RNGN12_GMTK4_20211007_001610_wn_cn</v>
      </c>
      <c r="H482" s="66">
        <v>2123</v>
      </c>
      <c r="I482" s="9">
        <v>4246</v>
      </c>
      <c r="J482" s="9">
        <v>6001</v>
      </c>
      <c r="K482" s="9">
        <v>2459</v>
      </c>
      <c r="L482" s="9">
        <v>5456</v>
      </c>
      <c r="M482" s="9">
        <v>7915</v>
      </c>
      <c r="N482" s="8">
        <v>44476</v>
      </c>
      <c r="O482" s="3" t="s">
        <v>261</v>
      </c>
      <c r="P482" s="3" t="s">
        <v>351</v>
      </c>
      <c r="Q482" s="3" t="s">
        <v>338</v>
      </c>
      <c r="R482" s="3">
        <v>5</v>
      </c>
      <c r="S482" s="3" t="s">
        <v>351</v>
      </c>
      <c r="T482" s="3">
        <v>5</v>
      </c>
      <c r="U482" s="3">
        <v>26</v>
      </c>
      <c r="V482" s="3">
        <v>1</v>
      </c>
      <c r="W482" s="3">
        <v>1</v>
      </c>
      <c r="X482" s="45" t="s">
        <v>11</v>
      </c>
      <c r="Y482" s="3" t="s">
        <v>17</v>
      </c>
      <c r="Z482" s="3" t="s">
        <v>523</v>
      </c>
      <c r="AA482" s="3" t="s">
        <v>1472</v>
      </c>
      <c r="AB482" s="28">
        <v>1</v>
      </c>
      <c r="AC482" s="7"/>
    </row>
    <row r="483" spans="1:29" x14ac:dyDescent="0.25">
      <c r="A483" s="41" t="s">
        <v>1483</v>
      </c>
      <c r="B483" s="44" t="s">
        <v>358</v>
      </c>
      <c r="C483" s="45">
        <v>20211007</v>
      </c>
      <c r="D483" s="45" t="str">
        <f>TEXT((ROW(Table6[[#This Row],[Insert Type]])-321)*10,"000000")</f>
        <v>001620</v>
      </c>
      <c r="E483" s="45" t="str" cm="1">
        <f t="array" ref="E483">_xlfn.SWITCH(Table6[[#This Row],[State of Wear (Acceptable, OK; Unacceptable, NOK; Doubt, D; Reclassified as Doubt, RD)]],"OK","o","NOK","n","d")</f>
        <v>o</v>
      </c>
      <c r="F483" s="45" t="str" cm="1">
        <f t="array" ref="F483">_xlfn.SWITCH(Table6[[#This Row],[Coolant (C, Coolant; NC, No Coolant; CB, Coolant and cleaned with compressed Air)]],"NC","n","C","y","CB","c")</f>
        <v>n</v>
      </c>
      <c r="G483" s="45" t="str">
        <f>_xlfn.TEXTJOIN("_",TRUE,A483,B483,C483,D483,"w"&amp;E483,"c"&amp;Table6[[#This Row],[Coolant (n, no; y, yes; c, yes but cleaned with compressed air)2]])</f>
        <v>RNGN12_GMTK4_20211007_001620_wo_cn</v>
      </c>
      <c r="H483" s="66">
        <v>2123</v>
      </c>
      <c r="I483" s="9">
        <v>4246</v>
      </c>
      <c r="J483" s="9">
        <v>6001</v>
      </c>
      <c r="K483" s="9">
        <v>2459</v>
      </c>
      <c r="L483" s="9">
        <v>5456</v>
      </c>
      <c r="M483" s="9">
        <v>7915</v>
      </c>
      <c r="N483" s="8">
        <v>44476</v>
      </c>
      <c r="O483" s="3" t="s">
        <v>261</v>
      </c>
      <c r="P483" s="3" t="s">
        <v>351</v>
      </c>
      <c r="Q483" s="3" t="s">
        <v>338</v>
      </c>
      <c r="R483" s="3">
        <v>5</v>
      </c>
      <c r="S483" s="3" t="s">
        <v>351</v>
      </c>
      <c r="T483" s="3">
        <v>5</v>
      </c>
      <c r="U483" s="3">
        <v>26</v>
      </c>
      <c r="V483" s="3">
        <v>1</v>
      </c>
      <c r="W483" s="3">
        <v>2</v>
      </c>
      <c r="X483" s="45" t="s">
        <v>19</v>
      </c>
      <c r="Y483" s="3" t="s">
        <v>17</v>
      </c>
      <c r="Z483" s="3" t="s">
        <v>524</v>
      </c>
      <c r="AA483" s="3" t="s">
        <v>1472</v>
      </c>
      <c r="AB483" s="28">
        <v>1</v>
      </c>
      <c r="AC483" s="7"/>
    </row>
    <row r="484" spans="1:29" x14ac:dyDescent="0.25">
      <c r="A484" s="41" t="s">
        <v>1483</v>
      </c>
      <c r="B484" s="44" t="s">
        <v>358</v>
      </c>
      <c r="C484" s="45">
        <v>20211007</v>
      </c>
      <c r="D484" s="45" t="str">
        <f>TEXT((ROW(Table6[[#This Row],[Insert Type]])-321)*10,"000000")</f>
        <v>001630</v>
      </c>
      <c r="E484" s="45" t="str" cm="1">
        <f t="array" ref="E484">_xlfn.SWITCH(Table6[[#This Row],[State of Wear (Acceptable, OK; Unacceptable, NOK; Doubt, D; Reclassified as Doubt, RD)]],"OK","o","NOK","n","d")</f>
        <v>n</v>
      </c>
      <c r="F484" s="45" t="str" cm="1">
        <f t="array" ref="F484">_xlfn.SWITCH(Table6[[#This Row],[Coolant (C, Coolant; NC, No Coolant; CB, Coolant and cleaned with compressed Air)]],"NC","n","C","y","CB","c")</f>
        <v>n</v>
      </c>
      <c r="G484" s="45" t="str">
        <f>_xlfn.TEXTJOIN("_",TRUE,A484,B484,C484,D484,"w"&amp;E484,"c"&amp;Table6[[#This Row],[Coolant (n, no; y, yes; c, yes but cleaned with compressed air)2]])</f>
        <v>RNGN12_GMTK4_20211007_001630_wn_cn</v>
      </c>
      <c r="H484" s="66">
        <v>2123</v>
      </c>
      <c r="I484" s="9">
        <v>4246</v>
      </c>
      <c r="J484" s="9">
        <v>6001</v>
      </c>
      <c r="K484" s="9">
        <v>2459</v>
      </c>
      <c r="L484" s="9">
        <v>5456</v>
      </c>
      <c r="M484" s="9">
        <v>7915</v>
      </c>
      <c r="N484" s="8">
        <v>44476</v>
      </c>
      <c r="O484" s="3" t="s">
        <v>261</v>
      </c>
      <c r="P484" s="3" t="s">
        <v>351</v>
      </c>
      <c r="Q484" s="3" t="s">
        <v>338</v>
      </c>
      <c r="R484" s="3">
        <v>5</v>
      </c>
      <c r="S484" s="3" t="s">
        <v>351</v>
      </c>
      <c r="T484" s="3">
        <v>5</v>
      </c>
      <c r="U484" s="3">
        <v>27</v>
      </c>
      <c r="V484" s="3">
        <v>1</v>
      </c>
      <c r="W484" s="3">
        <v>1</v>
      </c>
      <c r="X484" s="45" t="s">
        <v>11</v>
      </c>
      <c r="Y484" s="3" t="s">
        <v>17</v>
      </c>
      <c r="Z484" s="3" t="s">
        <v>525</v>
      </c>
      <c r="AA484" s="3" t="s">
        <v>1472</v>
      </c>
      <c r="AB484" s="28">
        <v>1</v>
      </c>
      <c r="AC484" s="7"/>
    </row>
    <row r="485" spans="1:29" x14ac:dyDescent="0.25">
      <c r="A485" s="41" t="s">
        <v>1483</v>
      </c>
      <c r="B485" s="44" t="s">
        <v>358</v>
      </c>
      <c r="C485" s="45">
        <v>20211007</v>
      </c>
      <c r="D485" s="45" t="str">
        <f>TEXT((ROW(Table6[[#This Row],[Insert Type]])-321)*10,"000000")</f>
        <v>001640</v>
      </c>
      <c r="E485" s="45" t="str" cm="1">
        <f t="array" ref="E485">_xlfn.SWITCH(Table6[[#This Row],[State of Wear (Acceptable, OK; Unacceptable, NOK; Doubt, D; Reclassified as Doubt, RD)]],"OK","o","NOK","n","d")</f>
        <v>n</v>
      </c>
      <c r="F485" s="45" t="str" cm="1">
        <f t="array" ref="F485">_xlfn.SWITCH(Table6[[#This Row],[Coolant (C, Coolant; NC, No Coolant; CB, Coolant and cleaned with compressed Air)]],"NC","n","C","y","CB","c")</f>
        <v>n</v>
      </c>
      <c r="G485" s="45" t="str">
        <f>_xlfn.TEXTJOIN("_",TRUE,A485,B485,C485,D485,"w"&amp;E485,"c"&amp;Table6[[#This Row],[Coolant (n, no; y, yes; c, yes but cleaned with compressed air)2]])</f>
        <v>RNGN12_GMTK4_20211007_001640_wn_cn</v>
      </c>
      <c r="H485" s="66">
        <v>2123</v>
      </c>
      <c r="I485" s="9">
        <v>4246</v>
      </c>
      <c r="J485" s="9">
        <v>6001</v>
      </c>
      <c r="K485" s="9">
        <v>2459</v>
      </c>
      <c r="L485" s="9">
        <v>5456</v>
      </c>
      <c r="M485" s="9">
        <v>7915</v>
      </c>
      <c r="N485" s="8">
        <v>44476</v>
      </c>
      <c r="O485" s="3" t="s">
        <v>261</v>
      </c>
      <c r="P485" s="3" t="s">
        <v>351</v>
      </c>
      <c r="Q485" s="3" t="s">
        <v>338</v>
      </c>
      <c r="R485" s="3">
        <v>5</v>
      </c>
      <c r="S485" s="3" t="s">
        <v>351</v>
      </c>
      <c r="T485" s="3">
        <v>5</v>
      </c>
      <c r="U485" s="3">
        <v>27</v>
      </c>
      <c r="V485" s="3">
        <v>1</v>
      </c>
      <c r="W485" s="3">
        <v>2</v>
      </c>
      <c r="X485" s="45" t="s">
        <v>11</v>
      </c>
      <c r="Y485" s="3" t="s">
        <v>17</v>
      </c>
      <c r="Z485" s="3" t="s">
        <v>526</v>
      </c>
      <c r="AA485" s="3" t="s">
        <v>1472</v>
      </c>
      <c r="AB485" s="28">
        <v>1</v>
      </c>
      <c r="AC485" s="7"/>
    </row>
    <row r="486" spans="1:29" x14ac:dyDescent="0.25">
      <c r="A486" s="41" t="s">
        <v>1483</v>
      </c>
      <c r="B486" s="44" t="s">
        <v>358</v>
      </c>
      <c r="C486" s="45">
        <v>20211007</v>
      </c>
      <c r="D486" s="45" t="str">
        <f>TEXT((ROW(Table6[[#This Row],[Insert Type]])-321)*10,"000000")</f>
        <v>001650</v>
      </c>
      <c r="E486" s="45" t="str" cm="1">
        <f t="array" ref="E486">_xlfn.SWITCH(Table6[[#This Row],[State of Wear (Acceptable, OK; Unacceptable, NOK; Doubt, D; Reclassified as Doubt, RD)]],"OK","o","NOK","n","d")</f>
        <v>n</v>
      </c>
      <c r="F486" s="45" t="str" cm="1">
        <f t="array" ref="F486">_xlfn.SWITCH(Table6[[#This Row],[Coolant (C, Coolant; NC, No Coolant; CB, Coolant and cleaned with compressed Air)]],"NC","n","C","y","CB","c")</f>
        <v>n</v>
      </c>
      <c r="G486" s="45" t="str">
        <f>_xlfn.TEXTJOIN("_",TRUE,A486,B486,C486,D486,"w"&amp;E486,"c"&amp;Table6[[#This Row],[Coolant (n, no; y, yes; c, yes but cleaned with compressed air)2]])</f>
        <v>RNGN12_GMTK4_20211007_001650_wn_cn</v>
      </c>
      <c r="H486" s="66">
        <v>2123</v>
      </c>
      <c r="I486" s="9">
        <v>4246</v>
      </c>
      <c r="J486" s="9">
        <v>6001</v>
      </c>
      <c r="K486" s="9">
        <v>2459</v>
      </c>
      <c r="L486" s="9">
        <v>5456</v>
      </c>
      <c r="M486" s="9">
        <v>7915</v>
      </c>
      <c r="N486" s="8">
        <v>44476</v>
      </c>
      <c r="O486" s="3" t="s">
        <v>261</v>
      </c>
      <c r="P486" s="3" t="s">
        <v>351</v>
      </c>
      <c r="Q486" s="3" t="s">
        <v>338</v>
      </c>
      <c r="R486" s="3">
        <v>5</v>
      </c>
      <c r="S486" s="3" t="s">
        <v>351</v>
      </c>
      <c r="T486" s="3">
        <v>5</v>
      </c>
      <c r="U486" s="3">
        <v>28</v>
      </c>
      <c r="V486" s="3">
        <v>1</v>
      </c>
      <c r="W486" s="3">
        <v>1</v>
      </c>
      <c r="X486" s="45" t="s">
        <v>11</v>
      </c>
      <c r="Y486" s="3" t="s">
        <v>17</v>
      </c>
      <c r="Z486" s="3" t="s">
        <v>527</v>
      </c>
      <c r="AA486" s="3" t="s">
        <v>1472</v>
      </c>
      <c r="AB486" s="28">
        <v>1</v>
      </c>
      <c r="AC486" s="7"/>
    </row>
    <row r="487" spans="1:29" x14ac:dyDescent="0.25">
      <c r="A487" s="41" t="s">
        <v>1483</v>
      </c>
      <c r="B487" s="44" t="s">
        <v>358</v>
      </c>
      <c r="C487" s="45">
        <v>20211007</v>
      </c>
      <c r="D487" s="45" t="str">
        <f>TEXT((ROW(Table6[[#This Row],[Insert Type]])-321)*10,"000000")</f>
        <v>001660</v>
      </c>
      <c r="E487" s="45" t="str" cm="1">
        <f t="array" ref="E487">_xlfn.SWITCH(Table6[[#This Row],[State of Wear (Acceptable, OK; Unacceptable, NOK; Doubt, D; Reclassified as Doubt, RD)]],"OK","o","NOK","n","d")</f>
        <v>o</v>
      </c>
      <c r="F487" s="45" t="str" cm="1">
        <f t="array" ref="F487">_xlfn.SWITCH(Table6[[#This Row],[Coolant (C, Coolant; NC, No Coolant; CB, Coolant and cleaned with compressed Air)]],"NC","n","C","y","CB","c")</f>
        <v>n</v>
      </c>
      <c r="G487" s="45" t="str">
        <f>_xlfn.TEXTJOIN("_",TRUE,A487,B487,C487,D487,"w"&amp;E487,"c"&amp;Table6[[#This Row],[Coolant (n, no; y, yes; c, yes but cleaned with compressed air)2]])</f>
        <v>RNGN12_GMTK4_20211007_001660_wo_cn</v>
      </c>
      <c r="H487" s="66">
        <v>2123</v>
      </c>
      <c r="I487" s="9">
        <v>4246</v>
      </c>
      <c r="J487" s="9">
        <v>6001</v>
      </c>
      <c r="K487" s="9">
        <v>2459</v>
      </c>
      <c r="L487" s="9">
        <v>5456</v>
      </c>
      <c r="M487" s="9">
        <v>7915</v>
      </c>
      <c r="N487" s="8">
        <v>44476</v>
      </c>
      <c r="O487" s="3" t="s">
        <v>261</v>
      </c>
      <c r="P487" s="3" t="s">
        <v>351</v>
      </c>
      <c r="Q487" s="3" t="s">
        <v>338</v>
      </c>
      <c r="R487" s="3">
        <v>5</v>
      </c>
      <c r="S487" s="3" t="s">
        <v>351</v>
      </c>
      <c r="T487" s="3">
        <v>5</v>
      </c>
      <c r="U487" s="3">
        <v>28</v>
      </c>
      <c r="V487" s="3">
        <v>1</v>
      </c>
      <c r="W487" s="3">
        <v>2</v>
      </c>
      <c r="X487" s="45" t="s">
        <v>19</v>
      </c>
      <c r="Y487" s="3" t="s">
        <v>17</v>
      </c>
      <c r="Z487" s="3" t="s">
        <v>528</v>
      </c>
      <c r="AA487" s="3" t="s">
        <v>1472</v>
      </c>
      <c r="AB487" s="28">
        <v>1</v>
      </c>
      <c r="AC487" s="7"/>
    </row>
    <row r="488" spans="1:29" x14ac:dyDescent="0.25">
      <c r="A488" s="41" t="s">
        <v>1483</v>
      </c>
      <c r="B488" s="44" t="s">
        <v>358</v>
      </c>
      <c r="C488" s="45">
        <v>20211007</v>
      </c>
      <c r="D488" s="45" t="str">
        <f>TEXT((ROW(Table6[[#This Row],[Insert Type]])-321)*10,"000000")</f>
        <v>001670</v>
      </c>
      <c r="E488" s="45" t="str" cm="1">
        <f t="array" ref="E488">_xlfn.SWITCH(Table6[[#This Row],[State of Wear (Acceptable, OK; Unacceptable, NOK; Doubt, D; Reclassified as Doubt, RD)]],"OK","o","NOK","n","d")</f>
        <v>n</v>
      </c>
      <c r="F488" s="45" t="str" cm="1">
        <f t="array" ref="F488">_xlfn.SWITCH(Table6[[#This Row],[Coolant (C, Coolant; NC, No Coolant; CB, Coolant and cleaned with compressed Air)]],"NC","n","C","y","CB","c")</f>
        <v>n</v>
      </c>
      <c r="G488" s="45" t="str">
        <f>_xlfn.TEXTJOIN("_",TRUE,A488,B488,C488,D488,"w"&amp;E488,"c"&amp;Table6[[#This Row],[Coolant (n, no; y, yes; c, yes but cleaned with compressed air)2]])</f>
        <v>RNGN12_GMTK4_20211007_001670_wn_cn</v>
      </c>
      <c r="H488" s="66">
        <v>2123</v>
      </c>
      <c r="I488" s="9">
        <v>4246</v>
      </c>
      <c r="J488" s="9">
        <v>6001</v>
      </c>
      <c r="K488" s="9">
        <v>2459</v>
      </c>
      <c r="L488" s="9">
        <v>5456</v>
      </c>
      <c r="M488" s="9">
        <v>7915</v>
      </c>
      <c r="N488" s="8">
        <v>44476</v>
      </c>
      <c r="O488" s="3" t="s">
        <v>261</v>
      </c>
      <c r="P488" s="3" t="s">
        <v>351</v>
      </c>
      <c r="Q488" s="3" t="s">
        <v>338</v>
      </c>
      <c r="R488" s="3">
        <v>5</v>
      </c>
      <c r="S488" s="3" t="s">
        <v>351</v>
      </c>
      <c r="T488" s="3">
        <v>5</v>
      </c>
      <c r="U488" s="3">
        <v>29</v>
      </c>
      <c r="V488" s="3">
        <v>1</v>
      </c>
      <c r="W488" s="3">
        <v>1</v>
      </c>
      <c r="X488" s="45" t="s">
        <v>11</v>
      </c>
      <c r="Y488" s="3" t="s">
        <v>17</v>
      </c>
      <c r="Z488" s="3" t="s">
        <v>529</v>
      </c>
      <c r="AA488" s="3" t="s">
        <v>1472</v>
      </c>
      <c r="AB488" s="28">
        <v>1</v>
      </c>
      <c r="AC488" s="7"/>
    </row>
    <row r="489" spans="1:29" x14ac:dyDescent="0.25">
      <c r="A489" s="41" t="s">
        <v>1483</v>
      </c>
      <c r="B489" s="44" t="s">
        <v>358</v>
      </c>
      <c r="C489" s="45">
        <v>20211007</v>
      </c>
      <c r="D489" s="45" t="str">
        <f>TEXT((ROW(Table6[[#This Row],[Insert Type]])-321)*10,"000000")</f>
        <v>001680</v>
      </c>
      <c r="E489" s="45" t="str" cm="1">
        <f t="array" ref="E489">_xlfn.SWITCH(Table6[[#This Row],[State of Wear (Acceptable, OK; Unacceptable, NOK; Doubt, D; Reclassified as Doubt, RD)]],"OK","o","NOK","n","d")</f>
        <v>o</v>
      </c>
      <c r="F489" s="45" t="str" cm="1">
        <f t="array" ref="F489">_xlfn.SWITCH(Table6[[#This Row],[Coolant (C, Coolant; NC, No Coolant; CB, Coolant and cleaned with compressed Air)]],"NC","n","C","y","CB","c")</f>
        <v>n</v>
      </c>
      <c r="G489" s="45" t="str">
        <f>_xlfn.TEXTJOIN("_",TRUE,A489,B489,C489,D489,"w"&amp;E489,"c"&amp;Table6[[#This Row],[Coolant (n, no; y, yes; c, yes but cleaned with compressed air)2]])</f>
        <v>RNGN12_GMTK4_20211007_001680_wo_cn</v>
      </c>
      <c r="H489" s="66">
        <v>2123</v>
      </c>
      <c r="I489" s="9">
        <v>4246</v>
      </c>
      <c r="J489" s="9">
        <v>6001</v>
      </c>
      <c r="K489" s="9">
        <v>2459</v>
      </c>
      <c r="L489" s="9">
        <v>5456</v>
      </c>
      <c r="M489" s="9">
        <v>7915</v>
      </c>
      <c r="N489" s="8">
        <v>44476</v>
      </c>
      <c r="O489" s="3" t="s">
        <v>261</v>
      </c>
      <c r="P489" s="3" t="s">
        <v>351</v>
      </c>
      <c r="Q489" s="3" t="s">
        <v>338</v>
      </c>
      <c r="R489" s="3">
        <v>5</v>
      </c>
      <c r="S489" s="3" t="s">
        <v>351</v>
      </c>
      <c r="T489" s="3">
        <v>5</v>
      </c>
      <c r="U489" s="3">
        <v>29</v>
      </c>
      <c r="V489" s="3">
        <v>1</v>
      </c>
      <c r="W489" s="3">
        <v>2</v>
      </c>
      <c r="X489" s="45" t="s">
        <v>19</v>
      </c>
      <c r="Y489" s="3" t="s">
        <v>17</v>
      </c>
      <c r="Z489" s="3" t="s">
        <v>530</v>
      </c>
      <c r="AA489" s="3" t="s">
        <v>1472</v>
      </c>
      <c r="AB489" s="28">
        <v>1</v>
      </c>
      <c r="AC489" s="7"/>
    </row>
    <row r="490" spans="1:29" x14ac:dyDescent="0.25">
      <c r="A490" s="41" t="s">
        <v>1483</v>
      </c>
      <c r="B490" s="44" t="s">
        <v>358</v>
      </c>
      <c r="C490" s="45">
        <v>20211007</v>
      </c>
      <c r="D490" s="45" t="str">
        <f>TEXT((ROW(Table6[[#This Row],[Insert Type]])-321)*10,"000000")</f>
        <v>001690</v>
      </c>
      <c r="E490" s="45" t="str" cm="1">
        <f t="array" ref="E490">_xlfn.SWITCH(Table6[[#This Row],[State of Wear (Acceptable, OK; Unacceptable, NOK; Doubt, D; Reclassified as Doubt, RD)]],"OK","o","NOK","n","d")</f>
        <v>n</v>
      </c>
      <c r="F490" s="45" t="str" cm="1">
        <f t="array" ref="F490">_xlfn.SWITCH(Table6[[#This Row],[Coolant (C, Coolant; NC, No Coolant; CB, Coolant and cleaned with compressed Air)]],"NC","n","C","y","CB","c")</f>
        <v>n</v>
      </c>
      <c r="G490" s="45" t="str">
        <f>_xlfn.TEXTJOIN("_",TRUE,A490,B490,C490,D490,"w"&amp;E490,"c"&amp;Table6[[#This Row],[Coolant (n, no; y, yes; c, yes but cleaned with compressed air)2]])</f>
        <v>RNGN12_GMTK4_20211007_001690_wn_cn</v>
      </c>
      <c r="H490" s="66">
        <v>2123</v>
      </c>
      <c r="I490" s="9">
        <v>4246</v>
      </c>
      <c r="J490" s="9">
        <v>6001</v>
      </c>
      <c r="K490" s="9">
        <v>2459</v>
      </c>
      <c r="L490" s="9">
        <v>5456</v>
      </c>
      <c r="M490" s="9">
        <v>7915</v>
      </c>
      <c r="N490" s="8">
        <v>44476</v>
      </c>
      <c r="O490" s="3" t="s">
        <v>261</v>
      </c>
      <c r="P490" s="3" t="s">
        <v>351</v>
      </c>
      <c r="Q490" s="3" t="s">
        <v>338</v>
      </c>
      <c r="R490" s="3">
        <v>5</v>
      </c>
      <c r="S490" s="3" t="s">
        <v>351</v>
      </c>
      <c r="T490" s="3">
        <v>5</v>
      </c>
      <c r="U490" s="3">
        <v>30</v>
      </c>
      <c r="V490" s="3">
        <v>1</v>
      </c>
      <c r="W490" s="3">
        <v>1</v>
      </c>
      <c r="X490" s="45" t="s">
        <v>11</v>
      </c>
      <c r="Y490" s="3" t="s">
        <v>17</v>
      </c>
      <c r="Z490" s="3" t="s">
        <v>531</v>
      </c>
      <c r="AA490" s="3" t="s">
        <v>1472</v>
      </c>
      <c r="AB490" s="28">
        <v>1</v>
      </c>
      <c r="AC490" s="7"/>
    </row>
    <row r="491" spans="1:29" ht="15.75" thickBot="1" x14ac:dyDescent="0.3">
      <c r="A491" s="46" t="s">
        <v>1483</v>
      </c>
      <c r="B491" s="47" t="s">
        <v>358</v>
      </c>
      <c r="C491" s="48">
        <v>20211007</v>
      </c>
      <c r="D491" s="48" t="str">
        <f>TEXT((ROW(Table6[[#This Row],[Insert Type]])-321)*10,"000000")</f>
        <v>001700</v>
      </c>
      <c r="E491" s="48" t="str" cm="1">
        <f t="array" ref="E491">_xlfn.SWITCH(Table6[[#This Row],[State of Wear (Acceptable, OK; Unacceptable, NOK; Doubt, D; Reclassified as Doubt, RD)]],"OK","o","NOK","n","d")</f>
        <v>n</v>
      </c>
      <c r="F491" s="48" t="str" cm="1">
        <f t="array" ref="F491">_xlfn.SWITCH(Table6[[#This Row],[Coolant (C, Coolant; NC, No Coolant; CB, Coolant and cleaned with compressed Air)]],"NC","n","C","y","CB","c")</f>
        <v>n</v>
      </c>
      <c r="G491" s="48" t="str">
        <f>_xlfn.TEXTJOIN("_",TRUE,A491,B491,C491,D491,"w"&amp;E491,"c"&amp;Table6[[#This Row],[Coolant (n, no; y, yes; c, yes but cleaned with compressed air)2]])</f>
        <v>RNGN12_GMTK4_20211007_001700_wn_cn</v>
      </c>
      <c r="H491" s="67">
        <v>2123</v>
      </c>
      <c r="I491" s="12">
        <v>4246</v>
      </c>
      <c r="J491" s="12">
        <v>6001</v>
      </c>
      <c r="K491" s="12">
        <v>2459</v>
      </c>
      <c r="L491" s="12">
        <v>5456</v>
      </c>
      <c r="M491" s="12">
        <v>7915</v>
      </c>
      <c r="N491" s="17">
        <v>44476</v>
      </c>
      <c r="O491" s="14" t="s">
        <v>261</v>
      </c>
      <c r="P491" s="14" t="s">
        <v>351</v>
      </c>
      <c r="Q491" s="14" t="s">
        <v>338</v>
      </c>
      <c r="R491" s="14">
        <v>5</v>
      </c>
      <c r="S491" s="14" t="s">
        <v>351</v>
      </c>
      <c r="T491" s="14">
        <v>5</v>
      </c>
      <c r="U491" s="14">
        <v>30</v>
      </c>
      <c r="V491" s="14">
        <v>1</v>
      </c>
      <c r="W491" s="14">
        <v>2</v>
      </c>
      <c r="X491" s="48" t="s">
        <v>11</v>
      </c>
      <c r="Y491" s="14" t="s">
        <v>17</v>
      </c>
      <c r="Z491" s="14" t="s">
        <v>532</v>
      </c>
      <c r="AA491" s="14" t="s">
        <v>1472</v>
      </c>
      <c r="AB491" s="30">
        <v>1</v>
      </c>
      <c r="AC491" s="7"/>
    </row>
    <row r="492" spans="1:29" ht="15.75" thickTop="1" x14ac:dyDescent="0.25">
      <c r="A492" s="49" t="s">
        <v>1484</v>
      </c>
      <c r="B492" s="50" t="s">
        <v>341</v>
      </c>
      <c r="C492" s="51">
        <v>20211011</v>
      </c>
      <c r="D492" s="51" t="str">
        <f>TEXT((ROW(Table6[[#This Row],[Insert Type]])-321)*10,"000000")</f>
        <v>001710</v>
      </c>
      <c r="E492" s="51" t="str" cm="1">
        <f t="array" ref="E492">_xlfn.SWITCH(Table6[[#This Row],[State of Wear (Acceptable, OK; Unacceptable, NOK; Doubt, D; Reclassified as Doubt, RD)]],"OK","o","NOK","n","d")</f>
        <v>n</v>
      </c>
      <c r="F492" s="51" t="str" cm="1">
        <f t="array" ref="F492">_xlfn.SWITCH(Table6[[#This Row],[Coolant (C, Coolant; NC, No Coolant; CB, Coolant and cleaned with compressed Air)]],"NC","n","C","y","CB","c")</f>
        <v>n</v>
      </c>
      <c r="G492" s="51" t="str">
        <f>_xlfn.TEXTJOIN("_",TRUE,A492,B492,C492,D492,"w"&amp;E492,"c"&amp;Table6[[#This Row],[Coolant (n, no; y, yes; c, yes but cleaned with compressed air)2]])</f>
        <v>CNGA12_GMTK3_20211011_001710_wn_cn</v>
      </c>
      <c r="H492" s="68">
        <v>2057</v>
      </c>
      <c r="I492" s="69">
        <v>4175</v>
      </c>
      <c r="J492" s="69">
        <v>6001</v>
      </c>
      <c r="K492" s="69">
        <v>2349</v>
      </c>
      <c r="L492" s="69">
        <v>5423</v>
      </c>
      <c r="M492" s="69">
        <v>7920</v>
      </c>
      <c r="N492" s="11">
        <v>44480</v>
      </c>
      <c r="O492" s="7" t="s">
        <v>352</v>
      </c>
      <c r="P492" s="7" t="s">
        <v>341</v>
      </c>
      <c r="Q492" s="7" t="s">
        <v>340</v>
      </c>
      <c r="R492" s="7">
        <v>1</v>
      </c>
      <c r="S492" s="7" t="s">
        <v>341</v>
      </c>
      <c r="T492" s="7">
        <v>1</v>
      </c>
      <c r="U492" s="7">
        <v>5</v>
      </c>
      <c r="V492" s="7">
        <v>1</v>
      </c>
      <c r="W492" s="7">
        <v>1</v>
      </c>
      <c r="X492" s="51" t="s">
        <v>11</v>
      </c>
      <c r="Y492" s="7" t="s">
        <v>17</v>
      </c>
      <c r="Z492" s="7" t="s">
        <v>533</v>
      </c>
      <c r="AA492" s="7" t="s">
        <v>1473</v>
      </c>
      <c r="AB492" s="31" t="s">
        <v>1474</v>
      </c>
      <c r="AC492" s="7"/>
    </row>
    <row r="493" spans="1:29" x14ac:dyDescent="0.25">
      <c r="A493" s="49" t="s">
        <v>1484</v>
      </c>
      <c r="B493" s="52" t="s">
        <v>341</v>
      </c>
      <c r="C493" s="53">
        <v>20211011</v>
      </c>
      <c r="D493" s="53" t="str">
        <f>TEXT((ROW(Table6[[#This Row],[Insert Type]])-321)*10,"000000")</f>
        <v>001720</v>
      </c>
      <c r="E493" s="53" t="str" cm="1">
        <f t="array" ref="E493">_xlfn.SWITCH(Table6[[#This Row],[State of Wear (Acceptable, OK; Unacceptable, NOK; Doubt, D; Reclassified as Doubt, RD)]],"OK","o","NOK","n","d")</f>
        <v>o</v>
      </c>
      <c r="F493" s="53" t="str" cm="1">
        <f t="array" ref="F493">_xlfn.SWITCH(Table6[[#This Row],[Coolant (C, Coolant; NC, No Coolant; CB, Coolant and cleaned with compressed Air)]],"NC","n","C","y","CB","c")</f>
        <v>n</v>
      </c>
      <c r="G493" s="53" t="str">
        <f>_xlfn.TEXTJOIN("_",TRUE,A493,B493,C493,D493,"w"&amp;E493,"c"&amp;Table6[[#This Row],[Coolant (n, no; y, yes; c, yes but cleaned with compressed air)2]])</f>
        <v>CNGA12_GMTK3_20211011_001720_wo_cn</v>
      </c>
      <c r="H493" s="66">
        <v>2057</v>
      </c>
      <c r="I493" s="9">
        <v>4175</v>
      </c>
      <c r="J493" s="9">
        <v>6001</v>
      </c>
      <c r="K493" s="9">
        <v>2349</v>
      </c>
      <c r="L493" s="9">
        <v>5423</v>
      </c>
      <c r="M493" s="9">
        <v>7920</v>
      </c>
      <c r="N493" s="8">
        <v>44480</v>
      </c>
      <c r="O493" s="3" t="s">
        <v>352</v>
      </c>
      <c r="P493" s="3" t="s">
        <v>341</v>
      </c>
      <c r="Q493" s="3" t="s">
        <v>340</v>
      </c>
      <c r="R493" s="3">
        <v>1</v>
      </c>
      <c r="S493" s="3" t="s">
        <v>341</v>
      </c>
      <c r="T493" s="3">
        <v>1</v>
      </c>
      <c r="U493" s="3">
        <v>5</v>
      </c>
      <c r="V493" s="3">
        <v>1</v>
      </c>
      <c r="W493" s="3">
        <v>2</v>
      </c>
      <c r="X493" s="53" t="s">
        <v>19</v>
      </c>
      <c r="Y493" s="3" t="s">
        <v>17</v>
      </c>
      <c r="Z493" s="3" t="s">
        <v>534</v>
      </c>
      <c r="AA493" s="3" t="s">
        <v>1472</v>
      </c>
      <c r="AB493" s="28">
        <v>1</v>
      </c>
      <c r="AC493" s="7"/>
    </row>
    <row r="494" spans="1:29" x14ac:dyDescent="0.25">
      <c r="A494" s="49" t="s">
        <v>1484</v>
      </c>
      <c r="B494" s="52" t="s">
        <v>341</v>
      </c>
      <c r="C494" s="53">
        <v>20211011</v>
      </c>
      <c r="D494" s="53" t="str">
        <f>TEXT((ROW(Table6[[#This Row],[Insert Type]])-321)*10,"000000")</f>
        <v>001730</v>
      </c>
      <c r="E494" s="53" t="str" cm="1">
        <f t="array" ref="E494">_xlfn.SWITCH(Table6[[#This Row],[State of Wear (Acceptable, OK; Unacceptable, NOK; Doubt, D; Reclassified as Doubt, RD)]],"OK","o","NOK","n","d")</f>
        <v>o</v>
      </c>
      <c r="F494" s="53" t="str" cm="1">
        <f t="array" ref="F494">_xlfn.SWITCH(Table6[[#This Row],[Coolant (C, Coolant; NC, No Coolant; CB, Coolant and cleaned with compressed Air)]],"NC","n","C","y","CB","c")</f>
        <v>n</v>
      </c>
      <c r="G494" s="53" t="str">
        <f>_xlfn.TEXTJOIN("_",TRUE,A494,B494,C494,D494,"w"&amp;E494,"c"&amp;Table6[[#This Row],[Coolant (n, no; y, yes; c, yes but cleaned with compressed air)2]])</f>
        <v>CNGA12_GMTK3_20211011_001730_wo_cn</v>
      </c>
      <c r="H494" s="66">
        <v>2057</v>
      </c>
      <c r="I494" s="9">
        <v>4175</v>
      </c>
      <c r="J494" s="9">
        <v>6001</v>
      </c>
      <c r="K494" s="9">
        <v>2349</v>
      </c>
      <c r="L494" s="9">
        <v>5423</v>
      </c>
      <c r="M494" s="9">
        <v>7920</v>
      </c>
      <c r="N494" s="8">
        <v>44480</v>
      </c>
      <c r="O494" s="3" t="s">
        <v>352</v>
      </c>
      <c r="P494" s="3" t="s">
        <v>341</v>
      </c>
      <c r="Q494" s="3" t="s">
        <v>340</v>
      </c>
      <c r="R494" s="3">
        <v>1</v>
      </c>
      <c r="S494" s="3" t="s">
        <v>341</v>
      </c>
      <c r="T494" s="3">
        <v>1</v>
      </c>
      <c r="U494" s="3">
        <v>6</v>
      </c>
      <c r="V494" s="3">
        <v>1</v>
      </c>
      <c r="W494" s="3">
        <v>1</v>
      </c>
      <c r="X494" s="53" t="s">
        <v>19</v>
      </c>
      <c r="Y494" s="3" t="s">
        <v>17</v>
      </c>
      <c r="Z494" s="3" t="s">
        <v>535</v>
      </c>
      <c r="AA494" s="3" t="s">
        <v>1472</v>
      </c>
      <c r="AB494" s="28">
        <v>1</v>
      </c>
      <c r="AC494" s="7"/>
    </row>
    <row r="495" spans="1:29" x14ac:dyDescent="0.25">
      <c r="A495" s="49" t="s">
        <v>1484</v>
      </c>
      <c r="B495" s="52" t="s">
        <v>341</v>
      </c>
      <c r="C495" s="53">
        <v>20211011</v>
      </c>
      <c r="D495" s="53" t="str">
        <f>TEXT((ROW(Table6[[#This Row],[Insert Type]])-321)*10,"000000")</f>
        <v>001740</v>
      </c>
      <c r="E495" s="53" t="str" cm="1">
        <f t="array" ref="E495">_xlfn.SWITCH(Table6[[#This Row],[State of Wear (Acceptable, OK; Unacceptable, NOK; Doubt, D; Reclassified as Doubt, RD)]],"OK","o","NOK","n","d")</f>
        <v>o</v>
      </c>
      <c r="F495" s="53" t="str" cm="1">
        <f t="array" ref="F495">_xlfn.SWITCH(Table6[[#This Row],[Coolant (C, Coolant; NC, No Coolant; CB, Coolant and cleaned with compressed Air)]],"NC","n","C","y","CB","c")</f>
        <v>n</v>
      </c>
      <c r="G495" s="53" t="str">
        <f>_xlfn.TEXTJOIN("_",TRUE,A495,B495,C495,D495,"w"&amp;E495,"c"&amp;Table6[[#This Row],[Coolant (n, no; y, yes; c, yes but cleaned with compressed air)2]])</f>
        <v>CNGA12_GMTK3_20211011_001740_wo_cn</v>
      </c>
      <c r="H495" s="66">
        <v>2057</v>
      </c>
      <c r="I495" s="9">
        <v>4175</v>
      </c>
      <c r="J495" s="9">
        <v>6001</v>
      </c>
      <c r="K495" s="9">
        <v>2349</v>
      </c>
      <c r="L495" s="9">
        <v>5423</v>
      </c>
      <c r="M495" s="9">
        <v>7920</v>
      </c>
      <c r="N495" s="8">
        <v>44480</v>
      </c>
      <c r="O495" s="3" t="s">
        <v>352</v>
      </c>
      <c r="P495" s="3" t="s">
        <v>341</v>
      </c>
      <c r="Q495" s="3" t="s">
        <v>340</v>
      </c>
      <c r="R495" s="3">
        <v>1</v>
      </c>
      <c r="S495" s="3" t="s">
        <v>341</v>
      </c>
      <c r="T495" s="3">
        <v>1</v>
      </c>
      <c r="U495" s="3">
        <v>6</v>
      </c>
      <c r="V495" s="3">
        <v>1</v>
      </c>
      <c r="W495" s="3">
        <v>2</v>
      </c>
      <c r="X495" s="53" t="s">
        <v>19</v>
      </c>
      <c r="Y495" s="3" t="s">
        <v>17</v>
      </c>
      <c r="Z495" s="3" t="s">
        <v>536</v>
      </c>
      <c r="AA495" s="3" t="s">
        <v>1472</v>
      </c>
      <c r="AB495" s="28">
        <v>1</v>
      </c>
      <c r="AC495" s="7"/>
    </row>
    <row r="496" spans="1:29" x14ac:dyDescent="0.25">
      <c r="A496" s="49" t="s">
        <v>1484</v>
      </c>
      <c r="B496" s="52" t="s">
        <v>341</v>
      </c>
      <c r="C496" s="53">
        <v>20211011</v>
      </c>
      <c r="D496" s="53" t="str">
        <f>TEXT((ROW(Table6[[#This Row],[Insert Type]])-321)*10,"000000")</f>
        <v>001750</v>
      </c>
      <c r="E496" s="53" t="str" cm="1">
        <f t="array" ref="E496">_xlfn.SWITCH(Table6[[#This Row],[State of Wear (Acceptable, OK; Unacceptable, NOK; Doubt, D; Reclassified as Doubt, RD)]],"OK","o","NOK","n","d")</f>
        <v>o</v>
      </c>
      <c r="F496" s="53" t="str" cm="1">
        <f t="array" ref="F496">_xlfn.SWITCH(Table6[[#This Row],[Coolant (C, Coolant; NC, No Coolant; CB, Coolant and cleaned with compressed Air)]],"NC","n","C","y","CB","c")</f>
        <v>n</v>
      </c>
      <c r="G496" s="53" t="str">
        <f>_xlfn.TEXTJOIN("_",TRUE,A496,B496,C496,D496,"w"&amp;E496,"c"&amp;Table6[[#This Row],[Coolant (n, no; y, yes; c, yes but cleaned with compressed air)2]])</f>
        <v>CNGA12_GMTK3_20211011_001750_wo_cn</v>
      </c>
      <c r="H496" s="66">
        <v>2057</v>
      </c>
      <c r="I496" s="9">
        <v>4175</v>
      </c>
      <c r="J496" s="9">
        <v>6001</v>
      </c>
      <c r="K496" s="9">
        <v>2349</v>
      </c>
      <c r="L496" s="9">
        <v>5423</v>
      </c>
      <c r="M496" s="9">
        <v>7920</v>
      </c>
      <c r="N496" s="8">
        <v>44480</v>
      </c>
      <c r="O496" s="3" t="s">
        <v>352</v>
      </c>
      <c r="P496" s="3" t="s">
        <v>341</v>
      </c>
      <c r="Q496" s="3" t="s">
        <v>340</v>
      </c>
      <c r="R496" s="3">
        <v>1</v>
      </c>
      <c r="S496" s="3" t="s">
        <v>341</v>
      </c>
      <c r="T496" s="3">
        <v>1</v>
      </c>
      <c r="U496" s="3">
        <v>6</v>
      </c>
      <c r="V496" s="3">
        <v>1</v>
      </c>
      <c r="W496" s="3">
        <v>3</v>
      </c>
      <c r="X496" s="53" t="s">
        <v>19</v>
      </c>
      <c r="Y496" s="3" t="s">
        <v>17</v>
      </c>
      <c r="Z496" s="3" t="s">
        <v>537</v>
      </c>
      <c r="AA496" s="3" t="s">
        <v>1472</v>
      </c>
      <c r="AB496" s="28">
        <v>1</v>
      </c>
      <c r="AC496" s="7"/>
    </row>
    <row r="497" spans="1:29" x14ac:dyDescent="0.25">
      <c r="A497" s="49" t="s">
        <v>1484</v>
      </c>
      <c r="B497" s="52" t="s">
        <v>341</v>
      </c>
      <c r="C497" s="53">
        <v>20211011</v>
      </c>
      <c r="D497" s="53" t="str">
        <f>TEXT((ROW(Table6[[#This Row],[Insert Type]])-321)*10,"000000")</f>
        <v>001760</v>
      </c>
      <c r="E497" s="53" t="str" cm="1">
        <f t="array" ref="E497">_xlfn.SWITCH(Table6[[#This Row],[State of Wear (Acceptable, OK; Unacceptable, NOK; Doubt, D; Reclassified as Doubt, RD)]],"OK","o","NOK","n","d")</f>
        <v>o</v>
      </c>
      <c r="F497" s="53" t="str" cm="1">
        <f t="array" ref="F497">_xlfn.SWITCH(Table6[[#This Row],[Coolant (C, Coolant; NC, No Coolant; CB, Coolant and cleaned with compressed Air)]],"NC","n","C","y","CB","c")</f>
        <v>n</v>
      </c>
      <c r="G497" s="53" t="str">
        <f>_xlfn.TEXTJOIN("_",TRUE,A497,B497,C497,D497,"w"&amp;E497,"c"&amp;Table6[[#This Row],[Coolant (n, no; y, yes; c, yes but cleaned with compressed air)2]])</f>
        <v>CNGA12_GMTK3_20211011_001760_wo_cn</v>
      </c>
      <c r="H497" s="66">
        <v>2057</v>
      </c>
      <c r="I497" s="9">
        <v>4175</v>
      </c>
      <c r="J497" s="9">
        <v>6001</v>
      </c>
      <c r="K497" s="9">
        <v>2349</v>
      </c>
      <c r="L497" s="9">
        <v>5423</v>
      </c>
      <c r="M497" s="9">
        <v>7920</v>
      </c>
      <c r="N497" s="8">
        <v>44480</v>
      </c>
      <c r="O497" s="3" t="s">
        <v>352</v>
      </c>
      <c r="P497" s="3" t="s">
        <v>341</v>
      </c>
      <c r="Q497" s="3" t="s">
        <v>340</v>
      </c>
      <c r="R497" s="3">
        <v>1</v>
      </c>
      <c r="S497" s="3" t="s">
        <v>341</v>
      </c>
      <c r="T497" s="3">
        <v>1</v>
      </c>
      <c r="U497" s="3">
        <v>6</v>
      </c>
      <c r="V497" s="3">
        <v>1</v>
      </c>
      <c r="W497" s="3">
        <v>4</v>
      </c>
      <c r="X497" s="53" t="s">
        <v>19</v>
      </c>
      <c r="Y497" s="3" t="s">
        <v>17</v>
      </c>
      <c r="Z497" s="3" t="s">
        <v>538</v>
      </c>
      <c r="AA497" s="3" t="s">
        <v>1472</v>
      </c>
      <c r="AB497" s="28">
        <v>1</v>
      </c>
      <c r="AC497" s="7"/>
    </row>
    <row r="498" spans="1:29" x14ac:dyDescent="0.25">
      <c r="A498" s="49" t="s">
        <v>1484</v>
      </c>
      <c r="B498" s="52" t="s">
        <v>341</v>
      </c>
      <c r="C498" s="53">
        <v>20211011</v>
      </c>
      <c r="D498" s="53" t="str">
        <f>TEXT((ROW(Table6[[#This Row],[Insert Type]])-321)*10,"000000")</f>
        <v>001770</v>
      </c>
      <c r="E498" s="53" t="str" cm="1">
        <f t="array" ref="E498">_xlfn.SWITCH(Table6[[#This Row],[State of Wear (Acceptable, OK; Unacceptable, NOK; Doubt, D; Reclassified as Doubt, RD)]],"OK","o","NOK","n","d")</f>
        <v>o</v>
      </c>
      <c r="F498" s="53" t="str" cm="1">
        <f t="array" ref="F498">_xlfn.SWITCH(Table6[[#This Row],[Coolant (C, Coolant; NC, No Coolant; CB, Coolant and cleaned with compressed Air)]],"NC","n","C","y","CB","c")</f>
        <v>n</v>
      </c>
      <c r="G498" s="53" t="str">
        <f>_xlfn.TEXTJOIN("_",TRUE,A498,B498,C498,D498,"w"&amp;E498,"c"&amp;Table6[[#This Row],[Coolant (n, no; y, yes; c, yes but cleaned with compressed air)2]])</f>
        <v>CNGA12_GMTK3_20211011_001770_wo_cn</v>
      </c>
      <c r="H498" s="66">
        <v>2057</v>
      </c>
      <c r="I498" s="9">
        <v>4175</v>
      </c>
      <c r="J498" s="9">
        <v>6001</v>
      </c>
      <c r="K498" s="9">
        <v>2349</v>
      </c>
      <c r="L498" s="9">
        <v>5423</v>
      </c>
      <c r="M498" s="9">
        <v>7920</v>
      </c>
      <c r="N498" s="8">
        <v>44480</v>
      </c>
      <c r="O498" s="3" t="s">
        <v>352</v>
      </c>
      <c r="P498" s="3" t="s">
        <v>341</v>
      </c>
      <c r="Q498" s="3" t="s">
        <v>340</v>
      </c>
      <c r="R498" s="3">
        <v>1</v>
      </c>
      <c r="S498" s="3" t="s">
        <v>341</v>
      </c>
      <c r="T498" s="3">
        <v>1</v>
      </c>
      <c r="U498" s="3">
        <v>7</v>
      </c>
      <c r="V498" s="3">
        <v>1</v>
      </c>
      <c r="W498" s="3">
        <v>1</v>
      </c>
      <c r="X498" s="53" t="s">
        <v>19</v>
      </c>
      <c r="Y498" s="3" t="s">
        <v>17</v>
      </c>
      <c r="Z498" s="3" t="s">
        <v>539</v>
      </c>
      <c r="AA498" s="3" t="s">
        <v>1472</v>
      </c>
      <c r="AB498" s="28">
        <v>1</v>
      </c>
      <c r="AC498" s="7"/>
    </row>
    <row r="499" spans="1:29" x14ac:dyDescent="0.25">
      <c r="A499" s="49" t="s">
        <v>1484</v>
      </c>
      <c r="B499" s="52" t="s">
        <v>341</v>
      </c>
      <c r="C499" s="53">
        <v>20211011</v>
      </c>
      <c r="D499" s="53" t="str">
        <f>TEXT((ROW(Table6[[#This Row],[Insert Type]])-321)*10,"000000")</f>
        <v>001780</v>
      </c>
      <c r="E499" s="53" t="str" cm="1">
        <f t="array" ref="E499">_xlfn.SWITCH(Table6[[#This Row],[State of Wear (Acceptable, OK; Unacceptable, NOK; Doubt, D; Reclassified as Doubt, RD)]],"OK","o","NOK","n","d")</f>
        <v>o</v>
      </c>
      <c r="F499" s="53" t="str" cm="1">
        <f t="array" ref="F499">_xlfn.SWITCH(Table6[[#This Row],[Coolant (C, Coolant; NC, No Coolant; CB, Coolant and cleaned with compressed Air)]],"NC","n","C","y","CB","c")</f>
        <v>n</v>
      </c>
      <c r="G499" s="53" t="str">
        <f>_xlfn.TEXTJOIN("_",TRUE,A499,B499,C499,D499,"w"&amp;E499,"c"&amp;Table6[[#This Row],[Coolant (n, no; y, yes; c, yes but cleaned with compressed air)2]])</f>
        <v>CNGA12_GMTK3_20211011_001780_wo_cn</v>
      </c>
      <c r="H499" s="66">
        <v>2057</v>
      </c>
      <c r="I499" s="9">
        <v>4175</v>
      </c>
      <c r="J499" s="9">
        <v>6001</v>
      </c>
      <c r="K499" s="9">
        <v>2349</v>
      </c>
      <c r="L499" s="9">
        <v>5423</v>
      </c>
      <c r="M499" s="9">
        <v>7920</v>
      </c>
      <c r="N499" s="8">
        <v>44480</v>
      </c>
      <c r="O499" s="3" t="s">
        <v>352</v>
      </c>
      <c r="P499" s="3" t="s">
        <v>341</v>
      </c>
      <c r="Q499" s="3" t="s">
        <v>340</v>
      </c>
      <c r="R499" s="3">
        <v>1</v>
      </c>
      <c r="S499" s="3" t="s">
        <v>341</v>
      </c>
      <c r="T499" s="3">
        <v>1</v>
      </c>
      <c r="U499" s="3">
        <v>7</v>
      </c>
      <c r="V499" s="3">
        <v>1</v>
      </c>
      <c r="W499" s="3">
        <v>2</v>
      </c>
      <c r="X499" s="53" t="s">
        <v>19</v>
      </c>
      <c r="Y499" s="3" t="s">
        <v>17</v>
      </c>
      <c r="Z499" s="3" t="s">
        <v>540</v>
      </c>
      <c r="AA499" s="3" t="s">
        <v>1472</v>
      </c>
      <c r="AB499" s="28">
        <v>1</v>
      </c>
      <c r="AC499" s="7"/>
    </row>
    <row r="500" spans="1:29" x14ac:dyDescent="0.25">
      <c r="A500" s="49" t="s">
        <v>1484</v>
      </c>
      <c r="B500" s="52" t="s">
        <v>341</v>
      </c>
      <c r="C500" s="53">
        <v>20211011</v>
      </c>
      <c r="D500" s="53" t="str">
        <f>TEXT((ROW(Table6[[#This Row],[Insert Type]])-321)*10,"000000")</f>
        <v>001790</v>
      </c>
      <c r="E500" s="53" t="str" cm="1">
        <f t="array" ref="E500">_xlfn.SWITCH(Table6[[#This Row],[State of Wear (Acceptable, OK; Unacceptable, NOK; Doubt, D; Reclassified as Doubt, RD)]],"OK","o","NOK","n","d")</f>
        <v>o</v>
      </c>
      <c r="F500" s="53" t="str" cm="1">
        <f t="array" ref="F500">_xlfn.SWITCH(Table6[[#This Row],[Coolant (C, Coolant; NC, No Coolant; CB, Coolant and cleaned with compressed Air)]],"NC","n","C","y","CB","c")</f>
        <v>n</v>
      </c>
      <c r="G500" s="53" t="str">
        <f>_xlfn.TEXTJOIN("_",TRUE,A500,B500,C500,D500,"w"&amp;E500,"c"&amp;Table6[[#This Row],[Coolant (n, no; y, yes; c, yes but cleaned with compressed air)2]])</f>
        <v>CNGA12_GMTK3_20211011_001790_wo_cn</v>
      </c>
      <c r="H500" s="66">
        <v>2057</v>
      </c>
      <c r="I500" s="9">
        <v>4175</v>
      </c>
      <c r="J500" s="9">
        <v>6001</v>
      </c>
      <c r="K500" s="9">
        <v>2349</v>
      </c>
      <c r="L500" s="9">
        <v>5423</v>
      </c>
      <c r="M500" s="9">
        <v>7920</v>
      </c>
      <c r="N500" s="8">
        <v>44480</v>
      </c>
      <c r="O500" s="3" t="s">
        <v>352</v>
      </c>
      <c r="P500" s="3" t="s">
        <v>341</v>
      </c>
      <c r="Q500" s="3" t="s">
        <v>340</v>
      </c>
      <c r="R500" s="3">
        <v>1</v>
      </c>
      <c r="S500" s="3" t="s">
        <v>341</v>
      </c>
      <c r="T500" s="3">
        <v>1</v>
      </c>
      <c r="U500" s="3">
        <v>7</v>
      </c>
      <c r="V500" s="3">
        <v>1</v>
      </c>
      <c r="W500" s="3">
        <v>3</v>
      </c>
      <c r="X500" s="53" t="s">
        <v>19</v>
      </c>
      <c r="Y500" s="3" t="s">
        <v>17</v>
      </c>
      <c r="Z500" s="3" t="s">
        <v>541</v>
      </c>
      <c r="AA500" s="3" t="s">
        <v>1472</v>
      </c>
      <c r="AB500" s="28">
        <v>1</v>
      </c>
      <c r="AC500" s="7"/>
    </row>
    <row r="501" spans="1:29" x14ac:dyDescent="0.25">
      <c r="A501" s="49" t="s">
        <v>1484</v>
      </c>
      <c r="B501" s="52" t="s">
        <v>341</v>
      </c>
      <c r="C501" s="53">
        <v>20211011</v>
      </c>
      <c r="D501" s="53" t="str">
        <f>TEXT((ROW(Table6[[#This Row],[Insert Type]])-321)*10,"000000")</f>
        <v>001800</v>
      </c>
      <c r="E501" s="53" t="str" cm="1">
        <f t="array" ref="E501">_xlfn.SWITCH(Table6[[#This Row],[State of Wear (Acceptable, OK; Unacceptable, NOK; Doubt, D; Reclassified as Doubt, RD)]],"OK","o","NOK","n","d")</f>
        <v>o</v>
      </c>
      <c r="F501" s="53" t="str" cm="1">
        <f t="array" ref="F501">_xlfn.SWITCH(Table6[[#This Row],[Coolant (C, Coolant; NC, No Coolant; CB, Coolant and cleaned with compressed Air)]],"NC","n","C","y","CB","c")</f>
        <v>n</v>
      </c>
      <c r="G501" s="53" t="str">
        <f>_xlfn.TEXTJOIN("_",TRUE,A501,B501,C501,D501,"w"&amp;E501,"c"&amp;Table6[[#This Row],[Coolant (n, no; y, yes; c, yes but cleaned with compressed air)2]])</f>
        <v>CNGA12_GMTK3_20211011_001800_wo_cn</v>
      </c>
      <c r="H501" s="66">
        <v>2057</v>
      </c>
      <c r="I501" s="9">
        <v>4175</v>
      </c>
      <c r="J501" s="9">
        <v>6001</v>
      </c>
      <c r="K501" s="9">
        <v>2349</v>
      </c>
      <c r="L501" s="9">
        <v>5423</v>
      </c>
      <c r="M501" s="9">
        <v>7920</v>
      </c>
      <c r="N501" s="8">
        <v>44480</v>
      </c>
      <c r="O501" s="3" t="s">
        <v>352</v>
      </c>
      <c r="P501" s="3" t="s">
        <v>341</v>
      </c>
      <c r="Q501" s="3" t="s">
        <v>340</v>
      </c>
      <c r="R501" s="3">
        <v>1</v>
      </c>
      <c r="S501" s="3" t="s">
        <v>341</v>
      </c>
      <c r="T501" s="3">
        <v>1</v>
      </c>
      <c r="U501" s="3">
        <v>7</v>
      </c>
      <c r="V501" s="3">
        <v>1</v>
      </c>
      <c r="W501" s="3">
        <v>4</v>
      </c>
      <c r="X501" s="53" t="s">
        <v>19</v>
      </c>
      <c r="Y501" s="3" t="s">
        <v>17</v>
      </c>
      <c r="Z501" s="3" t="s">
        <v>542</v>
      </c>
      <c r="AA501" s="3" t="s">
        <v>1472</v>
      </c>
      <c r="AB501" s="28">
        <v>1</v>
      </c>
      <c r="AC501" s="7"/>
    </row>
    <row r="502" spans="1:29" x14ac:dyDescent="0.25">
      <c r="A502" s="49" t="s">
        <v>1484</v>
      </c>
      <c r="B502" s="52" t="s">
        <v>341</v>
      </c>
      <c r="C502" s="53">
        <v>20211011</v>
      </c>
      <c r="D502" s="53" t="str">
        <f>TEXT((ROW(Table6[[#This Row],[Insert Type]])-321)*10,"000000")</f>
        <v>001810</v>
      </c>
      <c r="E502" s="53" t="str" cm="1">
        <f t="array" ref="E502">_xlfn.SWITCH(Table6[[#This Row],[State of Wear (Acceptable, OK; Unacceptable, NOK; Doubt, D; Reclassified as Doubt, RD)]],"OK","o","NOK","n","d")</f>
        <v>o</v>
      </c>
      <c r="F502" s="53" t="str" cm="1">
        <f t="array" ref="F502">_xlfn.SWITCH(Table6[[#This Row],[Coolant (C, Coolant; NC, No Coolant; CB, Coolant and cleaned with compressed Air)]],"NC","n","C","y","CB","c")</f>
        <v>n</v>
      </c>
      <c r="G502" s="53" t="str">
        <f>_xlfn.TEXTJOIN("_",TRUE,A502,B502,C502,D502,"w"&amp;E502,"c"&amp;Table6[[#This Row],[Coolant (n, no; y, yes; c, yes but cleaned with compressed air)2]])</f>
        <v>CNGA12_GMTK3_20211011_001810_wo_cn</v>
      </c>
      <c r="H502" s="66">
        <v>2057</v>
      </c>
      <c r="I502" s="9">
        <v>4175</v>
      </c>
      <c r="J502" s="9">
        <v>6001</v>
      </c>
      <c r="K502" s="9">
        <v>2349</v>
      </c>
      <c r="L502" s="9">
        <v>5423</v>
      </c>
      <c r="M502" s="9">
        <v>7920</v>
      </c>
      <c r="N502" s="8">
        <v>44480</v>
      </c>
      <c r="O502" s="3" t="s">
        <v>352</v>
      </c>
      <c r="P502" s="3" t="s">
        <v>341</v>
      </c>
      <c r="Q502" s="3" t="s">
        <v>340</v>
      </c>
      <c r="R502" s="3">
        <v>3</v>
      </c>
      <c r="S502" s="3" t="s">
        <v>341</v>
      </c>
      <c r="T502" s="3">
        <v>3</v>
      </c>
      <c r="U502" s="3">
        <v>4</v>
      </c>
      <c r="V502" s="3">
        <v>1</v>
      </c>
      <c r="W502" s="3">
        <v>1</v>
      </c>
      <c r="X502" s="53" t="s">
        <v>19</v>
      </c>
      <c r="Y502" s="3" t="s">
        <v>17</v>
      </c>
      <c r="Z502" s="3" t="s">
        <v>543</v>
      </c>
      <c r="AA502" s="3" t="s">
        <v>1472</v>
      </c>
      <c r="AB502" s="28">
        <v>1</v>
      </c>
      <c r="AC502" s="7"/>
    </row>
    <row r="503" spans="1:29" x14ac:dyDescent="0.25">
      <c r="A503" s="49" t="s">
        <v>1484</v>
      </c>
      <c r="B503" s="52" t="s">
        <v>341</v>
      </c>
      <c r="C503" s="53">
        <v>20211011</v>
      </c>
      <c r="D503" s="53" t="str">
        <f>TEXT((ROW(Table6[[#This Row],[Insert Type]])-321)*10,"000000")</f>
        <v>001820</v>
      </c>
      <c r="E503" s="53" t="str" cm="1">
        <f t="array" ref="E503">_xlfn.SWITCH(Table6[[#This Row],[State of Wear (Acceptable, OK; Unacceptable, NOK; Doubt, D; Reclassified as Doubt, RD)]],"OK","o","NOK","n","d")</f>
        <v>o</v>
      </c>
      <c r="F503" s="53" t="str" cm="1">
        <f t="array" ref="F503">_xlfn.SWITCH(Table6[[#This Row],[Coolant (C, Coolant; NC, No Coolant; CB, Coolant and cleaned with compressed Air)]],"NC","n","C","y","CB","c")</f>
        <v>n</v>
      </c>
      <c r="G503" s="53" t="str">
        <f>_xlfn.TEXTJOIN("_",TRUE,A503,B503,C503,D503,"w"&amp;E503,"c"&amp;Table6[[#This Row],[Coolant (n, no; y, yes; c, yes but cleaned with compressed air)2]])</f>
        <v>CNGA12_GMTK3_20211011_001820_wo_cn</v>
      </c>
      <c r="H503" s="66">
        <v>2057</v>
      </c>
      <c r="I503" s="9">
        <v>4175</v>
      </c>
      <c r="J503" s="9">
        <v>6001</v>
      </c>
      <c r="K503" s="9">
        <v>2349</v>
      </c>
      <c r="L503" s="9">
        <v>5423</v>
      </c>
      <c r="M503" s="9">
        <v>7920</v>
      </c>
      <c r="N503" s="8">
        <v>44480</v>
      </c>
      <c r="O503" s="3" t="s">
        <v>352</v>
      </c>
      <c r="P503" s="3" t="s">
        <v>341</v>
      </c>
      <c r="Q503" s="3" t="s">
        <v>340</v>
      </c>
      <c r="R503" s="3">
        <v>3</v>
      </c>
      <c r="S503" s="3" t="s">
        <v>341</v>
      </c>
      <c r="T503" s="3">
        <v>3</v>
      </c>
      <c r="U503" s="3">
        <v>4</v>
      </c>
      <c r="V503" s="3">
        <v>1</v>
      </c>
      <c r="W503" s="3">
        <v>2</v>
      </c>
      <c r="X503" s="53" t="s">
        <v>19</v>
      </c>
      <c r="Y503" s="3" t="s">
        <v>17</v>
      </c>
      <c r="Z503" s="3" t="s">
        <v>544</v>
      </c>
      <c r="AA503" s="3" t="s">
        <v>1472</v>
      </c>
      <c r="AB503" s="28">
        <v>1</v>
      </c>
      <c r="AC503" s="7"/>
    </row>
    <row r="504" spans="1:29" x14ac:dyDescent="0.25">
      <c r="A504" s="49" t="s">
        <v>1484</v>
      </c>
      <c r="B504" s="52" t="s">
        <v>341</v>
      </c>
      <c r="C504" s="53">
        <v>20211011</v>
      </c>
      <c r="D504" s="53" t="str">
        <f>TEXT((ROW(Table6[[#This Row],[Insert Type]])-321)*10,"000000")</f>
        <v>001830</v>
      </c>
      <c r="E504" s="53" t="str" cm="1">
        <f t="array" ref="E504">_xlfn.SWITCH(Table6[[#This Row],[State of Wear (Acceptable, OK; Unacceptable, NOK; Doubt, D; Reclassified as Doubt, RD)]],"OK","o","NOK","n","d")</f>
        <v>o</v>
      </c>
      <c r="F504" s="53" t="str" cm="1">
        <f t="array" ref="F504">_xlfn.SWITCH(Table6[[#This Row],[Coolant (C, Coolant; NC, No Coolant; CB, Coolant and cleaned with compressed Air)]],"NC","n","C","y","CB","c")</f>
        <v>n</v>
      </c>
      <c r="G504" s="53" t="str">
        <f>_xlfn.TEXTJOIN("_",TRUE,A504,B504,C504,D504,"w"&amp;E504,"c"&amp;Table6[[#This Row],[Coolant (n, no; y, yes; c, yes but cleaned with compressed air)2]])</f>
        <v>CNGA12_GMTK3_20211011_001830_wo_cn</v>
      </c>
      <c r="H504" s="66">
        <v>2057</v>
      </c>
      <c r="I504" s="9">
        <v>4175</v>
      </c>
      <c r="J504" s="9">
        <v>6001</v>
      </c>
      <c r="K504" s="9">
        <v>2349</v>
      </c>
      <c r="L504" s="9">
        <v>5423</v>
      </c>
      <c r="M504" s="9">
        <v>7920</v>
      </c>
      <c r="N504" s="8">
        <v>44480</v>
      </c>
      <c r="O504" s="3" t="s">
        <v>352</v>
      </c>
      <c r="P504" s="3" t="s">
        <v>341</v>
      </c>
      <c r="Q504" s="3" t="s">
        <v>340</v>
      </c>
      <c r="R504" s="3">
        <v>3</v>
      </c>
      <c r="S504" s="3" t="s">
        <v>341</v>
      </c>
      <c r="T504" s="3">
        <v>3</v>
      </c>
      <c r="U504" s="3">
        <v>4</v>
      </c>
      <c r="V504" s="3">
        <v>1</v>
      </c>
      <c r="W504" s="3">
        <v>3</v>
      </c>
      <c r="X504" s="53" t="s">
        <v>19</v>
      </c>
      <c r="Y504" s="3" t="s">
        <v>17</v>
      </c>
      <c r="Z504" s="3" t="s">
        <v>545</v>
      </c>
      <c r="AA504" s="3" t="s">
        <v>1472</v>
      </c>
      <c r="AB504" s="28">
        <v>1</v>
      </c>
      <c r="AC504" s="7"/>
    </row>
    <row r="505" spans="1:29" x14ac:dyDescent="0.25">
      <c r="A505" s="49" t="s">
        <v>1484</v>
      </c>
      <c r="B505" s="52" t="s">
        <v>341</v>
      </c>
      <c r="C505" s="53">
        <v>20211011</v>
      </c>
      <c r="D505" s="53" t="str">
        <f>TEXT((ROW(Table6[[#This Row],[Insert Type]])-321)*10,"000000")</f>
        <v>001840</v>
      </c>
      <c r="E505" s="53" t="str" cm="1">
        <f t="array" ref="E505">_xlfn.SWITCH(Table6[[#This Row],[State of Wear (Acceptable, OK; Unacceptable, NOK; Doubt, D; Reclassified as Doubt, RD)]],"OK","o","NOK","n","d")</f>
        <v>o</v>
      </c>
      <c r="F505" s="53" t="str" cm="1">
        <f t="array" ref="F505">_xlfn.SWITCH(Table6[[#This Row],[Coolant (C, Coolant; NC, No Coolant; CB, Coolant and cleaned with compressed Air)]],"NC","n","C","y","CB","c")</f>
        <v>n</v>
      </c>
      <c r="G505" s="53" t="str">
        <f>_xlfn.TEXTJOIN("_",TRUE,A505,B505,C505,D505,"w"&amp;E505,"c"&amp;Table6[[#This Row],[Coolant (n, no; y, yes; c, yes but cleaned with compressed air)2]])</f>
        <v>CNGA12_GMTK3_20211011_001840_wo_cn</v>
      </c>
      <c r="H505" s="66">
        <v>2057</v>
      </c>
      <c r="I505" s="9">
        <v>4175</v>
      </c>
      <c r="J505" s="9">
        <v>6001</v>
      </c>
      <c r="K505" s="9">
        <v>2349</v>
      </c>
      <c r="L505" s="9">
        <v>5423</v>
      </c>
      <c r="M505" s="9">
        <v>7920</v>
      </c>
      <c r="N505" s="8">
        <v>44480</v>
      </c>
      <c r="O505" s="3" t="s">
        <v>352</v>
      </c>
      <c r="P505" s="3" t="s">
        <v>341</v>
      </c>
      <c r="Q505" s="3" t="s">
        <v>340</v>
      </c>
      <c r="R505" s="3">
        <v>3</v>
      </c>
      <c r="S505" s="3" t="s">
        <v>341</v>
      </c>
      <c r="T505" s="3">
        <v>3</v>
      </c>
      <c r="U505" s="3">
        <v>4</v>
      </c>
      <c r="V505" s="3">
        <v>1</v>
      </c>
      <c r="W505" s="3">
        <v>4</v>
      </c>
      <c r="X505" s="53" t="s">
        <v>19</v>
      </c>
      <c r="Y505" s="3" t="s">
        <v>17</v>
      </c>
      <c r="Z505" s="3" t="s">
        <v>546</v>
      </c>
      <c r="AA505" s="3" t="s">
        <v>1472</v>
      </c>
      <c r="AB505" s="28">
        <v>1</v>
      </c>
      <c r="AC505" s="7"/>
    </row>
    <row r="506" spans="1:29" x14ac:dyDescent="0.25">
      <c r="A506" s="49" t="s">
        <v>1484</v>
      </c>
      <c r="B506" s="52" t="s">
        <v>341</v>
      </c>
      <c r="C506" s="53">
        <v>20211011</v>
      </c>
      <c r="D506" s="53" t="str">
        <f>TEXT((ROW(Table6[[#This Row],[Insert Type]])-321)*10,"000000")</f>
        <v>001850</v>
      </c>
      <c r="E506" s="53" t="str" cm="1">
        <f t="array" ref="E506">_xlfn.SWITCH(Table6[[#This Row],[State of Wear (Acceptable, OK; Unacceptable, NOK; Doubt, D; Reclassified as Doubt, RD)]],"OK","o","NOK","n","d")</f>
        <v>o</v>
      </c>
      <c r="F506" s="53" t="str" cm="1">
        <f t="array" ref="F506">_xlfn.SWITCH(Table6[[#This Row],[Coolant (C, Coolant; NC, No Coolant; CB, Coolant and cleaned with compressed Air)]],"NC","n","C","y","CB","c")</f>
        <v>n</v>
      </c>
      <c r="G506" s="53" t="str">
        <f>_xlfn.TEXTJOIN("_",TRUE,A506,B506,C506,D506,"w"&amp;E506,"c"&amp;Table6[[#This Row],[Coolant (n, no; y, yes; c, yes but cleaned with compressed air)2]])</f>
        <v>CNGA12_GMTK3_20211011_001850_wo_cn</v>
      </c>
      <c r="H506" s="66">
        <v>2057</v>
      </c>
      <c r="I506" s="9">
        <v>4175</v>
      </c>
      <c r="J506" s="9">
        <v>6001</v>
      </c>
      <c r="K506" s="9">
        <v>2349</v>
      </c>
      <c r="L506" s="9">
        <v>5423</v>
      </c>
      <c r="M506" s="9">
        <v>7920</v>
      </c>
      <c r="N506" s="8">
        <v>44480</v>
      </c>
      <c r="O506" s="3" t="s">
        <v>352</v>
      </c>
      <c r="P506" s="3" t="s">
        <v>341</v>
      </c>
      <c r="Q506" s="3" t="s">
        <v>340</v>
      </c>
      <c r="R506" s="3">
        <v>3</v>
      </c>
      <c r="S506" s="3" t="s">
        <v>341</v>
      </c>
      <c r="T506" s="3">
        <v>3</v>
      </c>
      <c r="U506" s="3">
        <v>5</v>
      </c>
      <c r="V506" s="3">
        <v>1</v>
      </c>
      <c r="W506" s="3">
        <v>1</v>
      </c>
      <c r="X506" s="53" t="s">
        <v>19</v>
      </c>
      <c r="Y506" s="3" t="s">
        <v>17</v>
      </c>
      <c r="Z506" s="3" t="s">
        <v>547</v>
      </c>
      <c r="AA506" s="3" t="s">
        <v>1472</v>
      </c>
      <c r="AB506" s="28">
        <v>1</v>
      </c>
      <c r="AC506" s="7"/>
    </row>
    <row r="507" spans="1:29" x14ac:dyDescent="0.25">
      <c r="A507" s="49" t="s">
        <v>1484</v>
      </c>
      <c r="B507" s="52" t="s">
        <v>341</v>
      </c>
      <c r="C507" s="53">
        <v>20211011</v>
      </c>
      <c r="D507" s="53" t="str">
        <f>TEXT((ROW(Table6[[#This Row],[Insert Type]])-321)*10,"000000")</f>
        <v>001860</v>
      </c>
      <c r="E507" s="53" t="str" cm="1">
        <f t="array" ref="E507">_xlfn.SWITCH(Table6[[#This Row],[State of Wear (Acceptable, OK; Unacceptable, NOK; Doubt, D; Reclassified as Doubt, RD)]],"OK","o","NOK","n","d")</f>
        <v>o</v>
      </c>
      <c r="F507" s="53" t="str" cm="1">
        <f t="array" ref="F507">_xlfn.SWITCH(Table6[[#This Row],[Coolant (C, Coolant; NC, No Coolant; CB, Coolant and cleaned with compressed Air)]],"NC","n","C","y","CB","c")</f>
        <v>n</v>
      </c>
      <c r="G507" s="53" t="str">
        <f>_xlfn.TEXTJOIN("_",TRUE,A507,B507,C507,D507,"w"&amp;E507,"c"&amp;Table6[[#This Row],[Coolant (n, no; y, yes; c, yes but cleaned with compressed air)2]])</f>
        <v>CNGA12_GMTK3_20211011_001860_wo_cn</v>
      </c>
      <c r="H507" s="66">
        <v>2057</v>
      </c>
      <c r="I507" s="9">
        <v>4175</v>
      </c>
      <c r="J507" s="9">
        <v>6001</v>
      </c>
      <c r="K507" s="9">
        <v>2349</v>
      </c>
      <c r="L507" s="9">
        <v>5423</v>
      </c>
      <c r="M507" s="9">
        <v>7920</v>
      </c>
      <c r="N507" s="8">
        <v>44480</v>
      </c>
      <c r="O507" s="3" t="s">
        <v>352</v>
      </c>
      <c r="P507" s="3" t="s">
        <v>341</v>
      </c>
      <c r="Q507" s="3" t="s">
        <v>340</v>
      </c>
      <c r="R507" s="3">
        <v>3</v>
      </c>
      <c r="S507" s="3" t="s">
        <v>341</v>
      </c>
      <c r="T507" s="3">
        <v>3</v>
      </c>
      <c r="U507" s="3">
        <v>5</v>
      </c>
      <c r="V507" s="3">
        <v>1</v>
      </c>
      <c r="W507" s="3">
        <v>2</v>
      </c>
      <c r="X507" s="53" t="s">
        <v>19</v>
      </c>
      <c r="Y507" s="3" t="s">
        <v>17</v>
      </c>
      <c r="Z507" s="3" t="s">
        <v>548</v>
      </c>
      <c r="AA507" s="3" t="s">
        <v>1472</v>
      </c>
      <c r="AB507" s="28">
        <v>1</v>
      </c>
      <c r="AC507" s="7"/>
    </row>
    <row r="508" spans="1:29" x14ac:dyDescent="0.25">
      <c r="A508" s="49" t="s">
        <v>1484</v>
      </c>
      <c r="B508" s="52" t="s">
        <v>341</v>
      </c>
      <c r="C508" s="53">
        <v>20211011</v>
      </c>
      <c r="D508" s="53" t="str">
        <f>TEXT((ROW(Table6[[#This Row],[Insert Type]])-321)*10,"000000")</f>
        <v>001870</v>
      </c>
      <c r="E508" s="53" t="str" cm="1">
        <f t="array" ref="E508">_xlfn.SWITCH(Table6[[#This Row],[State of Wear (Acceptable, OK; Unacceptable, NOK; Doubt, D; Reclassified as Doubt, RD)]],"OK","o","NOK","n","d")</f>
        <v>o</v>
      </c>
      <c r="F508" s="53" t="str" cm="1">
        <f t="array" ref="F508">_xlfn.SWITCH(Table6[[#This Row],[Coolant (C, Coolant; NC, No Coolant; CB, Coolant and cleaned with compressed Air)]],"NC","n","C","y","CB","c")</f>
        <v>n</v>
      </c>
      <c r="G508" s="53" t="str">
        <f>_xlfn.TEXTJOIN("_",TRUE,A508,B508,C508,D508,"w"&amp;E508,"c"&amp;Table6[[#This Row],[Coolant (n, no; y, yes; c, yes but cleaned with compressed air)2]])</f>
        <v>CNGA12_GMTK3_20211011_001870_wo_cn</v>
      </c>
      <c r="H508" s="66">
        <v>2057</v>
      </c>
      <c r="I508" s="9">
        <v>4175</v>
      </c>
      <c r="J508" s="9">
        <v>6001</v>
      </c>
      <c r="K508" s="9">
        <v>2349</v>
      </c>
      <c r="L508" s="9">
        <v>5423</v>
      </c>
      <c r="M508" s="9">
        <v>7920</v>
      </c>
      <c r="N508" s="8">
        <v>44480</v>
      </c>
      <c r="O508" s="3" t="s">
        <v>352</v>
      </c>
      <c r="P508" s="3" t="s">
        <v>341</v>
      </c>
      <c r="Q508" s="3" t="s">
        <v>340</v>
      </c>
      <c r="R508" s="3">
        <v>3</v>
      </c>
      <c r="S508" s="3" t="s">
        <v>341</v>
      </c>
      <c r="T508" s="3">
        <v>3</v>
      </c>
      <c r="U508" s="3">
        <v>5</v>
      </c>
      <c r="V508" s="3">
        <v>1</v>
      </c>
      <c r="W508" s="3">
        <v>3</v>
      </c>
      <c r="X508" s="53" t="s">
        <v>19</v>
      </c>
      <c r="Y508" s="3" t="s">
        <v>17</v>
      </c>
      <c r="Z508" s="3" t="s">
        <v>549</v>
      </c>
      <c r="AA508" s="3" t="s">
        <v>1472</v>
      </c>
      <c r="AB508" s="28">
        <v>1</v>
      </c>
      <c r="AC508" s="7"/>
    </row>
    <row r="509" spans="1:29" x14ac:dyDescent="0.25">
      <c r="A509" s="49" t="s">
        <v>1484</v>
      </c>
      <c r="B509" s="52" t="s">
        <v>341</v>
      </c>
      <c r="C509" s="53">
        <v>20211011</v>
      </c>
      <c r="D509" s="53" t="str">
        <f>TEXT((ROW(Table6[[#This Row],[Insert Type]])-321)*10,"000000")</f>
        <v>001880</v>
      </c>
      <c r="E509" s="53" t="str" cm="1">
        <f t="array" ref="E509">_xlfn.SWITCH(Table6[[#This Row],[State of Wear (Acceptable, OK; Unacceptable, NOK; Doubt, D; Reclassified as Doubt, RD)]],"OK","o","NOK","n","d")</f>
        <v>o</v>
      </c>
      <c r="F509" s="53" t="str" cm="1">
        <f t="array" ref="F509">_xlfn.SWITCH(Table6[[#This Row],[Coolant (C, Coolant; NC, No Coolant; CB, Coolant and cleaned with compressed Air)]],"NC","n","C","y","CB","c")</f>
        <v>n</v>
      </c>
      <c r="G509" s="53" t="str">
        <f>_xlfn.TEXTJOIN("_",TRUE,A509,B509,C509,D509,"w"&amp;E509,"c"&amp;Table6[[#This Row],[Coolant (n, no; y, yes; c, yes but cleaned with compressed air)2]])</f>
        <v>CNGA12_GMTK3_20211011_001880_wo_cn</v>
      </c>
      <c r="H509" s="66">
        <v>2057</v>
      </c>
      <c r="I509" s="9">
        <v>4175</v>
      </c>
      <c r="J509" s="9">
        <v>6001</v>
      </c>
      <c r="K509" s="9">
        <v>2349</v>
      </c>
      <c r="L509" s="9">
        <v>5423</v>
      </c>
      <c r="M509" s="9">
        <v>7920</v>
      </c>
      <c r="N509" s="8">
        <v>44480</v>
      </c>
      <c r="O509" s="3" t="s">
        <v>352</v>
      </c>
      <c r="P509" s="3" t="s">
        <v>341</v>
      </c>
      <c r="Q509" s="3" t="s">
        <v>340</v>
      </c>
      <c r="R509" s="3">
        <v>3</v>
      </c>
      <c r="S509" s="3" t="s">
        <v>341</v>
      </c>
      <c r="T509" s="3">
        <v>3</v>
      </c>
      <c r="U509" s="3">
        <v>5</v>
      </c>
      <c r="V509" s="3">
        <v>1</v>
      </c>
      <c r="W509" s="3">
        <v>4</v>
      </c>
      <c r="X509" s="53" t="s">
        <v>19</v>
      </c>
      <c r="Y509" s="3" t="s">
        <v>17</v>
      </c>
      <c r="Z509" s="3" t="s">
        <v>550</v>
      </c>
      <c r="AA509" s="3" t="s">
        <v>1472</v>
      </c>
      <c r="AB509" s="28">
        <v>1</v>
      </c>
      <c r="AC509" s="7"/>
    </row>
    <row r="510" spans="1:29" x14ac:dyDescent="0.25">
      <c r="A510" s="49" t="s">
        <v>1484</v>
      </c>
      <c r="B510" s="52" t="s">
        <v>341</v>
      </c>
      <c r="C510" s="53">
        <v>20211011</v>
      </c>
      <c r="D510" s="53" t="str">
        <f>TEXT((ROW(Table6[[#This Row],[Insert Type]])-321)*10,"000000")</f>
        <v>001890</v>
      </c>
      <c r="E510" s="53" t="str" cm="1">
        <f t="array" ref="E510">_xlfn.SWITCH(Table6[[#This Row],[State of Wear (Acceptable, OK; Unacceptable, NOK; Doubt, D; Reclassified as Doubt, RD)]],"OK","o","NOK","n","d")</f>
        <v>o</v>
      </c>
      <c r="F510" s="53" t="str" cm="1">
        <f t="array" ref="F510">_xlfn.SWITCH(Table6[[#This Row],[Coolant (C, Coolant; NC, No Coolant; CB, Coolant and cleaned with compressed Air)]],"NC","n","C","y","CB","c")</f>
        <v>n</v>
      </c>
      <c r="G510" s="53" t="str">
        <f>_xlfn.TEXTJOIN("_",TRUE,A510,B510,C510,D510,"w"&amp;E510,"c"&amp;Table6[[#This Row],[Coolant (n, no; y, yes; c, yes but cleaned with compressed air)2]])</f>
        <v>CNGA12_GMTK3_20211011_001890_wo_cn</v>
      </c>
      <c r="H510" s="66">
        <v>2057</v>
      </c>
      <c r="I510" s="9">
        <v>4175</v>
      </c>
      <c r="J510" s="9">
        <v>6001</v>
      </c>
      <c r="K510" s="9">
        <v>2349</v>
      </c>
      <c r="L510" s="9">
        <v>5423</v>
      </c>
      <c r="M510" s="9">
        <v>7920</v>
      </c>
      <c r="N510" s="8">
        <v>44480</v>
      </c>
      <c r="O510" s="3" t="s">
        <v>352</v>
      </c>
      <c r="P510" s="3" t="s">
        <v>341</v>
      </c>
      <c r="Q510" s="3" t="s">
        <v>340</v>
      </c>
      <c r="R510" s="3">
        <v>3</v>
      </c>
      <c r="S510" s="3" t="s">
        <v>341</v>
      </c>
      <c r="T510" s="3">
        <v>3</v>
      </c>
      <c r="U510" s="3">
        <v>6</v>
      </c>
      <c r="V510" s="3">
        <v>1</v>
      </c>
      <c r="W510" s="3">
        <v>1</v>
      </c>
      <c r="X510" s="53" t="s">
        <v>19</v>
      </c>
      <c r="Y510" s="3" t="s">
        <v>17</v>
      </c>
      <c r="Z510" s="3" t="s">
        <v>551</v>
      </c>
      <c r="AA510" s="3" t="s">
        <v>1472</v>
      </c>
      <c r="AB510" s="28">
        <v>1</v>
      </c>
      <c r="AC510" s="7"/>
    </row>
    <row r="511" spans="1:29" x14ac:dyDescent="0.25">
      <c r="A511" s="49" t="s">
        <v>1484</v>
      </c>
      <c r="B511" s="52" t="s">
        <v>341</v>
      </c>
      <c r="C511" s="53">
        <v>20211011</v>
      </c>
      <c r="D511" s="53" t="str">
        <f>TEXT((ROW(Table6[[#This Row],[Insert Type]])-321)*10,"000000")</f>
        <v>001900</v>
      </c>
      <c r="E511" s="53" t="str" cm="1">
        <f t="array" ref="E511">_xlfn.SWITCH(Table6[[#This Row],[State of Wear (Acceptable, OK; Unacceptable, NOK; Doubt, D; Reclassified as Doubt, RD)]],"OK","o","NOK","n","d")</f>
        <v>o</v>
      </c>
      <c r="F511" s="53" t="str" cm="1">
        <f t="array" ref="F511">_xlfn.SWITCH(Table6[[#This Row],[Coolant (C, Coolant; NC, No Coolant; CB, Coolant and cleaned with compressed Air)]],"NC","n","C","y","CB","c")</f>
        <v>n</v>
      </c>
      <c r="G511" s="53" t="str">
        <f>_xlfn.TEXTJOIN("_",TRUE,A511,B511,C511,D511,"w"&amp;E511,"c"&amp;Table6[[#This Row],[Coolant (n, no; y, yes; c, yes but cleaned with compressed air)2]])</f>
        <v>CNGA12_GMTK3_20211011_001900_wo_cn</v>
      </c>
      <c r="H511" s="66">
        <v>2057</v>
      </c>
      <c r="I511" s="9">
        <v>4175</v>
      </c>
      <c r="J511" s="9">
        <v>6001</v>
      </c>
      <c r="K511" s="9">
        <v>2349</v>
      </c>
      <c r="L511" s="9">
        <v>5423</v>
      </c>
      <c r="M511" s="9">
        <v>7920</v>
      </c>
      <c r="N511" s="8">
        <v>44480</v>
      </c>
      <c r="O511" s="3" t="s">
        <v>352</v>
      </c>
      <c r="P511" s="3" t="s">
        <v>341</v>
      </c>
      <c r="Q511" s="3" t="s">
        <v>340</v>
      </c>
      <c r="R511" s="3">
        <v>3</v>
      </c>
      <c r="S511" s="3" t="s">
        <v>341</v>
      </c>
      <c r="T511" s="3">
        <v>3</v>
      </c>
      <c r="U511" s="3">
        <v>6</v>
      </c>
      <c r="V511" s="3">
        <v>1</v>
      </c>
      <c r="W511" s="3">
        <v>2</v>
      </c>
      <c r="X511" s="53" t="s">
        <v>19</v>
      </c>
      <c r="Y511" s="3" t="s">
        <v>17</v>
      </c>
      <c r="Z511" s="3" t="s">
        <v>552</v>
      </c>
      <c r="AA511" s="3" t="s">
        <v>1472</v>
      </c>
      <c r="AB511" s="28">
        <v>1</v>
      </c>
      <c r="AC511" s="7"/>
    </row>
    <row r="512" spans="1:29" x14ac:dyDescent="0.25">
      <c r="A512" s="49" t="s">
        <v>1484</v>
      </c>
      <c r="B512" s="52" t="s">
        <v>341</v>
      </c>
      <c r="C512" s="53">
        <v>20211011</v>
      </c>
      <c r="D512" s="53" t="str">
        <f>TEXT((ROW(Table6[[#This Row],[Insert Type]])-321)*10,"000000")</f>
        <v>001910</v>
      </c>
      <c r="E512" s="53" t="str" cm="1">
        <f t="array" ref="E512">_xlfn.SWITCH(Table6[[#This Row],[State of Wear (Acceptable, OK; Unacceptable, NOK; Doubt, D; Reclassified as Doubt, RD)]],"OK","o","NOK","n","d")</f>
        <v>o</v>
      </c>
      <c r="F512" s="53" t="str" cm="1">
        <f t="array" ref="F512">_xlfn.SWITCH(Table6[[#This Row],[Coolant (C, Coolant; NC, No Coolant; CB, Coolant and cleaned with compressed Air)]],"NC","n","C","y","CB","c")</f>
        <v>n</v>
      </c>
      <c r="G512" s="53" t="str">
        <f>_xlfn.TEXTJOIN("_",TRUE,A512,B512,C512,D512,"w"&amp;E512,"c"&amp;Table6[[#This Row],[Coolant (n, no; y, yes; c, yes but cleaned with compressed air)2]])</f>
        <v>CNGA12_GMTK3_20211011_001910_wo_cn</v>
      </c>
      <c r="H512" s="66">
        <v>2057</v>
      </c>
      <c r="I512" s="9">
        <v>4175</v>
      </c>
      <c r="J512" s="9">
        <v>6001</v>
      </c>
      <c r="K512" s="9">
        <v>2349</v>
      </c>
      <c r="L512" s="9">
        <v>5423</v>
      </c>
      <c r="M512" s="9">
        <v>7920</v>
      </c>
      <c r="N512" s="8">
        <v>44480</v>
      </c>
      <c r="O512" s="3" t="s">
        <v>352</v>
      </c>
      <c r="P512" s="3" t="s">
        <v>341</v>
      </c>
      <c r="Q512" s="3" t="s">
        <v>340</v>
      </c>
      <c r="R512" s="3">
        <v>3</v>
      </c>
      <c r="S512" s="3" t="s">
        <v>341</v>
      </c>
      <c r="T512" s="3">
        <v>3</v>
      </c>
      <c r="U512" s="3">
        <v>6</v>
      </c>
      <c r="V512" s="3">
        <v>1</v>
      </c>
      <c r="W512" s="3">
        <v>3</v>
      </c>
      <c r="X512" s="53" t="s">
        <v>19</v>
      </c>
      <c r="Y512" s="3" t="s">
        <v>17</v>
      </c>
      <c r="Z512" s="3" t="s">
        <v>553</v>
      </c>
      <c r="AA512" s="3" t="s">
        <v>1472</v>
      </c>
      <c r="AB512" s="28">
        <v>1</v>
      </c>
      <c r="AC512" s="7"/>
    </row>
    <row r="513" spans="1:29" x14ac:dyDescent="0.25">
      <c r="A513" s="49" t="s">
        <v>1484</v>
      </c>
      <c r="B513" s="52" t="s">
        <v>341</v>
      </c>
      <c r="C513" s="53">
        <v>20211011</v>
      </c>
      <c r="D513" s="53" t="str">
        <f>TEXT((ROW(Table6[[#This Row],[Insert Type]])-321)*10,"000000")</f>
        <v>001920</v>
      </c>
      <c r="E513" s="53" t="str" cm="1">
        <f t="array" ref="E513">_xlfn.SWITCH(Table6[[#This Row],[State of Wear (Acceptable, OK; Unacceptable, NOK; Doubt, D; Reclassified as Doubt, RD)]],"OK","o","NOK","n","d")</f>
        <v>o</v>
      </c>
      <c r="F513" s="53" t="str" cm="1">
        <f t="array" ref="F513">_xlfn.SWITCH(Table6[[#This Row],[Coolant (C, Coolant; NC, No Coolant; CB, Coolant and cleaned with compressed Air)]],"NC","n","C","y","CB","c")</f>
        <v>n</v>
      </c>
      <c r="G513" s="53" t="str">
        <f>_xlfn.TEXTJOIN("_",TRUE,A513,B513,C513,D513,"w"&amp;E513,"c"&amp;Table6[[#This Row],[Coolant (n, no; y, yes; c, yes but cleaned with compressed air)2]])</f>
        <v>CNGA12_GMTK3_20211011_001920_wo_cn</v>
      </c>
      <c r="H513" s="66">
        <v>2057</v>
      </c>
      <c r="I513" s="9">
        <v>4175</v>
      </c>
      <c r="J513" s="9">
        <v>6001</v>
      </c>
      <c r="K513" s="9">
        <v>2349</v>
      </c>
      <c r="L513" s="9">
        <v>5423</v>
      </c>
      <c r="M513" s="9">
        <v>7920</v>
      </c>
      <c r="N513" s="8">
        <v>44480</v>
      </c>
      <c r="O513" s="3" t="s">
        <v>352</v>
      </c>
      <c r="P513" s="3" t="s">
        <v>341</v>
      </c>
      <c r="Q513" s="3" t="s">
        <v>340</v>
      </c>
      <c r="R513" s="3">
        <v>3</v>
      </c>
      <c r="S513" s="3" t="s">
        <v>341</v>
      </c>
      <c r="T513" s="3">
        <v>3</v>
      </c>
      <c r="U513" s="3">
        <v>6</v>
      </c>
      <c r="V513" s="3">
        <v>1</v>
      </c>
      <c r="W513" s="3">
        <v>4</v>
      </c>
      <c r="X513" s="53" t="s">
        <v>19</v>
      </c>
      <c r="Y513" s="3" t="s">
        <v>17</v>
      </c>
      <c r="Z513" s="3" t="s">
        <v>554</v>
      </c>
      <c r="AA513" s="3" t="s">
        <v>1472</v>
      </c>
      <c r="AB513" s="28">
        <v>1</v>
      </c>
      <c r="AC513" s="7"/>
    </row>
    <row r="514" spans="1:29" x14ac:dyDescent="0.25">
      <c r="A514" s="49" t="s">
        <v>1484</v>
      </c>
      <c r="B514" s="52" t="s">
        <v>341</v>
      </c>
      <c r="C514" s="53">
        <v>20211011</v>
      </c>
      <c r="D514" s="53" t="str">
        <f>TEXT((ROW(Table6[[#This Row],[Insert Type]])-321)*10,"000000")</f>
        <v>001930</v>
      </c>
      <c r="E514" s="53" t="str" cm="1">
        <f t="array" ref="E514">_xlfn.SWITCH(Table6[[#This Row],[State of Wear (Acceptable, OK; Unacceptable, NOK; Doubt, D; Reclassified as Doubt, RD)]],"OK","o","NOK","n","d")</f>
        <v>o</v>
      </c>
      <c r="F514" s="53" t="str" cm="1">
        <f t="array" ref="F514">_xlfn.SWITCH(Table6[[#This Row],[Coolant (C, Coolant; NC, No Coolant; CB, Coolant and cleaned with compressed Air)]],"NC","n","C","y","CB","c")</f>
        <v>n</v>
      </c>
      <c r="G514" s="53" t="str">
        <f>_xlfn.TEXTJOIN("_",TRUE,A514,B514,C514,D514,"w"&amp;E514,"c"&amp;Table6[[#This Row],[Coolant (n, no; y, yes; c, yes but cleaned with compressed air)2]])</f>
        <v>CNGA12_GMTK3_20211011_001930_wo_cn</v>
      </c>
      <c r="H514" s="66">
        <v>2057</v>
      </c>
      <c r="I514" s="9">
        <v>4175</v>
      </c>
      <c r="J514" s="9">
        <v>6001</v>
      </c>
      <c r="K514" s="9">
        <v>2349</v>
      </c>
      <c r="L514" s="9">
        <v>5423</v>
      </c>
      <c r="M514" s="9">
        <v>7920</v>
      </c>
      <c r="N514" s="8">
        <v>44480</v>
      </c>
      <c r="O514" s="3" t="s">
        <v>352</v>
      </c>
      <c r="P514" s="3" t="s">
        <v>341</v>
      </c>
      <c r="Q514" s="3" t="s">
        <v>340</v>
      </c>
      <c r="R514" s="3">
        <v>3</v>
      </c>
      <c r="S514" s="3" t="s">
        <v>341</v>
      </c>
      <c r="T514" s="3">
        <v>3</v>
      </c>
      <c r="U514" s="3">
        <v>7</v>
      </c>
      <c r="V514" s="3">
        <v>1</v>
      </c>
      <c r="W514" s="3">
        <v>1</v>
      </c>
      <c r="X514" s="53" t="s">
        <v>19</v>
      </c>
      <c r="Y514" s="3" t="s">
        <v>17</v>
      </c>
      <c r="Z514" s="3" t="s">
        <v>555</v>
      </c>
      <c r="AA514" s="3" t="s">
        <v>1472</v>
      </c>
      <c r="AB514" s="28">
        <v>1</v>
      </c>
      <c r="AC514" s="7"/>
    </row>
    <row r="515" spans="1:29" x14ac:dyDescent="0.25">
      <c r="A515" s="49" t="s">
        <v>1484</v>
      </c>
      <c r="B515" s="52" t="s">
        <v>341</v>
      </c>
      <c r="C515" s="53">
        <v>20211011</v>
      </c>
      <c r="D515" s="53" t="str">
        <f>TEXT((ROW(Table6[[#This Row],[Insert Type]])-321)*10,"000000")</f>
        <v>001940</v>
      </c>
      <c r="E515" s="53" t="str" cm="1">
        <f t="array" ref="E515">_xlfn.SWITCH(Table6[[#This Row],[State of Wear (Acceptable, OK; Unacceptable, NOK; Doubt, D; Reclassified as Doubt, RD)]],"OK","o","NOK","n","d")</f>
        <v>o</v>
      </c>
      <c r="F515" s="53" t="str" cm="1">
        <f t="array" ref="F515">_xlfn.SWITCH(Table6[[#This Row],[Coolant (C, Coolant; NC, No Coolant; CB, Coolant and cleaned with compressed Air)]],"NC","n","C","y","CB","c")</f>
        <v>n</v>
      </c>
      <c r="G515" s="53" t="str">
        <f>_xlfn.TEXTJOIN("_",TRUE,A515,B515,C515,D515,"w"&amp;E515,"c"&amp;Table6[[#This Row],[Coolant (n, no; y, yes; c, yes but cleaned with compressed air)2]])</f>
        <v>CNGA12_GMTK3_20211011_001940_wo_cn</v>
      </c>
      <c r="H515" s="66">
        <v>2057</v>
      </c>
      <c r="I515" s="9">
        <v>4175</v>
      </c>
      <c r="J515" s="9">
        <v>6001</v>
      </c>
      <c r="K515" s="9">
        <v>2349</v>
      </c>
      <c r="L515" s="9">
        <v>5423</v>
      </c>
      <c r="M515" s="9">
        <v>7920</v>
      </c>
      <c r="N515" s="8">
        <v>44480</v>
      </c>
      <c r="O515" s="3" t="s">
        <v>352</v>
      </c>
      <c r="P515" s="3" t="s">
        <v>341</v>
      </c>
      <c r="Q515" s="3" t="s">
        <v>340</v>
      </c>
      <c r="R515" s="3">
        <v>3</v>
      </c>
      <c r="S515" s="3" t="s">
        <v>341</v>
      </c>
      <c r="T515" s="3">
        <v>3</v>
      </c>
      <c r="U515" s="3">
        <v>7</v>
      </c>
      <c r="V515" s="3">
        <v>1</v>
      </c>
      <c r="W515" s="3">
        <v>2</v>
      </c>
      <c r="X515" s="53" t="s">
        <v>19</v>
      </c>
      <c r="Y515" s="3" t="s">
        <v>17</v>
      </c>
      <c r="Z515" s="3" t="s">
        <v>556</v>
      </c>
      <c r="AA515" s="3" t="s">
        <v>1472</v>
      </c>
      <c r="AB515" s="28">
        <v>1</v>
      </c>
      <c r="AC515" s="7"/>
    </row>
    <row r="516" spans="1:29" x14ac:dyDescent="0.25">
      <c r="A516" s="49" t="s">
        <v>1484</v>
      </c>
      <c r="B516" s="52" t="s">
        <v>341</v>
      </c>
      <c r="C516" s="53">
        <v>20211011</v>
      </c>
      <c r="D516" s="53" t="str">
        <f>TEXT((ROW(Table6[[#This Row],[Insert Type]])-321)*10,"000000")</f>
        <v>001950</v>
      </c>
      <c r="E516" s="53" t="str" cm="1">
        <f t="array" ref="E516">_xlfn.SWITCH(Table6[[#This Row],[State of Wear (Acceptable, OK; Unacceptable, NOK; Doubt, D; Reclassified as Doubt, RD)]],"OK","o","NOK","n","d")</f>
        <v>o</v>
      </c>
      <c r="F516" s="53" t="str" cm="1">
        <f t="array" ref="F516">_xlfn.SWITCH(Table6[[#This Row],[Coolant (C, Coolant; NC, No Coolant; CB, Coolant and cleaned with compressed Air)]],"NC","n","C","y","CB","c")</f>
        <v>n</v>
      </c>
      <c r="G516" s="53" t="str">
        <f>_xlfn.TEXTJOIN("_",TRUE,A516,B516,C516,D516,"w"&amp;E516,"c"&amp;Table6[[#This Row],[Coolant (n, no; y, yes; c, yes but cleaned with compressed air)2]])</f>
        <v>CNGA12_GMTK3_20211011_001950_wo_cn</v>
      </c>
      <c r="H516" s="66">
        <v>2057</v>
      </c>
      <c r="I516" s="9">
        <v>4175</v>
      </c>
      <c r="J516" s="9">
        <v>6001</v>
      </c>
      <c r="K516" s="9">
        <v>2349</v>
      </c>
      <c r="L516" s="9">
        <v>5423</v>
      </c>
      <c r="M516" s="9">
        <v>7920</v>
      </c>
      <c r="N516" s="8">
        <v>44480</v>
      </c>
      <c r="O516" s="3" t="s">
        <v>352</v>
      </c>
      <c r="P516" s="3" t="s">
        <v>341</v>
      </c>
      <c r="Q516" s="3" t="s">
        <v>340</v>
      </c>
      <c r="R516" s="3">
        <v>3</v>
      </c>
      <c r="S516" s="3" t="s">
        <v>341</v>
      </c>
      <c r="T516" s="3">
        <v>3</v>
      </c>
      <c r="U516" s="3">
        <v>7</v>
      </c>
      <c r="V516" s="3">
        <v>1</v>
      </c>
      <c r="W516" s="3">
        <v>3</v>
      </c>
      <c r="X516" s="53" t="s">
        <v>19</v>
      </c>
      <c r="Y516" s="3" t="s">
        <v>17</v>
      </c>
      <c r="Z516" s="3" t="s">
        <v>557</v>
      </c>
      <c r="AA516" s="3" t="s">
        <v>1472</v>
      </c>
      <c r="AB516" s="28">
        <v>1</v>
      </c>
      <c r="AC516" s="7"/>
    </row>
    <row r="517" spans="1:29" x14ac:dyDescent="0.25">
      <c r="A517" s="49" t="s">
        <v>1484</v>
      </c>
      <c r="B517" s="52" t="s">
        <v>341</v>
      </c>
      <c r="C517" s="53">
        <v>20211011</v>
      </c>
      <c r="D517" s="53" t="str">
        <f>TEXT((ROW(Table6[[#This Row],[Insert Type]])-321)*10,"000000")</f>
        <v>001960</v>
      </c>
      <c r="E517" s="53" t="str" cm="1">
        <f t="array" ref="E517">_xlfn.SWITCH(Table6[[#This Row],[State of Wear (Acceptable, OK; Unacceptable, NOK; Doubt, D; Reclassified as Doubt, RD)]],"OK","o","NOK","n","d")</f>
        <v>o</v>
      </c>
      <c r="F517" s="53" t="str" cm="1">
        <f t="array" ref="F517">_xlfn.SWITCH(Table6[[#This Row],[Coolant (C, Coolant; NC, No Coolant; CB, Coolant and cleaned with compressed Air)]],"NC","n","C","y","CB","c")</f>
        <v>n</v>
      </c>
      <c r="G517" s="53" t="str">
        <f>_xlfn.TEXTJOIN("_",TRUE,A517,B517,C517,D517,"w"&amp;E517,"c"&amp;Table6[[#This Row],[Coolant (n, no; y, yes; c, yes but cleaned with compressed air)2]])</f>
        <v>CNGA12_GMTK3_20211011_001960_wo_cn</v>
      </c>
      <c r="H517" s="66">
        <v>2057</v>
      </c>
      <c r="I517" s="9">
        <v>4175</v>
      </c>
      <c r="J517" s="9">
        <v>6001</v>
      </c>
      <c r="K517" s="9">
        <v>2349</v>
      </c>
      <c r="L517" s="9">
        <v>5423</v>
      </c>
      <c r="M517" s="9">
        <v>7920</v>
      </c>
      <c r="N517" s="8">
        <v>44480</v>
      </c>
      <c r="O517" s="3" t="s">
        <v>352</v>
      </c>
      <c r="P517" s="3" t="s">
        <v>341</v>
      </c>
      <c r="Q517" s="3" t="s">
        <v>340</v>
      </c>
      <c r="R517" s="3">
        <v>3</v>
      </c>
      <c r="S517" s="3" t="s">
        <v>341</v>
      </c>
      <c r="T517" s="3">
        <v>3</v>
      </c>
      <c r="U517" s="3">
        <v>7</v>
      </c>
      <c r="V517" s="3">
        <v>1</v>
      </c>
      <c r="W517" s="3">
        <v>4</v>
      </c>
      <c r="X517" s="53" t="s">
        <v>19</v>
      </c>
      <c r="Y517" s="3" t="s">
        <v>17</v>
      </c>
      <c r="Z517" s="3" t="s">
        <v>558</v>
      </c>
      <c r="AA517" s="3" t="s">
        <v>1472</v>
      </c>
      <c r="AB517" s="28">
        <v>1</v>
      </c>
      <c r="AC517" s="7"/>
    </row>
    <row r="518" spans="1:29" x14ac:dyDescent="0.25">
      <c r="A518" s="49" t="s">
        <v>1484</v>
      </c>
      <c r="B518" s="52" t="s">
        <v>341</v>
      </c>
      <c r="C518" s="53">
        <v>20211011</v>
      </c>
      <c r="D518" s="53" t="str">
        <f>TEXT((ROW(Table6[[#This Row],[Insert Type]])-321)*10,"000000")</f>
        <v>001970</v>
      </c>
      <c r="E518" s="53" t="str" cm="1">
        <f t="array" ref="E518">_xlfn.SWITCH(Table6[[#This Row],[State of Wear (Acceptable, OK; Unacceptable, NOK; Doubt, D; Reclassified as Doubt, RD)]],"OK","o","NOK","n","d")</f>
        <v>o</v>
      </c>
      <c r="F518" s="53" t="str" cm="1">
        <f t="array" ref="F518">_xlfn.SWITCH(Table6[[#This Row],[Coolant (C, Coolant; NC, No Coolant; CB, Coolant and cleaned with compressed Air)]],"NC","n","C","y","CB","c")</f>
        <v>n</v>
      </c>
      <c r="G518" s="53" t="str">
        <f>_xlfn.TEXTJOIN("_",TRUE,A518,B518,C518,D518,"w"&amp;E518,"c"&amp;Table6[[#This Row],[Coolant (n, no; y, yes; c, yes but cleaned with compressed air)2]])</f>
        <v>CNGA12_GMTK3_20211011_001970_wo_cn</v>
      </c>
      <c r="H518" s="66">
        <v>2057</v>
      </c>
      <c r="I518" s="9">
        <v>4175</v>
      </c>
      <c r="J518" s="9">
        <v>6001</v>
      </c>
      <c r="K518" s="9">
        <v>2349</v>
      </c>
      <c r="L518" s="9">
        <v>5423</v>
      </c>
      <c r="M518" s="9">
        <v>7920</v>
      </c>
      <c r="N518" s="8">
        <v>44480</v>
      </c>
      <c r="O518" s="3" t="s">
        <v>352</v>
      </c>
      <c r="P518" s="3" t="s">
        <v>341</v>
      </c>
      <c r="Q518" s="3" t="s">
        <v>340</v>
      </c>
      <c r="R518" s="3">
        <v>4</v>
      </c>
      <c r="S518" s="3" t="s">
        <v>341</v>
      </c>
      <c r="T518" s="3">
        <v>4</v>
      </c>
      <c r="U518" s="3">
        <v>1</v>
      </c>
      <c r="V518" s="3">
        <v>1</v>
      </c>
      <c r="W518" s="3">
        <v>1</v>
      </c>
      <c r="X518" s="53" t="s">
        <v>19</v>
      </c>
      <c r="Y518" s="3" t="s">
        <v>17</v>
      </c>
      <c r="Z518" s="3" t="s">
        <v>559</v>
      </c>
      <c r="AA518" s="3" t="s">
        <v>1472</v>
      </c>
      <c r="AB518" s="28">
        <v>1</v>
      </c>
      <c r="AC518" s="7"/>
    </row>
    <row r="519" spans="1:29" x14ac:dyDescent="0.25">
      <c r="A519" s="49" t="s">
        <v>1484</v>
      </c>
      <c r="B519" s="52" t="s">
        <v>341</v>
      </c>
      <c r="C519" s="53">
        <v>20211011</v>
      </c>
      <c r="D519" s="53" t="str">
        <f>TEXT((ROW(Table6[[#This Row],[Insert Type]])-321)*10,"000000")</f>
        <v>001980</v>
      </c>
      <c r="E519" s="53" t="str" cm="1">
        <f t="array" ref="E519">_xlfn.SWITCH(Table6[[#This Row],[State of Wear (Acceptable, OK; Unacceptable, NOK; Doubt, D; Reclassified as Doubt, RD)]],"OK","o","NOK","n","d")</f>
        <v>o</v>
      </c>
      <c r="F519" s="53" t="str" cm="1">
        <f t="array" ref="F519">_xlfn.SWITCH(Table6[[#This Row],[Coolant (C, Coolant; NC, No Coolant; CB, Coolant and cleaned with compressed Air)]],"NC","n","C","y","CB","c")</f>
        <v>n</v>
      </c>
      <c r="G519" s="53" t="str">
        <f>_xlfn.TEXTJOIN("_",TRUE,A519,B519,C519,D519,"w"&amp;E519,"c"&amp;Table6[[#This Row],[Coolant (n, no; y, yes; c, yes but cleaned with compressed air)2]])</f>
        <v>CNGA12_GMTK3_20211011_001980_wo_cn</v>
      </c>
      <c r="H519" s="66">
        <v>2057</v>
      </c>
      <c r="I519" s="9">
        <v>4175</v>
      </c>
      <c r="J519" s="9">
        <v>6001</v>
      </c>
      <c r="K519" s="9">
        <v>2349</v>
      </c>
      <c r="L519" s="9">
        <v>5423</v>
      </c>
      <c r="M519" s="9">
        <v>7920</v>
      </c>
      <c r="N519" s="8">
        <v>44480</v>
      </c>
      <c r="O519" s="3" t="s">
        <v>352</v>
      </c>
      <c r="P519" s="3" t="s">
        <v>341</v>
      </c>
      <c r="Q519" s="3" t="s">
        <v>340</v>
      </c>
      <c r="R519" s="3">
        <v>4</v>
      </c>
      <c r="S519" s="3" t="s">
        <v>341</v>
      </c>
      <c r="T519" s="3">
        <v>4</v>
      </c>
      <c r="U519" s="3">
        <v>1</v>
      </c>
      <c r="V519" s="3">
        <v>1</v>
      </c>
      <c r="W519" s="3">
        <v>2</v>
      </c>
      <c r="X519" s="53" t="s">
        <v>19</v>
      </c>
      <c r="Y519" s="3" t="s">
        <v>17</v>
      </c>
      <c r="Z519" s="3" t="s">
        <v>560</v>
      </c>
      <c r="AA519" s="3" t="s">
        <v>1472</v>
      </c>
      <c r="AB519" s="28">
        <v>1</v>
      </c>
      <c r="AC519" s="7"/>
    </row>
    <row r="520" spans="1:29" x14ac:dyDescent="0.25">
      <c r="A520" s="49" t="s">
        <v>1484</v>
      </c>
      <c r="B520" s="52" t="s">
        <v>341</v>
      </c>
      <c r="C520" s="53">
        <v>20211011</v>
      </c>
      <c r="D520" s="53" t="str">
        <f>TEXT((ROW(Table6[[#This Row],[Insert Type]])-321)*10,"000000")</f>
        <v>001990</v>
      </c>
      <c r="E520" s="53" t="str" cm="1">
        <f t="array" ref="E520">_xlfn.SWITCH(Table6[[#This Row],[State of Wear (Acceptable, OK; Unacceptable, NOK; Doubt, D; Reclassified as Doubt, RD)]],"OK","o","NOK","n","d")</f>
        <v>o</v>
      </c>
      <c r="F520" s="53" t="str" cm="1">
        <f t="array" ref="F520">_xlfn.SWITCH(Table6[[#This Row],[Coolant (C, Coolant; NC, No Coolant; CB, Coolant and cleaned with compressed Air)]],"NC","n","C","y","CB","c")</f>
        <v>n</v>
      </c>
      <c r="G520" s="53" t="str">
        <f>_xlfn.TEXTJOIN("_",TRUE,A520,B520,C520,D520,"w"&amp;E520,"c"&amp;Table6[[#This Row],[Coolant (n, no; y, yes; c, yes but cleaned with compressed air)2]])</f>
        <v>CNGA12_GMTK3_20211011_001990_wo_cn</v>
      </c>
      <c r="H520" s="66">
        <v>2057</v>
      </c>
      <c r="I520" s="9">
        <v>4175</v>
      </c>
      <c r="J520" s="9">
        <v>6001</v>
      </c>
      <c r="K520" s="9">
        <v>2349</v>
      </c>
      <c r="L520" s="9">
        <v>5423</v>
      </c>
      <c r="M520" s="9">
        <v>7920</v>
      </c>
      <c r="N520" s="8">
        <v>44480</v>
      </c>
      <c r="O520" s="3" t="s">
        <v>352</v>
      </c>
      <c r="P520" s="3" t="s">
        <v>341</v>
      </c>
      <c r="Q520" s="3" t="s">
        <v>340</v>
      </c>
      <c r="R520" s="3">
        <v>4</v>
      </c>
      <c r="S520" s="3" t="s">
        <v>341</v>
      </c>
      <c r="T520" s="3">
        <v>4</v>
      </c>
      <c r="U520" s="3">
        <v>1</v>
      </c>
      <c r="V520" s="3">
        <v>1</v>
      </c>
      <c r="W520" s="3">
        <v>3</v>
      </c>
      <c r="X520" s="53" t="s">
        <v>19</v>
      </c>
      <c r="Y520" s="3" t="s">
        <v>17</v>
      </c>
      <c r="Z520" s="3" t="s">
        <v>561</v>
      </c>
      <c r="AA520" s="3" t="s">
        <v>1472</v>
      </c>
      <c r="AB520" s="28">
        <v>1</v>
      </c>
      <c r="AC520" s="7"/>
    </row>
    <row r="521" spans="1:29" x14ac:dyDescent="0.25">
      <c r="A521" s="49" t="s">
        <v>1484</v>
      </c>
      <c r="B521" s="52" t="s">
        <v>341</v>
      </c>
      <c r="C521" s="53">
        <v>20211011</v>
      </c>
      <c r="D521" s="53" t="str">
        <f>TEXT((ROW(Table6[[#This Row],[Insert Type]])-321)*10,"000000")</f>
        <v>002000</v>
      </c>
      <c r="E521" s="53" t="str" cm="1">
        <f t="array" ref="E521">_xlfn.SWITCH(Table6[[#This Row],[State of Wear (Acceptable, OK; Unacceptable, NOK; Doubt, D; Reclassified as Doubt, RD)]],"OK","o","NOK","n","d")</f>
        <v>o</v>
      </c>
      <c r="F521" s="53" t="str" cm="1">
        <f t="array" ref="F521">_xlfn.SWITCH(Table6[[#This Row],[Coolant (C, Coolant; NC, No Coolant; CB, Coolant and cleaned with compressed Air)]],"NC","n","C","y","CB","c")</f>
        <v>n</v>
      </c>
      <c r="G521" s="53" t="str">
        <f>_xlfn.TEXTJOIN("_",TRUE,A521,B521,C521,D521,"w"&amp;E521,"c"&amp;Table6[[#This Row],[Coolant (n, no; y, yes; c, yes but cleaned with compressed air)2]])</f>
        <v>CNGA12_GMTK3_20211011_002000_wo_cn</v>
      </c>
      <c r="H521" s="66">
        <v>2057</v>
      </c>
      <c r="I521" s="9">
        <v>4175</v>
      </c>
      <c r="J521" s="9">
        <v>6001</v>
      </c>
      <c r="K521" s="9">
        <v>2349</v>
      </c>
      <c r="L521" s="9">
        <v>5423</v>
      </c>
      <c r="M521" s="9">
        <v>7920</v>
      </c>
      <c r="N521" s="8">
        <v>44480</v>
      </c>
      <c r="O521" s="3" t="s">
        <v>352</v>
      </c>
      <c r="P521" s="3" t="s">
        <v>341</v>
      </c>
      <c r="Q521" s="3" t="s">
        <v>340</v>
      </c>
      <c r="R521" s="3">
        <v>4</v>
      </c>
      <c r="S521" s="3" t="s">
        <v>341</v>
      </c>
      <c r="T521" s="3">
        <v>4</v>
      </c>
      <c r="U521" s="3">
        <v>1</v>
      </c>
      <c r="V521" s="3">
        <v>1</v>
      </c>
      <c r="W521" s="3">
        <v>4</v>
      </c>
      <c r="X521" s="53" t="s">
        <v>19</v>
      </c>
      <c r="Y521" s="3" t="s">
        <v>17</v>
      </c>
      <c r="Z521" s="3" t="s">
        <v>562</v>
      </c>
      <c r="AA521" s="3" t="s">
        <v>1472</v>
      </c>
      <c r="AB521" s="28">
        <v>1</v>
      </c>
      <c r="AC521" s="7"/>
    </row>
    <row r="522" spans="1:29" x14ac:dyDescent="0.25">
      <c r="A522" s="49" t="s">
        <v>1484</v>
      </c>
      <c r="B522" s="52" t="s">
        <v>341</v>
      </c>
      <c r="C522" s="53">
        <v>20211011</v>
      </c>
      <c r="D522" s="53" t="str">
        <f>TEXT((ROW(Table6[[#This Row],[Insert Type]])-321)*10,"000000")</f>
        <v>002010</v>
      </c>
      <c r="E522" s="53" t="str" cm="1">
        <f t="array" ref="E522">_xlfn.SWITCH(Table6[[#This Row],[State of Wear (Acceptable, OK; Unacceptable, NOK; Doubt, D; Reclassified as Doubt, RD)]],"OK","o","NOK","n","d")</f>
        <v>o</v>
      </c>
      <c r="F522" s="53" t="str" cm="1">
        <f t="array" ref="F522">_xlfn.SWITCH(Table6[[#This Row],[Coolant (C, Coolant; NC, No Coolant; CB, Coolant and cleaned with compressed Air)]],"NC","n","C","y","CB","c")</f>
        <v>n</v>
      </c>
      <c r="G522" s="53" t="str">
        <f>_xlfn.TEXTJOIN("_",TRUE,A522,B522,C522,D522,"w"&amp;E522,"c"&amp;Table6[[#This Row],[Coolant (n, no; y, yes; c, yes but cleaned with compressed air)2]])</f>
        <v>CNGA12_GMTK3_20211011_002010_wo_cn</v>
      </c>
      <c r="H522" s="66">
        <v>2057</v>
      </c>
      <c r="I522" s="9">
        <v>4175</v>
      </c>
      <c r="J522" s="9">
        <v>6001</v>
      </c>
      <c r="K522" s="9">
        <v>2349</v>
      </c>
      <c r="L522" s="9">
        <v>5423</v>
      </c>
      <c r="M522" s="9">
        <v>7920</v>
      </c>
      <c r="N522" s="8">
        <v>44480</v>
      </c>
      <c r="O522" s="3" t="s">
        <v>352</v>
      </c>
      <c r="P522" s="3" t="s">
        <v>341</v>
      </c>
      <c r="Q522" s="3" t="s">
        <v>340</v>
      </c>
      <c r="R522" s="3">
        <v>4</v>
      </c>
      <c r="S522" s="3" t="s">
        <v>341</v>
      </c>
      <c r="T522" s="3">
        <v>4</v>
      </c>
      <c r="U522" s="3">
        <v>2</v>
      </c>
      <c r="V522" s="3">
        <v>1</v>
      </c>
      <c r="W522" s="3">
        <v>1</v>
      </c>
      <c r="X522" s="53" t="s">
        <v>19</v>
      </c>
      <c r="Y522" s="3" t="s">
        <v>17</v>
      </c>
      <c r="Z522" s="3" t="s">
        <v>563</v>
      </c>
      <c r="AA522" s="3" t="s">
        <v>1472</v>
      </c>
      <c r="AB522" s="28">
        <v>1</v>
      </c>
      <c r="AC522" s="7"/>
    </row>
    <row r="523" spans="1:29" x14ac:dyDescent="0.25">
      <c r="A523" s="49" t="s">
        <v>1484</v>
      </c>
      <c r="B523" s="52" t="s">
        <v>341</v>
      </c>
      <c r="C523" s="53">
        <v>20211011</v>
      </c>
      <c r="D523" s="53" t="str">
        <f>TEXT((ROW(Table6[[#This Row],[Insert Type]])-321)*10,"000000")</f>
        <v>002020</v>
      </c>
      <c r="E523" s="53" t="str" cm="1">
        <f t="array" ref="E523">_xlfn.SWITCH(Table6[[#This Row],[State of Wear (Acceptable, OK; Unacceptable, NOK; Doubt, D; Reclassified as Doubt, RD)]],"OK","o","NOK","n","d")</f>
        <v>o</v>
      </c>
      <c r="F523" s="53" t="str" cm="1">
        <f t="array" ref="F523">_xlfn.SWITCH(Table6[[#This Row],[Coolant (C, Coolant; NC, No Coolant; CB, Coolant and cleaned with compressed Air)]],"NC","n","C","y","CB","c")</f>
        <v>n</v>
      </c>
      <c r="G523" s="53" t="str">
        <f>_xlfn.TEXTJOIN("_",TRUE,A523,B523,C523,D523,"w"&amp;E523,"c"&amp;Table6[[#This Row],[Coolant (n, no; y, yes; c, yes but cleaned with compressed air)2]])</f>
        <v>CNGA12_GMTK3_20211011_002020_wo_cn</v>
      </c>
      <c r="H523" s="66">
        <v>2057</v>
      </c>
      <c r="I523" s="9">
        <v>4175</v>
      </c>
      <c r="J523" s="9">
        <v>6001</v>
      </c>
      <c r="K523" s="9">
        <v>2349</v>
      </c>
      <c r="L523" s="9">
        <v>5423</v>
      </c>
      <c r="M523" s="9">
        <v>7920</v>
      </c>
      <c r="N523" s="8">
        <v>44480</v>
      </c>
      <c r="O523" s="3" t="s">
        <v>352</v>
      </c>
      <c r="P523" s="3" t="s">
        <v>341</v>
      </c>
      <c r="Q523" s="3" t="s">
        <v>340</v>
      </c>
      <c r="R523" s="3">
        <v>4</v>
      </c>
      <c r="S523" s="3" t="s">
        <v>341</v>
      </c>
      <c r="T523" s="3">
        <v>4</v>
      </c>
      <c r="U523" s="3">
        <v>2</v>
      </c>
      <c r="V523" s="3">
        <v>1</v>
      </c>
      <c r="W523" s="3">
        <v>2</v>
      </c>
      <c r="X523" s="53" t="s">
        <v>19</v>
      </c>
      <c r="Y523" s="3" t="s">
        <v>17</v>
      </c>
      <c r="Z523" s="3" t="s">
        <v>564</v>
      </c>
      <c r="AA523" s="3" t="s">
        <v>1472</v>
      </c>
      <c r="AB523" s="28">
        <v>1</v>
      </c>
      <c r="AC523" s="7"/>
    </row>
    <row r="524" spans="1:29" x14ac:dyDescent="0.25">
      <c r="A524" s="49" t="s">
        <v>1484</v>
      </c>
      <c r="B524" s="52" t="s">
        <v>341</v>
      </c>
      <c r="C524" s="53">
        <v>20211011</v>
      </c>
      <c r="D524" s="53" t="str">
        <f>TEXT((ROW(Table6[[#This Row],[Insert Type]])-321)*10,"000000")</f>
        <v>002030</v>
      </c>
      <c r="E524" s="53" t="str" cm="1">
        <f t="array" ref="E524">_xlfn.SWITCH(Table6[[#This Row],[State of Wear (Acceptable, OK; Unacceptable, NOK; Doubt, D; Reclassified as Doubt, RD)]],"OK","o","NOK","n","d")</f>
        <v>o</v>
      </c>
      <c r="F524" s="53" t="str" cm="1">
        <f t="array" ref="F524">_xlfn.SWITCH(Table6[[#This Row],[Coolant (C, Coolant; NC, No Coolant; CB, Coolant and cleaned with compressed Air)]],"NC","n","C","y","CB","c")</f>
        <v>n</v>
      </c>
      <c r="G524" s="53" t="str">
        <f>_xlfn.TEXTJOIN("_",TRUE,A524,B524,C524,D524,"w"&amp;E524,"c"&amp;Table6[[#This Row],[Coolant (n, no; y, yes; c, yes but cleaned with compressed air)2]])</f>
        <v>CNGA12_GMTK3_20211011_002030_wo_cn</v>
      </c>
      <c r="H524" s="66">
        <v>2057</v>
      </c>
      <c r="I524" s="9">
        <v>4175</v>
      </c>
      <c r="J524" s="9">
        <v>6001</v>
      </c>
      <c r="K524" s="9">
        <v>2349</v>
      </c>
      <c r="L524" s="9">
        <v>5423</v>
      </c>
      <c r="M524" s="9">
        <v>7920</v>
      </c>
      <c r="N524" s="8">
        <v>44480</v>
      </c>
      <c r="O524" s="3" t="s">
        <v>352</v>
      </c>
      <c r="P524" s="3" t="s">
        <v>341</v>
      </c>
      <c r="Q524" s="3" t="s">
        <v>340</v>
      </c>
      <c r="R524" s="3">
        <v>4</v>
      </c>
      <c r="S524" s="3" t="s">
        <v>341</v>
      </c>
      <c r="T524" s="3">
        <v>4</v>
      </c>
      <c r="U524" s="3">
        <v>2</v>
      </c>
      <c r="V524" s="3">
        <v>1</v>
      </c>
      <c r="W524" s="3">
        <v>3</v>
      </c>
      <c r="X524" s="53" t="s">
        <v>19</v>
      </c>
      <c r="Y524" s="3" t="s">
        <v>17</v>
      </c>
      <c r="Z524" s="3" t="s">
        <v>565</v>
      </c>
      <c r="AA524" s="3" t="s">
        <v>1472</v>
      </c>
      <c r="AB524" s="28">
        <v>1</v>
      </c>
      <c r="AC524" s="7"/>
    </row>
    <row r="525" spans="1:29" x14ac:dyDescent="0.25">
      <c r="A525" s="49" t="s">
        <v>1484</v>
      </c>
      <c r="B525" s="52" t="s">
        <v>341</v>
      </c>
      <c r="C525" s="53">
        <v>20211011</v>
      </c>
      <c r="D525" s="53" t="str">
        <f>TEXT((ROW(Table6[[#This Row],[Insert Type]])-321)*10,"000000")</f>
        <v>002040</v>
      </c>
      <c r="E525" s="53" t="str" cm="1">
        <f t="array" ref="E525">_xlfn.SWITCH(Table6[[#This Row],[State of Wear (Acceptable, OK; Unacceptable, NOK; Doubt, D; Reclassified as Doubt, RD)]],"OK","o","NOK","n","d")</f>
        <v>o</v>
      </c>
      <c r="F525" s="53" t="str" cm="1">
        <f t="array" ref="F525">_xlfn.SWITCH(Table6[[#This Row],[Coolant (C, Coolant; NC, No Coolant; CB, Coolant and cleaned with compressed Air)]],"NC","n","C","y","CB","c")</f>
        <v>n</v>
      </c>
      <c r="G525" s="53" t="str">
        <f>_xlfn.TEXTJOIN("_",TRUE,A525,B525,C525,D525,"w"&amp;E525,"c"&amp;Table6[[#This Row],[Coolant (n, no; y, yes; c, yes but cleaned with compressed air)2]])</f>
        <v>CNGA12_GMTK3_20211011_002040_wo_cn</v>
      </c>
      <c r="H525" s="66">
        <v>2057</v>
      </c>
      <c r="I525" s="9">
        <v>4175</v>
      </c>
      <c r="J525" s="9">
        <v>6001</v>
      </c>
      <c r="K525" s="9">
        <v>2349</v>
      </c>
      <c r="L525" s="9">
        <v>5423</v>
      </c>
      <c r="M525" s="9">
        <v>7920</v>
      </c>
      <c r="N525" s="8">
        <v>44480</v>
      </c>
      <c r="O525" s="3" t="s">
        <v>352</v>
      </c>
      <c r="P525" s="3" t="s">
        <v>341</v>
      </c>
      <c r="Q525" s="3" t="s">
        <v>340</v>
      </c>
      <c r="R525" s="3">
        <v>4</v>
      </c>
      <c r="S525" s="3" t="s">
        <v>341</v>
      </c>
      <c r="T525" s="3">
        <v>4</v>
      </c>
      <c r="U525" s="3">
        <v>2</v>
      </c>
      <c r="V525" s="3">
        <v>1</v>
      </c>
      <c r="W525" s="3">
        <v>4</v>
      </c>
      <c r="X525" s="53" t="s">
        <v>19</v>
      </c>
      <c r="Y525" s="3" t="s">
        <v>17</v>
      </c>
      <c r="Z525" s="3" t="s">
        <v>566</v>
      </c>
      <c r="AA525" s="3" t="s">
        <v>1472</v>
      </c>
      <c r="AB525" s="28">
        <v>1</v>
      </c>
      <c r="AC525" s="7"/>
    </row>
    <row r="526" spans="1:29" x14ac:dyDescent="0.25">
      <c r="A526" s="49" t="s">
        <v>1484</v>
      </c>
      <c r="B526" s="52" t="s">
        <v>341</v>
      </c>
      <c r="C526" s="53">
        <v>20211011</v>
      </c>
      <c r="D526" s="53" t="str">
        <f>TEXT((ROW(Table6[[#This Row],[Insert Type]])-321)*10,"000000")</f>
        <v>002050</v>
      </c>
      <c r="E526" s="53" t="str" cm="1">
        <f t="array" ref="E526">_xlfn.SWITCH(Table6[[#This Row],[State of Wear (Acceptable, OK; Unacceptable, NOK; Doubt, D; Reclassified as Doubt, RD)]],"OK","o","NOK","n","d")</f>
        <v>o</v>
      </c>
      <c r="F526" s="53" t="str" cm="1">
        <f t="array" ref="F526">_xlfn.SWITCH(Table6[[#This Row],[Coolant (C, Coolant; NC, No Coolant; CB, Coolant and cleaned with compressed Air)]],"NC","n","C","y","CB","c")</f>
        <v>n</v>
      </c>
      <c r="G526" s="53" t="str">
        <f>_xlfn.TEXTJOIN("_",TRUE,A526,B526,C526,D526,"w"&amp;E526,"c"&amp;Table6[[#This Row],[Coolant (n, no; y, yes; c, yes but cleaned with compressed air)2]])</f>
        <v>CNGA12_GMTK3_20211011_002050_wo_cn</v>
      </c>
      <c r="H526" s="66">
        <v>2057</v>
      </c>
      <c r="I526" s="9">
        <v>4175</v>
      </c>
      <c r="J526" s="9">
        <v>6001</v>
      </c>
      <c r="K526" s="9">
        <v>2349</v>
      </c>
      <c r="L526" s="9">
        <v>5423</v>
      </c>
      <c r="M526" s="9">
        <v>7920</v>
      </c>
      <c r="N526" s="8">
        <v>44480</v>
      </c>
      <c r="O526" s="3" t="s">
        <v>352</v>
      </c>
      <c r="P526" s="3" t="s">
        <v>341</v>
      </c>
      <c r="Q526" s="3" t="s">
        <v>340</v>
      </c>
      <c r="R526" s="3">
        <v>7</v>
      </c>
      <c r="S526" s="3" t="s">
        <v>341</v>
      </c>
      <c r="T526" s="3">
        <v>7</v>
      </c>
      <c r="U526" s="3">
        <v>1</v>
      </c>
      <c r="V526" s="3">
        <v>1</v>
      </c>
      <c r="W526" s="3">
        <v>1</v>
      </c>
      <c r="X526" s="53" t="s">
        <v>19</v>
      </c>
      <c r="Y526" s="3" t="s">
        <v>17</v>
      </c>
      <c r="Z526" s="3" t="s">
        <v>567</v>
      </c>
      <c r="AA526" s="3" t="s">
        <v>1472</v>
      </c>
      <c r="AB526" s="28">
        <v>1</v>
      </c>
      <c r="AC526" s="7"/>
    </row>
    <row r="527" spans="1:29" x14ac:dyDescent="0.25">
      <c r="A527" s="49" t="s">
        <v>1484</v>
      </c>
      <c r="B527" s="52" t="s">
        <v>341</v>
      </c>
      <c r="C527" s="53">
        <v>20211011</v>
      </c>
      <c r="D527" s="53" t="str">
        <f>TEXT((ROW(Table6[[#This Row],[Insert Type]])-321)*10,"000000")</f>
        <v>002060</v>
      </c>
      <c r="E527" s="53" t="str" cm="1">
        <f t="array" ref="E527">_xlfn.SWITCH(Table6[[#This Row],[State of Wear (Acceptable, OK; Unacceptable, NOK; Doubt, D; Reclassified as Doubt, RD)]],"OK","o","NOK","n","d")</f>
        <v>o</v>
      </c>
      <c r="F527" s="53" t="str" cm="1">
        <f t="array" ref="F527">_xlfn.SWITCH(Table6[[#This Row],[Coolant (C, Coolant; NC, No Coolant; CB, Coolant and cleaned with compressed Air)]],"NC","n","C","y","CB","c")</f>
        <v>n</v>
      </c>
      <c r="G527" s="53" t="str">
        <f>_xlfn.TEXTJOIN("_",TRUE,A527,B527,C527,D527,"w"&amp;E527,"c"&amp;Table6[[#This Row],[Coolant (n, no; y, yes; c, yes but cleaned with compressed air)2]])</f>
        <v>CNGA12_GMTK3_20211011_002060_wo_cn</v>
      </c>
      <c r="H527" s="66">
        <v>2057</v>
      </c>
      <c r="I527" s="9">
        <v>4175</v>
      </c>
      <c r="J527" s="9">
        <v>6001</v>
      </c>
      <c r="K527" s="9">
        <v>2349</v>
      </c>
      <c r="L527" s="9">
        <v>5423</v>
      </c>
      <c r="M527" s="9">
        <v>7920</v>
      </c>
      <c r="N527" s="8">
        <v>44480</v>
      </c>
      <c r="O527" s="3" t="s">
        <v>352</v>
      </c>
      <c r="P527" s="3" t="s">
        <v>341</v>
      </c>
      <c r="Q527" s="3" t="s">
        <v>340</v>
      </c>
      <c r="R527" s="3">
        <v>7</v>
      </c>
      <c r="S527" s="3" t="s">
        <v>341</v>
      </c>
      <c r="T527" s="3">
        <v>7</v>
      </c>
      <c r="U527" s="3">
        <v>1</v>
      </c>
      <c r="V527" s="3">
        <v>1</v>
      </c>
      <c r="W527" s="3">
        <v>2</v>
      </c>
      <c r="X527" s="53" t="s">
        <v>19</v>
      </c>
      <c r="Y527" s="3" t="s">
        <v>17</v>
      </c>
      <c r="Z527" s="3" t="s">
        <v>568</v>
      </c>
      <c r="AA527" s="3" t="s">
        <v>1472</v>
      </c>
      <c r="AB527" s="28">
        <v>1</v>
      </c>
      <c r="AC527" s="7"/>
    </row>
    <row r="528" spans="1:29" x14ac:dyDescent="0.25">
      <c r="A528" s="49" t="s">
        <v>1484</v>
      </c>
      <c r="B528" s="52" t="s">
        <v>341</v>
      </c>
      <c r="C528" s="53">
        <v>20211011</v>
      </c>
      <c r="D528" s="53" t="str">
        <f>TEXT((ROW(Table6[[#This Row],[Insert Type]])-321)*10,"000000")</f>
        <v>002070</v>
      </c>
      <c r="E528" s="53" t="str" cm="1">
        <f t="array" ref="E528">_xlfn.SWITCH(Table6[[#This Row],[State of Wear (Acceptable, OK; Unacceptable, NOK; Doubt, D; Reclassified as Doubt, RD)]],"OK","o","NOK","n","d")</f>
        <v>o</v>
      </c>
      <c r="F528" s="53" t="str" cm="1">
        <f t="array" ref="F528">_xlfn.SWITCH(Table6[[#This Row],[Coolant (C, Coolant; NC, No Coolant; CB, Coolant and cleaned with compressed Air)]],"NC","n","C","y","CB","c")</f>
        <v>n</v>
      </c>
      <c r="G528" s="53" t="str">
        <f>_xlfn.TEXTJOIN("_",TRUE,A528,B528,C528,D528,"w"&amp;E528,"c"&amp;Table6[[#This Row],[Coolant (n, no; y, yes; c, yes but cleaned with compressed air)2]])</f>
        <v>CNGA12_GMTK3_20211011_002070_wo_cn</v>
      </c>
      <c r="H528" s="66">
        <v>2057</v>
      </c>
      <c r="I528" s="9">
        <v>4175</v>
      </c>
      <c r="J528" s="9">
        <v>6001</v>
      </c>
      <c r="K528" s="9">
        <v>2349</v>
      </c>
      <c r="L528" s="9">
        <v>5423</v>
      </c>
      <c r="M528" s="9">
        <v>7920</v>
      </c>
      <c r="N528" s="8">
        <v>44480</v>
      </c>
      <c r="O528" s="3" t="s">
        <v>352</v>
      </c>
      <c r="P528" s="3" t="s">
        <v>341</v>
      </c>
      <c r="Q528" s="3" t="s">
        <v>340</v>
      </c>
      <c r="R528" s="3">
        <v>7</v>
      </c>
      <c r="S528" s="3" t="s">
        <v>341</v>
      </c>
      <c r="T528" s="3">
        <v>7</v>
      </c>
      <c r="U528" s="3">
        <v>1</v>
      </c>
      <c r="V528" s="3">
        <v>1</v>
      </c>
      <c r="W528" s="3">
        <v>3</v>
      </c>
      <c r="X528" s="53" t="s">
        <v>19</v>
      </c>
      <c r="Y528" s="3" t="s">
        <v>17</v>
      </c>
      <c r="Z528" s="3" t="s">
        <v>569</v>
      </c>
      <c r="AA528" s="3" t="s">
        <v>1472</v>
      </c>
      <c r="AB528" s="28">
        <v>1</v>
      </c>
      <c r="AC528" s="7"/>
    </row>
    <row r="529" spans="1:29" x14ac:dyDescent="0.25">
      <c r="A529" s="49" t="s">
        <v>1484</v>
      </c>
      <c r="B529" s="52" t="s">
        <v>341</v>
      </c>
      <c r="C529" s="53">
        <v>20211011</v>
      </c>
      <c r="D529" s="53" t="str">
        <f>TEXT((ROW(Table6[[#This Row],[Insert Type]])-321)*10,"000000")</f>
        <v>002080</v>
      </c>
      <c r="E529" s="53" t="str" cm="1">
        <f t="array" ref="E529">_xlfn.SWITCH(Table6[[#This Row],[State of Wear (Acceptable, OK; Unacceptable, NOK; Doubt, D; Reclassified as Doubt, RD)]],"OK","o","NOK","n","d")</f>
        <v>o</v>
      </c>
      <c r="F529" s="53" t="str" cm="1">
        <f t="array" ref="F529">_xlfn.SWITCH(Table6[[#This Row],[Coolant (C, Coolant; NC, No Coolant; CB, Coolant and cleaned with compressed Air)]],"NC","n","C","y","CB","c")</f>
        <v>n</v>
      </c>
      <c r="G529" s="53" t="str">
        <f>_xlfn.TEXTJOIN("_",TRUE,A529,B529,C529,D529,"w"&amp;E529,"c"&amp;Table6[[#This Row],[Coolant (n, no; y, yes; c, yes but cleaned with compressed air)2]])</f>
        <v>CNGA12_GMTK3_20211011_002080_wo_cn</v>
      </c>
      <c r="H529" s="66">
        <v>2057</v>
      </c>
      <c r="I529" s="9">
        <v>4175</v>
      </c>
      <c r="J529" s="9">
        <v>6001</v>
      </c>
      <c r="K529" s="9">
        <v>2349</v>
      </c>
      <c r="L529" s="9">
        <v>5423</v>
      </c>
      <c r="M529" s="9">
        <v>7920</v>
      </c>
      <c r="N529" s="8">
        <v>44480</v>
      </c>
      <c r="O529" s="3" t="s">
        <v>352</v>
      </c>
      <c r="P529" s="3" t="s">
        <v>341</v>
      </c>
      <c r="Q529" s="3" t="s">
        <v>340</v>
      </c>
      <c r="R529" s="3">
        <v>7</v>
      </c>
      <c r="S529" s="3" t="s">
        <v>341</v>
      </c>
      <c r="T529" s="3">
        <v>7</v>
      </c>
      <c r="U529" s="3">
        <v>1</v>
      </c>
      <c r="V529" s="3">
        <v>1</v>
      </c>
      <c r="W529" s="3">
        <v>4</v>
      </c>
      <c r="X529" s="53" t="s">
        <v>19</v>
      </c>
      <c r="Y529" s="3" t="s">
        <v>17</v>
      </c>
      <c r="Z529" s="3" t="s">
        <v>570</v>
      </c>
      <c r="AA529" s="3" t="s">
        <v>1472</v>
      </c>
      <c r="AB529" s="28">
        <v>1</v>
      </c>
      <c r="AC529" s="7"/>
    </row>
    <row r="530" spans="1:29" x14ac:dyDescent="0.25">
      <c r="A530" s="49" t="s">
        <v>1484</v>
      </c>
      <c r="B530" s="52" t="s">
        <v>341</v>
      </c>
      <c r="C530" s="53">
        <v>20211011</v>
      </c>
      <c r="D530" s="53" t="str">
        <f>TEXT((ROW(Table6[[#This Row],[Insert Type]])-321)*10,"000000")</f>
        <v>002090</v>
      </c>
      <c r="E530" s="53" t="str" cm="1">
        <f t="array" ref="E530">_xlfn.SWITCH(Table6[[#This Row],[State of Wear (Acceptable, OK; Unacceptable, NOK; Doubt, D; Reclassified as Doubt, RD)]],"OK","o","NOK","n","d")</f>
        <v>o</v>
      </c>
      <c r="F530" s="53" t="str" cm="1">
        <f t="array" ref="F530">_xlfn.SWITCH(Table6[[#This Row],[Coolant (C, Coolant; NC, No Coolant; CB, Coolant and cleaned with compressed Air)]],"NC","n","C","y","CB","c")</f>
        <v>n</v>
      </c>
      <c r="G530" s="53" t="str">
        <f>_xlfn.TEXTJOIN("_",TRUE,A530,B530,C530,D530,"w"&amp;E530,"c"&amp;Table6[[#This Row],[Coolant (n, no; y, yes; c, yes but cleaned with compressed air)2]])</f>
        <v>CNGA12_GMTK3_20211011_002090_wo_cn</v>
      </c>
      <c r="H530" s="66">
        <v>2057</v>
      </c>
      <c r="I530" s="9">
        <v>4175</v>
      </c>
      <c r="J530" s="9">
        <v>6001</v>
      </c>
      <c r="K530" s="9">
        <v>2349</v>
      </c>
      <c r="L530" s="9">
        <v>5423</v>
      </c>
      <c r="M530" s="9">
        <v>7920</v>
      </c>
      <c r="N530" s="8">
        <v>44480</v>
      </c>
      <c r="O530" s="3" t="s">
        <v>352</v>
      </c>
      <c r="P530" s="3" t="s">
        <v>341</v>
      </c>
      <c r="Q530" s="3" t="s">
        <v>340</v>
      </c>
      <c r="R530" s="3">
        <v>7</v>
      </c>
      <c r="S530" s="3" t="s">
        <v>341</v>
      </c>
      <c r="T530" s="3">
        <v>7</v>
      </c>
      <c r="U530" s="3">
        <v>2</v>
      </c>
      <c r="V530" s="3">
        <v>1</v>
      </c>
      <c r="W530" s="3">
        <v>1</v>
      </c>
      <c r="X530" s="53" t="s">
        <v>19</v>
      </c>
      <c r="Y530" s="3" t="s">
        <v>17</v>
      </c>
      <c r="Z530" s="3" t="s">
        <v>571</v>
      </c>
      <c r="AA530" s="3" t="s">
        <v>1472</v>
      </c>
      <c r="AB530" s="28">
        <v>1</v>
      </c>
      <c r="AC530" s="7"/>
    </row>
    <row r="531" spans="1:29" x14ac:dyDescent="0.25">
      <c r="A531" s="49" t="s">
        <v>1484</v>
      </c>
      <c r="B531" s="52" t="s">
        <v>341</v>
      </c>
      <c r="C531" s="53">
        <v>20211011</v>
      </c>
      <c r="D531" s="53" t="str">
        <f>TEXT((ROW(Table6[[#This Row],[Insert Type]])-321)*10,"000000")</f>
        <v>002100</v>
      </c>
      <c r="E531" s="53" t="str" cm="1">
        <f t="array" ref="E531">_xlfn.SWITCH(Table6[[#This Row],[State of Wear (Acceptable, OK; Unacceptable, NOK; Doubt, D; Reclassified as Doubt, RD)]],"OK","o","NOK","n","d")</f>
        <v>o</v>
      </c>
      <c r="F531" s="53" t="str" cm="1">
        <f t="array" ref="F531">_xlfn.SWITCH(Table6[[#This Row],[Coolant (C, Coolant; NC, No Coolant; CB, Coolant and cleaned with compressed Air)]],"NC","n","C","y","CB","c")</f>
        <v>n</v>
      </c>
      <c r="G531" s="53" t="str">
        <f>_xlfn.TEXTJOIN("_",TRUE,A531,B531,C531,D531,"w"&amp;E531,"c"&amp;Table6[[#This Row],[Coolant (n, no; y, yes; c, yes but cleaned with compressed air)2]])</f>
        <v>CNGA12_GMTK3_20211011_002100_wo_cn</v>
      </c>
      <c r="H531" s="66">
        <v>2057</v>
      </c>
      <c r="I531" s="9">
        <v>4175</v>
      </c>
      <c r="J531" s="9">
        <v>6001</v>
      </c>
      <c r="K531" s="9">
        <v>2349</v>
      </c>
      <c r="L531" s="9">
        <v>5423</v>
      </c>
      <c r="M531" s="9">
        <v>7920</v>
      </c>
      <c r="N531" s="8">
        <v>44480</v>
      </c>
      <c r="O531" s="3" t="s">
        <v>352</v>
      </c>
      <c r="P531" s="3" t="s">
        <v>341</v>
      </c>
      <c r="Q531" s="3" t="s">
        <v>340</v>
      </c>
      <c r="R531" s="3">
        <v>7</v>
      </c>
      <c r="S531" s="3" t="s">
        <v>341</v>
      </c>
      <c r="T531" s="3">
        <v>7</v>
      </c>
      <c r="U531" s="3">
        <v>2</v>
      </c>
      <c r="V531" s="3">
        <v>1</v>
      </c>
      <c r="W531" s="3">
        <v>2</v>
      </c>
      <c r="X531" s="53" t="s">
        <v>19</v>
      </c>
      <c r="Y531" s="3" t="s">
        <v>17</v>
      </c>
      <c r="Z531" s="3" t="s">
        <v>572</v>
      </c>
      <c r="AA531" s="3" t="s">
        <v>1472</v>
      </c>
      <c r="AB531" s="28">
        <v>1</v>
      </c>
      <c r="AC531" s="7"/>
    </row>
    <row r="532" spans="1:29" x14ac:dyDescent="0.25">
      <c r="A532" s="49" t="s">
        <v>1484</v>
      </c>
      <c r="B532" s="52" t="s">
        <v>341</v>
      </c>
      <c r="C532" s="53">
        <v>20211011</v>
      </c>
      <c r="D532" s="53" t="str">
        <f>TEXT((ROW(Table6[[#This Row],[Insert Type]])-321)*10,"000000")</f>
        <v>002110</v>
      </c>
      <c r="E532" s="53" t="str" cm="1">
        <f t="array" ref="E532">_xlfn.SWITCH(Table6[[#This Row],[State of Wear (Acceptable, OK; Unacceptable, NOK; Doubt, D; Reclassified as Doubt, RD)]],"OK","o","NOK","n","d")</f>
        <v>d</v>
      </c>
      <c r="F532" s="53" t="str" cm="1">
        <f t="array" ref="F532">_xlfn.SWITCH(Table6[[#This Row],[Coolant (C, Coolant; NC, No Coolant; CB, Coolant and cleaned with compressed Air)]],"NC","n","C","y","CB","c")</f>
        <v>n</v>
      </c>
      <c r="G532" s="53" t="str">
        <f>_xlfn.TEXTJOIN("_",TRUE,A532,B532,C532,D532,"w"&amp;E532,"c"&amp;Table6[[#This Row],[Coolant (n, no; y, yes; c, yes but cleaned with compressed air)2]])</f>
        <v>CNGA12_GMTK3_20211011_002110_wd_cn</v>
      </c>
      <c r="H532" s="66">
        <v>2057</v>
      </c>
      <c r="I532" s="9">
        <v>4175</v>
      </c>
      <c r="J532" s="9">
        <v>6001</v>
      </c>
      <c r="K532" s="9">
        <v>2349</v>
      </c>
      <c r="L532" s="9">
        <v>5423</v>
      </c>
      <c r="M532" s="9">
        <v>7920</v>
      </c>
      <c r="N532" s="8">
        <v>44480</v>
      </c>
      <c r="O532" s="3" t="s">
        <v>352</v>
      </c>
      <c r="P532" s="3" t="s">
        <v>341</v>
      </c>
      <c r="Q532" s="3" t="s">
        <v>340</v>
      </c>
      <c r="R532" s="3">
        <v>7</v>
      </c>
      <c r="S532" s="3" t="s">
        <v>341</v>
      </c>
      <c r="T532" s="3">
        <v>7</v>
      </c>
      <c r="U532" s="3">
        <v>2</v>
      </c>
      <c r="V532" s="3">
        <v>1</v>
      </c>
      <c r="W532" s="3">
        <v>3</v>
      </c>
      <c r="X532" s="53" t="s">
        <v>1467</v>
      </c>
      <c r="Y532" s="3" t="s">
        <v>17</v>
      </c>
      <c r="Z532" s="3" t="s">
        <v>573</v>
      </c>
      <c r="AA532" s="3" t="s">
        <v>1473</v>
      </c>
      <c r="AB532" s="28" t="s">
        <v>1474</v>
      </c>
      <c r="AC532" s="7"/>
    </row>
    <row r="533" spans="1:29" x14ac:dyDescent="0.25">
      <c r="A533" s="49" t="s">
        <v>1484</v>
      </c>
      <c r="B533" s="52" t="s">
        <v>341</v>
      </c>
      <c r="C533" s="53">
        <v>20211011</v>
      </c>
      <c r="D533" s="53" t="str">
        <f>TEXT((ROW(Table6[[#This Row],[Insert Type]])-321)*10,"000000")</f>
        <v>002120</v>
      </c>
      <c r="E533" s="53" t="str" cm="1">
        <f t="array" ref="E533">_xlfn.SWITCH(Table6[[#This Row],[State of Wear (Acceptable, OK; Unacceptable, NOK; Doubt, D; Reclassified as Doubt, RD)]],"OK","o","NOK","n","d")</f>
        <v>o</v>
      </c>
      <c r="F533" s="53" t="str" cm="1">
        <f t="array" ref="F533">_xlfn.SWITCH(Table6[[#This Row],[Coolant (C, Coolant; NC, No Coolant; CB, Coolant and cleaned with compressed Air)]],"NC","n","C","y","CB","c")</f>
        <v>n</v>
      </c>
      <c r="G533" s="53" t="str">
        <f>_xlfn.TEXTJOIN("_",TRUE,A533,B533,C533,D533,"w"&amp;E533,"c"&amp;Table6[[#This Row],[Coolant (n, no; y, yes; c, yes but cleaned with compressed air)2]])</f>
        <v>CNGA12_GMTK3_20211011_002120_wo_cn</v>
      </c>
      <c r="H533" s="66">
        <v>2057</v>
      </c>
      <c r="I533" s="9">
        <v>4175</v>
      </c>
      <c r="J533" s="9">
        <v>6001</v>
      </c>
      <c r="K533" s="9">
        <v>2349</v>
      </c>
      <c r="L533" s="9">
        <v>5423</v>
      </c>
      <c r="M533" s="9">
        <v>7920</v>
      </c>
      <c r="N533" s="8">
        <v>44480</v>
      </c>
      <c r="O533" s="3" t="s">
        <v>352</v>
      </c>
      <c r="P533" s="3" t="s">
        <v>341</v>
      </c>
      <c r="Q533" s="3" t="s">
        <v>340</v>
      </c>
      <c r="R533" s="3">
        <v>7</v>
      </c>
      <c r="S533" s="3" t="s">
        <v>341</v>
      </c>
      <c r="T533" s="3">
        <v>7</v>
      </c>
      <c r="U533" s="3">
        <v>2</v>
      </c>
      <c r="V533" s="3">
        <v>1</v>
      </c>
      <c r="W533" s="3">
        <v>4</v>
      </c>
      <c r="X533" s="53" t="s">
        <v>19</v>
      </c>
      <c r="Y533" s="3" t="s">
        <v>17</v>
      </c>
      <c r="Z533" s="3" t="s">
        <v>574</v>
      </c>
      <c r="AA533" s="3" t="s">
        <v>1473</v>
      </c>
      <c r="AB533" s="28">
        <v>1</v>
      </c>
      <c r="AC533" s="7"/>
    </row>
    <row r="534" spans="1:29" x14ac:dyDescent="0.25">
      <c r="A534" s="49" t="s">
        <v>1484</v>
      </c>
      <c r="B534" s="52" t="s">
        <v>341</v>
      </c>
      <c r="C534" s="53">
        <v>20211011</v>
      </c>
      <c r="D534" s="53" t="str">
        <f>TEXT((ROW(Table6[[#This Row],[Insert Type]])-321)*10,"000000")</f>
        <v>002130</v>
      </c>
      <c r="E534" s="53" t="str" cm="1">
        <f t="array" ref="E534">_xlfn.SWITCH(Table6[[#This Row],[State of Wear (Acceptable, OK; Unacceptable, NOK; Doubt, D; Reclassified as Doubt, RD)]],"OK","o","NOK","n","d")</f>
        <v>o</v>
      </c>
      <c r="F534" s="53" t="str" cm="1">
        <f t="array" ref="F534">_xlfn.SWITCH(Table6[[#This Row],[Coolant (C, Coolant; NC, No Coolant; CB, Coolant and cleaned with compressed Air)]],"NC","n","C","y","CB","c")</f>
        <v>n</v>
      </c>
      <c r="G534" s="53" t="str">
        <f>_xlfn.TEXTJOIN("_",TRUE,A534,B534,C534,D534,"w"&amp;E534,"c"&amp;Table6[[#This Row],[Coolant (n, no; y, yes; c, yes but cleaned with compressed air)2]])</f>
        <v>CNGA12_GMTK3_20211011_002130_wo_cn</v>
      </c>
      <c r="H534" s="66">
        <v>2057</v>
      </c>
      <c r="I534" s="9">
        <v>4175</v>
      </c>
      <c r="J534" s="9">
        <v>6001</v>
      </c>
      <c r="K534" s="9">
        <v>2349</v>
      </c>
      <c r="L534" s="9">
        <v>5423</v>
      </c>
      <c r="M534" s="9">
        <v>7920</v>
      </c>
      <c r="N534" s="8">
        <v>44480</v>
      </c>
      <c r="O534" s="3" t="s">
        <v>352</v>
      </c>
      <c r="P534" s="3" t="s">
        <v>341</v>
      </c>
      <c r="Q534" s="3" t="s">
        <v>340</v>
      </c>
      <c r="R534" s="3">
        <v>7</v>
      </c>
      <c r="S534" s="3" t="s">
        <v>341</v>
      </c>
      <c r="T534" s="3">
        <v>7</v>
      </c>
      <c r="U534" s="3">
        <v>3</v>
      </c>
      <c r="V534" s="3">
        <v>1</v>
      </c>
      <c r="W534" s="3">
        <v>1</v>
      </c>
      <c r="X534" s="53" t="s">
        <v>19</v>
      </c>
      <c r="Y534" s="3" t="s">
        <v>17</v>
      </c>
      <c r="Z534" s="3" t="s">
        <v>575</v>
      </c>
      <c r="AA534" s="3" t="s">
        <v>1473</v>
      </c>
      <c r="AB534" s="28">
        <v>1</v>
      </c>
      <c r="AC534" s="7"/>
    </row>
    <row r="535" spans="1:29" x14ac:dyDescent="0.25">
      <c r="A535" s="49" t="s">
        <v>1484</v>
      </c>
      <c r="B535" s="52" t="s">
        <v>341</v>
      </c>
      <c r="C535" s="53">
        <v>20211011</v>
      </c>
      <c r="D535" s="53" t="str">
        <f>TEXT((ROW(Table6[[#This Row],[Insert Type]])-321)*10,"000000")</f>
        <v>002140</v>
      </c>
      <c r="E535" s="53" t="str" cm="1">
        <f t="array" ref="E535">_xlfn.SWITCH(Table6[[#This Row],[State of Wear (Acceptable, OK; Unacceptable, NOK; Doubt, D; Reclassified as Doubt, RD)]],"OK","o","NOK","n","d")</f>
        <v>o</v>
      </c>
      <c r="F535" s="53" t="str" cm="1">
        <f t="array" ref="F535">_xlfn.SWITCH(Table6[[#This Row],[Coolant (C, Coolant; NC, No Coolant; CB, Coolant and cleaned with compressed Air)]],"NC","n","C","y","CB","c")</f>
        <v>n</v>
      </c>
      <c r="G535" s="53" t="str">
        <f>_xlfn.TEXTJOIN("_",TRUE,A535,B535,C535,D535,"w"&amp;E535,"c"&amp;Table6[[#This Row],[Coolant (n, no; y, yes; c, yes but cleaned with compressed air)2]])</f>
        <v>CNGA12_GMTK3_20211011_002140_wo_cn</v>
      </c>
      <c r="H535" s="66">
        <v>2057</v>
      </c>
      <c r="I535" s="9">
        <v>4175</v>
      </c>
      <c r="J535" s="9">
        <v>6001</v>
      </c>
      <c r="K535" s="9">
        <v>2349</v>
      </c>
      <c r="L535" s="9">
        <v>5423</v>
      </c>
      <c r="M535" s="9">
        <v>7920</v>
      </c>
      <c r="N535" s="8">
        <v>44480</v>
      </c>
      <c r="O535" s="3" t="s">
        <v>352</v>
      </c>
      <c r="P535" s="3" t="s">
        <v>341</v>
      </c>
      <c r="Q535" s="3" t="s">
        <v>340</v>
      </c>
      <c r="R535" s="3">
        <v>7</v>
      </c>
      <c r="S535" s="3" t="s">
        <v>341</v>
      </c>
      <c r="T535" s="3">
        <v>7</v>
      </c>
      <c r="U535" s="3">
        <v>3</v>
      </c>
      <c r="V535" s="3">
        <v>1</v>
      </c>
      <c r="W535" s="3">
        <v>2</v>
      </c>
      <c r="X535" s="53" t="s">
        <v>19</v>
      </c>
      <c r="Y535" s="3" t="s">
        <v>17</v>
      </c>
      <c r="Z535" s="3" t="s">
        <v>576</v>
      </c>
      <c r="AA535" s="3" t="s">
        <v>1473</v>
      </c>
      <c r="AB535" s="28">
        <v>1</v>
      </c>
      <c r="AC535" s="7"/>
    </row>
    <row r="536" spans="1:29" x14ac:dyDescent="0.25">
      <c r="A536" s="49" t="s">
        <v>1484</v>
      </c>
      <c r="B536" s="52" t="s">
        <v>341</v>
      </c>
      <c r="C536" s="53">
        <v>20211011</v>
      </c>
      <c r="D536" s="53" t="str">
        <f>TEXT((ROW(Table6[[#This Row],[Insert Type]])-321)*10,"000000")</f>
        <v>002150</v>
      </c>
      <c r="E536" s="53" t="str" cm="1">
        <f t="array" ref="E536">_xlfn.SWITCH(Table6[[#This Row],[State of Wear (Acceptable, OK; Unacceptable, NOK; Doubt, D; Reclassified as Doubt, RD)]],"OK","o","NOK","n","d")</f>
        <v>o</v>
      </c>
      <c r="F536" s="53" t="str" cm="1">
        <f t="array" ref="F536">_xlfn.SWITCH(Table6[[#This Row],[Coolant (C, Coolant; NC, No Coolant; CB, Coolant and cleaned with compressed Air)]],"NC","n","C","y","CB","c")</f>
        <v>n</v>
      </c>
      <c r="G536" s="53" t="str">
        <f>_xlfn.TEXTJOIN("_",TRUE,A536,B536,C536,D536,"w"&amp;E536,"c"&amp;Table6[[#This Row],[Coolant (n, no; y, yes; c, yes but cleaned with compressed air)2]])</f>
        <v>CNGA12_GMTK3_20211011_002150_wo_cn</v>
      </c>
      <c r="H536" s="66">
        <v>2057</v>
      </c>
      <c r="I536" s="9">
        <v>4175</v>
      </c>
      <c r="J536" s="9">
        <v>6001</v>
      </c>
      <c r="K536" s="9">
        <v>2349</v>
      </c>
      <c r="L536" s="9">
        <v>5423</v>
      </c>
      <c r="M536" s="9">
        <v>7920</v>
      </c>
      <c r="N536" s="8">
        <v>44480</v>
      </c>
      <c r="O536" s="3" t="s">
        <v>352</v>
      </c>
      <c r="P536" s="3" t="s">
        <v>341</v>
      </c>
      <c r="Q536" s="3" t="s">
        <v>340</v>
      </c>
      <c r="R536" s="3">
        <v>7</v>
      </c>
      <c r="S536" s="3" t="s">
        <v>341</v>
      </c>
      <c r="T536" s="3">
        <v>7</v>
      </c>
      <c r="U536" s="3">
        <v>3</v>
      </c>
      <c r="V536" s="3">
        <v>1</v>
      </c>
      <c r="W536" s="3">
        <v>3</v>
      </c>
      <c r="X536" s="53" t="s">
        <v>19</v>
      </c>
      <c r="Y536" s="3" t="s">
        <v>17</v>
      </c>
      <c r="Z536" s="3" t="s">
        <v>577</v>
      </c>
      <c r="AA536" s="3" t="s">
        <v>1473</v>
      </c>
      <c r="AB536" s="28">
        <v>1</v>
      </c>
      <c r="AC536" s="7"/>
    </row>
    <row r="537" spans="1:29" x14ac:dyDescent="0.25">
      <c r="A537" s="49" t="s">
        <v>1484</v>
      </c>
      <c r="B537" s="52" t="s">
        <v>341</v>
      </c>
      <c r="C537" s="53">
        <v>20211011</v>
      </c>
      <c r="D537" s="53" t="str">
        <f>TEXT((ROW(Table6[[#This Row],[Insert Type]])-321)*10,"000000")</f>
        <v>002160</v>
      </c>
      <c r="E537" s="53" t="str" cm="1">
        <f t="array" ref="E537">_xlfn.SWITCH(Table6[[#This Row],[State of Wear (Acceptable, OK; Unacceptable, NOK; Doubt, D; Reclassified as Doubt, RD)]],"OK","o","NOK","n","d")</f>
        <v>o</v>
      </c>
      <c r="F537" s="53" t="str" cm="1">
        <f t="array" ref="F537">_xlfn.SWITCH(Table6[[#This Row],[Coolant (C, Coolant; NC, No Coolant; CB, Coolant and cleaned with compressed Air)]],"NC","n","C","y","CB","c")</f>
        <v>n</v>
      </c>
      <c r="G537" s="53" t="str">
        <f>_xlfn.TEXTJOIN("_",TRUE,A537,B537,C537,D537,"w"&amp;E537,"c"&amp;Table6[[#This Row],[Coolant (n, no; y, yes; c, yes but cleaned with compressed air)2]])</f>
        <v>CNGA12_GMTK3_20211011_002160_wo_cn</v>
      </c>
      <c r="H537" s="66">
        <v>2057</v>
      </c>
      <c r="I537" s="9">
        <v>4175</v>
      </c>
      <c r="J537" s="9">
        <v>6001</v>
      </c>
      <c r="K537" s="9">
        <v>2349</v>
      </c>
      <c r="L537" s="9">
        <v>5423</v>
      </c>
      <c r="M537" s="9">
        <v>7920</v>
      </c>
      <c r="N537" s="8">
        <v>44480</v>
      </c>
      <c r="O537" s="3" t="s">
        <v>352</v>
      </c>
      <c r="P537" s="3" t="s">
        <v>341</v>
      </c>
      <c r="Q537" s="3" t="s">
        <v>340</v>
      </c>
      <c r="R537" s="3">
        <v>7</v>
      </c>
      <c r="S537" s="3" t="s">
        <v>341</v>
      </c>
      <c r="T537" s="3">
        <v>7</v>
      </c>
      <c r="U537" s="3">
        <v>3</v>
      </c>
      <c r="V537" s="3">
        <v>1</v>
      </c>
      <c r="W537" s="3">
        <v>4</v>
      </c>
      <c r="X537" s="53" t="s">
        <v>19</v>
      </c>
      <c r="Y537" s="3" t="s">
        <v>17</v>
      </c>
      <c r="Z537" s="3" t="s">
        <v>578</v>
      </c>
      <c r="AA537" s="3" t="s">
        <v>1473</v>
      </c>
      <c r="AB537" s="28">
        <v>1</v>
      </c>
      <c r="AC537" s="7"/>
    </row>
    <row r="538" spans="1:29" x14ac:dyDescent="0.25">
      <c r="A538" s="49" t="s">
        <v>1484</v>
      </c>
      <c r="B538" s="52" t="s">
        <v>341</v>
      </c>
      <c r="C538" s="53">
        <v>20211011</v>
      </c>
      <c r="D538" s="53" t="str">
        <f>TEXT((ROW(Table6[[#This Row],[Insert Type]])-321)*10,"000000")</f>
        <v>002170</v>
      </c>
      <c r="E538" s="53" t="str" cm="1">
        <f t="array" ref="E538">_xlfn.SWITCH(Table6[[#This Row],[State of Wear (Acceptable, OK; Unacceptable, NOK; Doubt, D; Reclassified as Doubt, RD)]],"OK","o","NOK","n","d")</f>
        <v>o</v>
      </c>
      <c r="F538" s="53" t="str" cm="1">
        <f t="array" ref="F538">_xlfn.SWITCH(Table6[[#This Row],[Coolant (C, Coolant; NC, No Coolant; CB, Coolant and cleaned with compressed Air)]],"NC","n","C","y","CB","c")</f>
        <v>n</v>
      </c>
      <c r="G538" s="53" t="str">
        <f>_xlfn.TEXTJOIN("_",TRUE,A538,B538,C538,D538,"w"&amp;E538,"c"&amp;Table6[[#This Row],[Coolant (n, no; y, yes; c, yes but cleaned with compressed air)2]])</f>
        <v>CNGA12_GMTK3_20211011_002170_wo_cn</v>
      </c>
      <c r="H538" s="66">
        <v>2057</v>
      </c>
      <c r="I538" s="9">
        <v>4175</v>
      </c>
      <c r="J538" s="9">
        <v>6001</v>
      </c>
      <c r="K538" s="9">
        <v>2349</v>
      </c>
      <c r="L538" s="9">
        <v>5423</v>
      </c>
      <c r="M538" s="9">
        <v>7920</v>
      </c>
      <c r="N538" s="8">
        <v>44480</v>
      </c>
      <c r="O538" s="3" t="s">
        <v>352</v>
      </c>
      <c r="P538" s="3" t="s">
        <v>341</v>
      </c>
      <c r="Q538" s="3" t="s">
        <v>340</v>
      </c>
      <c r="R538" s="3">
        <v>7</v>
      </c>
      <c r="S538" s="3" t="s">
        <v>341</v>
      </c>
      <c r="T538" s="3">
        <v>7</v>
      </c>
      <c r="U538" s="3">
        <v>4</v>
      </c>
      <c r="V538" s="3">
        <v>1</v>
      </c>
      <c r="W538" s="3">
        <v>1</v>
      </c>
      <c r="X538" s="53" t="s">
        <v>19</v>
      </c>
      <c r="Y538" s="3" t="s">
        <v>17</v>
      </c>
      <c r="Z538" s="3" t="s">
        <v>579</v>
      </c>
      <c r="AA538" s="3" t="s">
        <v>1473</v>
      </c>
      <c r="AB538" s="28">
        <v>1</v>
      </c>
      <c r="AC538" s="7"/>
    </row>
    <row r="539" spans="1:29" x14ac:dyDescent="0.25">
      <c r="A539" s="49" t="s">
        <v>1484</v>
      </c>
      <c r="B539" s="52" t="s">
        <v>341</v>
      </c>
      <c r="C539" s="53">
        <v>20211011</v>
      </c>
      <c r="D539" s="53" t="str">
        <f>TEXT((ROW(Table6[[#This Row],[Insert Type]])-321)*10,"000000")</f>
        <v>002180</v>
      </c>
      <c r="E539" s="53" t="str" cm="1">
        <f t="array" ref="E539">_xlfn.SWITCH(Table6[[#This Row],[State of Wear (Acceptable, OK; Unacceptable, NOK; Doubt, D; Reclassified as Doubt, RD)]],"OK","o","NOK","n","d")</f>
        <v>o</v>
      </c>
      <c r="F539" s="53" t="str" cm="1">
        <f t="array" ref="F539">_xlfn.SWITCH(Table6[[#This Row],[Coolant (C, Coolant; NC, No Coolant; CB, Coolant and cleaned with compressed Air)]],"NC","n","C","y","CB","c")</f>
        <v>n</v>
      </c>
      <c r="G539" s="53" t="str">
        <f>_xlfn.TEXTJOIN("_",TRUE,A539,B539,C539,D539,"w"&amp;E539,"c"&amp;Table6[[#This Row],[Coolant (n, no; y, yes; c, yes but cleaned with compressed air)2]])</f>
        <v>CNGA12_GMTK3_20211011_002180_wo_cn</v>
      </c>
      <c r="H539" s="66">
        <v>2057</v>
      </c>
      <c r="I539" s="9">
        <v>4175</v>
      </c>
      <c r="J539" s="9">
        <v>6001</v>
      </c>
      <c r="K539" s="9">
        <v>2349</v>
      </c>
      <c r="L539" s="9">
        <v>5423</v>
      </c>
      <c r="M539" s="9">
        <v>7920</v>
      </c>
      <c r="N539" s="8">
        <v>44480</v>
      </c>
      <c r="O539" s="3" t="s">
        <v>352</v>
      </c>
      <c r="P539" s="3" t="s">
        <v>341</v>
      </c>
      <c r="Q539" s="3" t="s">
        <v>340</v>
      </c>
      <c r="R539" s="3">
        <v>7</v>
      </c>
      <c r="S539" s="3" t="s">
        <v>341</v>
      </c>
      <c r="T539" s="3">
        <v>7</v>
      </c>
      <c r="U539" s="3">
        <v>4</v>
      </c>
      <c r="V539" s="3">
        <v>1</v>
      </c>
      <c r="W539" s="3">
        <v>2</v>
      </c>
      <c r="X539" s="53" t="s">
        <v>19</v>
      </c>
      <c r="Y539" s="3" t="s">
        <v>17</v>
      </c>
      <c r="Z539" s="3" t="s">
        <v>580</v>
      </c>
      <c r="AA539" s="3" t="s">
        <v>1473</v>
      </c>
      <c r="AB539" s="28">
        <v>1</v>
      </c>
      <c r="AC539" s="7"/>
    </row>
    <row r="540" spans="1:29" x14ac:dyDescent="0.25">
      <c r="A540" s="49" t="s">
        <v>1484</v>
      </c>
      <c r="B540" s="52" t="s">
        <v>341</v>
      </c>
      <c r="C540" s="53">
        <v>20211011</v>
      </c>
      <c r="D540" s="53" t="str">
        <f>TEXT((ROW(Table6[[#This Row],[Insert Type]])-321)*10,"000000")</f>
        <v>002190</v>
      </c>
      <c r="E540" s="53" t="str" cm="1">
        <f t="array" ref="E540">_xlfn.SWITCH(Table6[[#This Row],[State of Wear (Acceptable, OK; Unacceptable, NOK; Doubt, D; Reclassified as Doubt, RD)]],"OK","o","NOK","n","d")</f>
        <v>o</v>
      </c>
      <c r="F540" s="53" t="str" cm="1">
        <f t="array" ref="F540">_xlfn.SWITCH(Table6[[#This Row],[Coolant (C, Coolant; NC, No Coolant; CB, Coolant and cleaned with compressed Air)]],"NC","n","C","y","CB","c")</f>
        <v>n</v>
      </c>
      <c r="G540" s="53" t="str">
        <f>_xlfn.TEXTJOIN("_",TRUE,A540,B540,C540,D540,"w"&amp;E540,"c"&amp;Table6[[#This Row],[Coolant (n, no; y, yes; c, yes but cleaned with compressed air)2]])</f>
        <v>CNGA12_GMTK3_20211011_002190_wo_cn</v>
      </c>
      <c r="H540" s="66">
        <v>2057</v>
      </c>
      <c r="I540" s="9">
        <v>4175</v>
      </c>
      <c r="J540" s="9">
        <v>6001</v>
      </c>
      <c r="K540" s="9">
        <v>2349</v>
      </c>
      <c r="L540" s="9">
        <v>5423</v>
      </c>
      <c r="M540" s="9">
        <v>7920</v>
      </c>
      <c r="N540" s="8">
        <v>44480</v>
      </c>
      <c r="O540" s="3" t="s">
        <v>352</v>
      </c>
      <c r="P540" s="3" t="s">
        <v>341</v>
      </c>
      <c r="Q540" s="3" t="s">
        <v>340</v>
      </c>
      <c r="R540" s="3">
        <v>7</v>
      </c>
      <c r="S540" s="3" t="s">
        <v>341</v>
      </c>
      <c r="T540" s="3">
        <v>7</v>
      </c>
      <c r="U540" s="3">
        <v>4</v>
      </c>
      <c r="V540" s="3">
        <v>1</v>
      </c>
      <c r="W540" s="3">
        <v>3</v>
      </c>
      <c r="X540" s="53" t="s">
        <v>19</v>
      </c>
      <c r="Y540" s="3" t="s">
        <v>17</v>
      </c>
      <c r="Z540" s="3" t="s">
        <v>581</v>
      </c>
      <c r="AA540" s="3" t="s">
        <v>1473</v>
      </c>
      <c r="AB540" s="28">
        <v>1</v>
      </c>
      <c r="AC540" s="7"/>
    </row>
    <row r="541" spans="1:29" x14ac:dyDescent="0.25">
      <c r="A541" s="49" t="s">
        <v>1484</v>
      </c>
      <c r="B541" s="52" t="s">
        <v>341</v>
      </c>
      <c r="C541" s="53">
        <v>20211011</v>
      </c>
      <c r="D541" s="53" t="str">
        <f>TEXT((ROW(Table6[[#This Row],[Insert Type]])-321)*10,"000000")</f>
        <v>002200</v>
      </c>
      <c r="E541" s="53" t="str" cm="1">
        <f t="array" ref="E541">_xlfn.SWITCH(Table6[[#This Row],[State of Wear (Acceptable, OK; Unacceptable, NOK; Doubt, D; Reclassified as Doubt, RD)]],"OK","o","NOK","n","d")</f>
        <v>o</v>
      </c>
      <c r="F541" s="53" t="str" cm="1">
        <f t="array" ref="F541">_xlfn.SWITCH(Table6[[#This Row],[Coolant (C, Coolant; NC, No Coolant; CB, Coolant and cleaned with compressed Air)]],"NC","n","C","y","CB","c")</f>
        <v>n</v>
      </c>
      <c r="G541" s="53" t="str">
        <f>_xlfn.TEXTJOIN("_",TRUE,A541,B541,C541,D541,"w"&amp;E541,"c"&amp;Table6[[#This Row],[Coolant (n, no; y, yes; c, yes but cleaned with compressed air)2]])</f>
        <v>CNGA12_GMTK3_20211011_002200_wo_cn</v>
      </c>
      <c r="H541" s="66">
        <v>2057</v>
      </c>
      <c r="I541" s="9">
        <v>4175</v>
      </c>
      <c r="J541" s="9">
        <v>6001</v>
      </c>
      <c r="K541" s="9">
        <v>2349</v>
      </c>
      <c r="L541" s="9">
        <v>5423</v>
      </c>
      <c r="M541" s="9">
        <v>7920</v>
      </c>
      <c r="N541" s="8">
        <v>44480</v>
      </c>
      <c r="O541" s="3" t="s">
        <v>352</v>
      </c>
      <c r="P541" s="3" t="s">
        <v>341</v>
      </c>
      <c r="Q541" s="3" t="s">
        <v>340</v>
      </c>
      <c r="R541" s="3">
        <v>7</v>
      </c>
      <c r="S541" s="3" t="s">
        <v>341</v>
      </c>
      <c r="T541" s="3">
        <v>7</v>
      </c>
      <c r="U541" s="3">
        <v>4</v>
      </c>
      <c r="V541" s="3">
        <v>1</v>
      </c>
      <c r="W541" s="3">
        <v>4</v>
      </c>
      <c r="X541" s="53" t="s">
        <v>19</v>
      </c>
      <c r="Y541" s="3" t="s">
        <v>17</v>
      </c>
      <c r="Z541" s="3" t="s">
        <v>582</v>
      </c>
      <c r="AA541" s="3" t="s">
        <v>1473</v>
      </c>
      <c r="AB541" s="28">
        <v>1</v>
      </c>
      <c r="AC541" s="7"/>
    </row>
    <row r="542" spans="1:29" x14ac:dyDescent="0.25">
      <c r="A542" s="49" t="s">
        <v>1484</v>
      </c>
      <c r="B542" s="52" t="s">
        <v>341</v>
      </c>
      <c r="C542" s="53">
        <v>20211011</v>
      </c>
      <c r="D542" s="53" t="str">
        <f>TEXT((ROW(Table6[[#This Row],[Insert Type]])-321)*10,"000000")</f>
        <v>002210</v>
      </c>
      <c r="E542" s="53" t="str" cm="1">
        <f t="array" ref="E542">_xlfn.SWITCH(Table6[[#This Row],[State of Wear (Acceptable, OK; Unacceptable, NOK; Doubt, D; Reclassified as Doubt, RD)]],"OK","o","NOK","n","d")</f>
        <v>o</v>
      </c>
      <c r="F542" s="53" t="str" cm="1">
        <f t="array" ref="F542">_xlfn.SWITCH(Table6[[#This Row],[Coolant (C, Coolant; NC, No Coolant; CB, Coolant and cleaned with compressed Air)]],"NC","n","C","y","CB","c")</f>
        <v>n</v>
      </c>
      <c r="G542" s="53" t="str">
        <f>_xlfn.TEXTJOIN("_",TRUE,A542,B542,C542,D542,"w"&amp;E542,"c"&amp;Table6[[#This Row],[Coolant (n, no; y, yes; c, yes but cleaned with compressed air)2]])</f>
        <v>CNGA12_GMTK3_20211011_002210_wo_cn</v>
      </c>
      <c r="H542" s="66">
        <v>2057</v>
      </c>
      <c r="I542" s="9">
        <v>4175</v>
      </c>
      <c r="J542" s="9">
        <v>6001</v>
      </c>
      <c r="K542" s="9">
        <v>2349</v>
      </c>
      <c r="L542" s="9">
        <v>5423</v>
      </c>
      <c r="M542" s="9">
        <v>7920</v>
      </c>
      <c r="N542" s="8">
        <v>44480</v>
      </c>
      <c r="O542" s="3" t="s">
        <v>352</v>
      </c>
      <c r="P542" s="3" t="s">
        <v>341</v>
      </c>
      <c r="Q542" s="3" t="s">
        <v>340</v>
      </c>
      <c r="R542" s="3">
        <v>7</v>
      </c>
      <c r="S542" s="3" t="s">
        <v>341</v>
      </c>
      <c r="T542" s="3">
        <v>7</v>
      </c>
      <c r="U542" s="3">
        <v>5</v>
      </c>
      <c r="V542" s="3">
        <v>1</v>
      </c>
      <c r="W542" s="3">
        <v>1</v>
      </c>
      <c r="X542" s="53" t="s">
        <v>19</v>
      </c>
      <c r="Y542" s="3" t="s">
        <v>17</v>
      </c>
      <c r="Z542" s="3" t="s">
        <v>583</v>
      </c>
      <c r="AA542" s="3" t="s">
        <v>1473</v>
      </c>
      <c r="AB542" s="28">
        <v>1</v>
      </c>
      <c r="AC542" s="7"/>
    </row>
    <row r="543" spans="1:29" x14ac:dyDescent="0.25">
      <c r="A543" s="49" t="s">
        <v>1484</v>
      </c>
      <c r="B543" s="52" t="s">
        <v>341</v>
      </c>
      <c r="C543" s="53">
        <v>20211011</v>
      </c>
      <c r="D543" s="53" t="str">
        <f>TEXT((ROW(Table6[[#This Row],[Insert Type]])-321)*10,"000000")</f>
        <v>002220</v>
      </c>
      <c r="E543" s="53" t="str" cm="1">
        <f t="array" ref="E543">_xlfn.SWITCH(Table6[[#This Row],[State of Wear (Acceptable, OK; Unacceptable, NOK; Doubt, D; Reclassified as Doubt, RD)]],"OK","o","NOK","n","d")</f>
        <v>o</v>
      </c>
      <c r="F543" s="53" t="str" cm="1">
        <f t="array" ref="F543">_xlfn.SWITCH(Table6[[#This Row],[Coolant (C, Coolant; NC, No Coolant; CB, Coolant and cleaned with compressed Air)]],"NC","n","C","y","CB","c")</f>
        <v>n</v>
      </c>
      <c r="G543" s="53" t="str">
        <f>_xlfn.TEXTJOIN("_",TRUE,A543,B543,C543,D543,"w"&amp;E543,"c"&amp;Table6[[#This Row],[Coolant (n, no; y, yes; c, yes but cleaned with compressed air)2]])</f>
        <v>CNGA12_GMTK3_20211011_002220_wo_cn</v>
      </c>
      <c r="H543" s="66">
        <v>2057</v>
      </c>
      <c r="I543" s="9">
        <v>4175</v>
      </c>
      <c r="J543" s="9">
        <v>6001</v>
      </c>
      <c r="K543" s="9">
        <v>2349</v>
      </c>
      <c r="L543" s="9">
        <v>5423</v>
      </c>
      <c r="M543" s="9">
        <v>7920</v>
      </c>
      <c r="N543" s="8">
        <v>44480</v>
      </c>
      <c r="O543" s="3" t="s">
        <v>352</v>
      </c>
      <c r="P543" s="3" t="s">
        <v>341</v>
      </c>
      <c r="Q543" s="3" t="s">
        <v>340</v>
      </c>
      <c r="R543" s="3">
        <v>7</v>
      </c>
      <c r="S543" s="3" t="s">
        <v>341</v>
      </c>
      <c r="T543" s="3">
        <v>7</v>
      </c>
      <c r="U543" s="3">
        <v>5</v>
      </c>
      <c r="V543" s="3">
        <v>1</v>
      </c>
      <c r="W543" s="3">
        <v>2</v>
      </c>
      <c r="X543" s="53" t="s">
        <v>19</v>
      </c>
      <c r="Y543" s="3" t="s">
        <v>17</v>
      </c>
      <c r="Z543" s="3" t="s">
        <v>584</v>
      </c>
      <c r="AA543" s="3" t="s">
        <v>1473</v>
      </c>
      <c r="AB543" s="28">
        <v>1</v>
      </c>
      <c r="AC543" s="7"/>
    </row>
    <row r="544" spans="1:29" x14ac:dyDescent="0.25">
      <c r="A544" s="49" t="s">
        <v>1484</v>
      </c>
      <c r="B544" s="52" t="s">
        <v>341</v>
      </c>
      <c r="C544" s="53">
        <v>20211011</v>
      </c>
      <c r="D544" s="53" t="str">
        <f>TEXT((ROW(Table6[[#This Row],[Insert Type]])-321)*10,"000000")</f>
        <v>002230</v>
      </c>
      <c r="E544" s="53" t="str" cm="1">
        <f t="array" ref="E544">_xlfn.SWITCH(Table6[[#This Row],[State of Wear (Acceptable, OK; Unacceptable, NOK; Doubt, D; Reclassified as Doubt, RD)]],"OK","o","NOK","n","d")</f>
        <v>o</v>
      </c>
      <c r="F544" s="53" t="str" cm="1">
        <f t="array" ref="F544">_xlfn.SWITCH(Table6[[#This Row],[Coolant (C, Coolant; NC, No Coolant; CB, Coolant and cleaned with compressed Air)]],"NC","n","C","y","CB","c")</f>
        <v>n</v>
      </c>
      <c r="G544" s="53" t="str">
        <f>_xlfn.TEXTJOIN("_",TRUE,A544,B544,C544,D544,"w"&amp;E544,"c"&amp;Table6[[#This Row],[Coolant (n, no; y, yes; c, yes but cleaned with compressed air)2]])</f>
        <v>CNGA12_GMTK3_20211011_002230_wo_cn</v>
      </c>
      <c r="H544" s="66">
        <v>2057</v>
      </c>
      <c r="I544" s="9">
        <v>4175</v>
      </c>
      <c r="J544" s="9">
        <v>6001</v>
      </c>
      <c r="K544" s="9">
        <v>2349</v>
      </c>
      <c r="L544" s="9">
        <v>5423</v>
      </c>
      <c r="M544" s="9">
        <v>7920</v>
      </c>
      <c r="N544" s="8">
        <v>44480</v>
      </c>
      <c r="O544" s="3" t="s">
        <v>352</v>
      </c>
      <c r="P544" s="3" t="s">
        <v>341</v>
      </c>
      <c r="Q544" s="3" t="s">
        <v>340</v>
      </c>
      <c r="R544" s="3">
        <v>7</v>
      </c>
      <c r="S544" s="3" t="s">
        <v>341</v>
      </c>
      <c r="T544" s="3">
        <v>7</v>
      </c>
      <c r="U544" s="3">
        <v>5</v>
      </c>
      <c r="V544" s="3">
        <v>1</v>
      </c>
      <c r="W544" s="3">
        <v>3</v>
      </c>
      <c r="X544" s="53" t="s">
        <v>19</v>
      </c>
      <c r="Y544" s="3" t="s">
        <v>17</v>
      </c>
      <c r="Z544" s="3" t="s">
        <v>585</v>
      </c>
      <c r="AA544" s="3" t="s">
        <v>1473</v>
      </c>
      <c r="AB544" s="28">
        <v>1</v>
      </c>
      <c r="AC544" s="7"/>
    </row>
    <row r="545" spans="1:29" x14ac:dyDescent="0.25">
      <c r="A545" s="49" t="s">
        <v>1484</v>
      </c>
      <c r="B545" s="52" t="s">
        <v>341</v>
      </c>
      <c r="C545" s="53">
        <v>20211011</v>
      </c>
      <c r="D545" s="53" t="str">
        <f>TEXT((ROW(Table6[[#This Row],[Insert Type]])-321)*10,"000000")</f>
        <v>002240</v>
      </c>
      <c r="E545" s="53" t="str" cm="1">
        <f t="array" ref="E545">_xlfn.SWITCH(Table6[[#This Row],[State of Wear (Acceptable, OK; Unacceptable, NOK; Doubt, D; Reclassified as Doubt, RD)]],"OK","o","NOK","n","d")</f>
        <v>o</v>
      </c>
      <c r="F545" s="53" t="str" cm="1">
        <f t="array" ref="F545">_xlfn.SWITCH(Table6[[#This Row],[Coolant (C, Coolant; NC, No Coolant; CB, Coolant and cleaned with compressed Air)]],"NC","n","C","y","CB","c")</f>
        <v>n</v>
      </c>
      <c r="G545" s="53" t="str">
        <f>_xlfn.TEXTJOIN("_",TRUE,A545,B545,C545,D545,"w"&amp;E545,"c"&amp;Table6[[#This Row],[Coolant (n, no; y, yes; c, yes but cleaned with compressed air)2]])</f>
        <v>CNGA12_GMTK3_20211011_002240_wo_cn</v>
      </c>
      <c r="H545" s="66">
        <v>2057</v>
      </c>
      <c r="I545" s="9">
        <v>4175</v>
      </c>
      <c r="J545" s="9">
        <v>6001</v>
      </c>
      <c r="K545" s="9">
        <v>2349</v>
      </c>
      <c r="L545" s="9">
        <v>5423</v>
      </c>
      <c r="M545" s="9">
        <v>7920</v>
      </c>
      <c r="N545" s="8">
        <v>44480</v>
      </c>
      <c r="O545" s="3" t="s">
        <v>352</v>
      </c>
      <c r="P545" s="3" t="s">
        <v>341</v>
      </c>
      <c r="Q545" s="3" t="s">
        <v>340</v>
      </c>
      <c r="R545" s="3">
        <v>7</v>
      </c>
      <c r="S545" s="3" t="s">
        <v>341</v>
      </c>
      <c r="T545" s="3">
        <v>7</v>
      </c>
      <c r="U545" s="3">
        <v>5</v>
      </c>
      <c r="V545" s="3">
        <v>1</v>
      </c>
      <c r="W545" s="3">
        <v>4</v>
      </c>
      <c r="X545" s="53" t="s">
        <v>19</v>
      </c>
      <c r="Y545" s="3" t="s">
        <v>17</v>
      </c>
      <c r="Z545" s="3" t="s">
        <v>586</v>
      </c>
      <c r="AA545" s="3" t="s">
        <v>1473</v>
      </c>
      <c r="AB545" s="28">
        <v>1</v>
      </c>
      <c r="AC545" s="7"/>
    </row>
    <row r="546" spans="1:29" x14ac:dyDescent="0.25">
      <c r="A546" s="49" t="s">
        <v>1484</v>
      </c>
      <c r="B546" s="52" t="s">
        <v>341</v>
      </c>
      <c r="C546" s="53">
        <v>20211011</v>
      </c>
      <c r="D546" s="53" t="str">
        <f>TEXT((ROW(Table6[[#This Row],[Insert Type]])-321)*10,"000000")</f>
        <v>002250</v>
      </c>
      <c r="E546" s="53" t="str" cm="1">
        <f t="array" ref="E546">_xlfn.SWITCH(Table6[[#This Row],[State of Wear (Acceptable, OK; Unacceptable, NOK; Doubt, D; Reclassified as Doubt, RD)]],"OK","o","NOK","n","d")</f>
        <v>o</v>
      </c>
      <c r="F546" s="53" t="str" cm="1">
        <f t="array" ref="F546">_xlfn.SWITCH(Table6[[#This Row],[Coolant (C, Coolant; NC, No Coolant; CB, Coolant and cleaned with compressed Air)]],"NC","n","C","y","CB","c")</f>
        <v>n</v>
      </c>
      <c r="G546" s="53" t="str">
        <f>_xlfn.TEXTJOIN("_",TRUE,A546,B546,C546,D546,"w"&amp;E546,"c"&amp;Table6[[#This Row],[Coolant (n, no; y, yes; c, yes but cleaned with compressed air)2]])</f>
        <v>CNGA12_GMTK3_20211011_002250_wo_cn</v>
      </c>
      <c r="H546" s="66">
        <v>2057</v>
      </c>
      <c r="I546" s="9">
        <v>4175</v>
      </c>
      <c r="J546" s="9">
        <v>6001</v>
      </c>
      <c r="K546" s="9">
        <v>2349</v>
      </c>
      <c r="L546" s="9">
        <v>5423</v>
      </c>
      <c r="M546" s="9">
        <v>7920</v>
      </c>
      <c r="N546" s="8">
        <v>44480</v>
      </c>
      <c r="O546" s="3" t="s">
        <v>352</v>
      </c>
      <c r="P546" s="3" t="s">
        <v>341</v>
      </c>
      <c r="Q546" s="3" t="s">
        <v>340</v>
      </c>
      <c r="R546" s="3">
        <v>7</v>
      </c>
      <c r="S546" s="3" t="s">
        <v>341</v>
      </c>
      <c r="T546" s="3">
        <v>7</v>
      </c>
      <c r="U546" s="3">
        <v>6</v>
      </c>
      <c r="V546" s="3">
        <v>1</v>
      </c>
      <c r="W546" s="3">
        <v>1</v>
      </c>
      <c r="X546" s="53" t="s">
        <v>19</v>
      </c>
      <c r="Y546" s="3" t="s">
        <v>17</v>
      </c>
      <c r="Z546" s="3" t="s">
        <v>587</v>
      </c>
      <c r="AA546" s="3" t="s">
        <v>1473</v>
      </c>
      <c r="AB546" s="28">
        <v>1</v>
      </c>
      <c r="AC546" s="7"/>
    </row>
    <row r="547" spans="1:29" x14ac:dyDescent="0.25">
      <c r="A547" s="49" t="s">
        <v>1484</v>
      </c>
      <c r="B547" s="52" t="s">
        <v>341</v>
      </c>
      <c r="C547" s="53">
        <v>20211011</v>
      </c>
      <c r="D547" s="53" t="str">
        <f>TEXT((ROW(Table6[[#This Row],[Insert Type]])-321)*10,"000000")</f>
        <v>002260</v>
      </c>
      <c r="E547" s="53" t="str" cm="1">
        <f t="array" ref="E547">_xlfn.SWITCH(Table6[[#This Row],[State of Wear (Acceptable, OK; Unacceptable, NOK; Doubt, D; Reclassified as Doubt, RD)]],"OK","o","NOK","n","d")</f>
        <v>o</v>
      </c>
      <c r="F547" s="53" t="str" cm="1">
        <f t="array" ref="F547">_xlfn.SWITCH(Table6[[#This Row],[Coolant (C, Coolant; NC, No Coolant; CB, Coolant and cleaned with compressed Air)]],"NC","n","C","y","CB","c")</f>
        <v>n</v>
      </c>
      <c r="G547" s="53" t="str">
        <f>_xlfn.TEXTJOIN("_",TRUE,A547,B547,C547,D547,"w"&amp;E547,"c"&amp;Table6[[#This Row],[Coolant (n, no; y, yes; c, yes but cleaned with compressed air)2]])</f>
        <v>CNGA12_GMTK3_20211011_002260_wo_cn</v>
      </c>
      <c r="H547" s="66">
        <v>2057</v>
      </c>
      <c r="I547" s="9">
        <v>4175</v>
      </c>
      <c r="J547" s="9">
        <v>6001</v>
      </c>
      <c r="K547" s="9">
        <v>2349</v>
      </c>
      <c r="L547" s="9">
        <v>5423</v>
      </c>
      <c r="M547" s="9">
        <v>7920</v>
      </c>
      <c r="N547" s="8">
        <v>44480</v>
      </c>
      <c r="O547" s="3" t="s">
        <v>352</v>
      </c>
      <c r="P547" s="3" t="s">
        <v>341</v>
      </c>
      <c r="Q547" s="3" t="s">
        <v>340</v>
      </c>
      <c r="R547" s="3">
        <v>7</v>
      </c>
      <c r="S547" s="3" t="s">
        <v>341</v>
      </c>
      <c r="T547" s="3">
        <v>7</v>
      </c>
      <c r="U547" s="3">
        <v>6</v>
      </c>
      <c r="V547" s="3">
        <v>1</v>
      </c>
      <c r="W547" s="3">
        <v>2</v>
      </c>
      <c r="X547" s="53" t="s">
        <v>19</v>
      </c>
      <c r="Y547" s="3" t="s">
        <v>17</v>
      </c>
      <c r="Z547" s="3" t="s">
        <v>588</v>
      </c>
      <c r="AA547" s="3" t="s">
        <v>1473</v>
      </c>
      <c r="AB547" s="28">
        <v>1</v>
      </c>
      <c r="AC547" s="7"/>
    </row>
    <row r="548" spans="1:29" x14ac:dyDescent="0.25">
      <c r="A548" s="49" t="s">
        <v>1484</v>
      </c>
      <c r="B548" s="52" t="s">
        <v>341</v>
      </c>
      <c r="C548" s="53">
        <v>20211011</v>
      </c>
      <c r="D548" s="53" t="str">
        <f>TEXT((ROW(Table6[[#This Row],[Insert Type]])-321)*10,"000000")</f>
        <v>002270</v>
      </c>
      <c r="E548" s="53" t="str" cm="1">
        <f t="array" ref="E548">_xlfn.SWITCH(Table6[[#This Row],[State of Wear (Acceptable, OK; Unacceptable, NOK; Doubt, D; Reclassified as Doubt, RD)]],"OK","o","NOK","n","d")</f>
        <v>o</v>
      </c>
      <c r="F548" s="53" t="str" cm="1">
        <f t="array" ref="F548">_xlfn.SWITCH(Table6[[#This Row],[Coolant (C, Coolant; NC, No Coolant; CB, Coolant and cleaned with compressed Air)]],"NC","n","C","y","CB","c")</f>
        <v>n</v>
      </c>
      <c r="G548" s="53" t="str">
        <f>_xlfn.TEXTJOIN("_",TRUE,A548,B548,C548,D548,"w"&amp;E548,"c"&amp;Table6[[#This Row],[Coolant (n, no; y, yes; c, yes but cleaned with compressed air)2]])</f>
        <v>CNGA12_GMTK3_20211011_002270_wo_cn</v>
      </c>
      <c r="H548" s="66">
        <v>2057</v>
      </c>
      <c r="I548" s="9">
        <v>4175</v>
      </c>
      <c r="J548" s="9">
        <v>6001</v>
      </c>
      <c r="K548" s="9">
        <v>2349</v>
      </c>
      <c r="L548" s="9">
        <v>5423</v>
      </c>
      <c r="M548" s="9">
        <v>7920</v>
      </c>
      <c r="N548" s="8">
        <v>44480</v>
      </c>
      <c r="O548" s="3" t="s">
        <v>352</v>
      </c>
      <c r="P548" s="3" t="s">
        <v>341</v>
      </c>
      <c r="Q548" s="3" t="s">
        <v>340</v>
      </c>
      <c r="R548" s="3">
        <v>7</v>
      </c>
      <c r="S548" s="3" t="s">
        <v>341</v>
      </c>
      <c r="T548" s="3">
        <v>7</v>
      </c>
      <c r="U548" s="3">
        <v>6</v>
      </c>
      <c r="V548" s="3">
        <v>1</v>
      </c>
      <c r="W548" s="3">
        <v>3</v>
      </c>
      <c r="X548" s="53" t="s">
        <v>19</v>
      </c>
      <c r="Y548" s="3" t="s">
        <v>17</v>
      </c>
      <c r="Z548" s="3" t="s">
        <v>589</v>
      </c>
      <c r="AA548" s="3" t="s">
        <v>1473</v>
      </c>
      <c r="AB548" s="28">
        <v>1</v>
      </c>
      <c r="AC548" s="7"/>
    </row>
    <row r="549" spans="1:29" x14ac:dyDescent="0.25">
      <c r="A549" s="49" t="s">
        <v>1484</v>
      </c>
      <c r="B549" s="52" t="s">
        <v>341</v>
      </c>
      <c r="C549" s="53">
        <v>20211011</v>
      </c>
      <c r="D549" s="53" t="str">
        <f>TEXT((ROW(Table6[[#This Row],[Insert Type]])-321)*10,"000000")</f>
        <v>002280</v>
      </c>
      <c r="E549" s="53" t="str" cm="1">
        <f t="array" ref="E549">_xlfn.SWITCH(Table6[[#This Row],[State of Wear (Acceptable, OK; Unacceptable, NOK; Doubt, D; Reclassified as Doubt, RD)]],"OK","o","NOK","n","d")</f>
        <v>o</v>
      </c>
      <c r="F549" s="53" t="str" cm="1">
        <f t="array" ref="F549">_xlfn.SWITCH(Table6[[#This Row],[Coolant (C, Coolant; NC, No Coolant; CB, Coolant and cleaned with compressed Air)]],"NC","n","C","y","CB","c")</f>
        <v>n</v>
      </c>
      <c r="G549" s="53" t="str">
        <f>_xlfn.TEXTJOIN("_",TRUE,A549,B549,C549,D549,"w"&amp;E549,"c"&amp;Table6[[#This Row],[Coolant (n, no; y, yes; c, yes but cleaned with compressed air)2]])</f>
        <v>CNGA12_GMTK3_20211011_002280_wo_cn</v>
      </c>
      <c r="H549" s="66">
        <v>2057</v>
      </c>
      <c r="I549" s="9">
        <v>4175</v>
      </c>
      <c r="J549" s="9">
        <v>6001</v>
      </c>
      <c r="K549" s="9">
        <v>2349</v>
      </c>
      <c r="L549" s="9">
        <v>5423</v>
      </c>
      <c r="M549" s="9">
        <v>7920</v>
      </c>
      <c r="N549" s="8">
        <v>44480</v>
      </c>
      <c r="O549" s="3" t="s">
        <v>352</v>
      </c>
      <c r="P549" s="3" t="s">
        <v>341</v>
      </c>
      <c r="Q549" s="3" t="s">
        <v>340</v>
      </c>
      <c r="R549" s="3">
        <v>7</v>
      </c>
      <c r="S549" s="3" t="s">
        <v>341</v>
      </c>
      <c r="T549" s="3">
        <v>7</v>
      </c>
      <c r="U549" s="3">
        <v>6</v>
      </c>
      <c r="V549" s="3">
        <v>1</v>
      </c>
      <c r="W549" s="3">
        <v>4</v>
      </c>
      <c r="X549" s="53" t="s">
        <v>19</v>
      </c>
      <c r="Y549" s="3" t="s">
        <v>17</v>
      </c>
      <c r="Z549" s="3" t="s">
        <v>590</v>
      </c>
      <c r="AA549" s="3" t="s">
        <v>1473</v>
      </c>
      <c r="AB549" s="28">
        <v>1</v>
      </c>
      <c r="AC549" s="7"/>
    </row>
    <row r="550" spans="1:29" x14ac:dyDescent="0.25">
      <c r="A550" s="49" t="s">
        <v>1484</v>
      </c>
      <c r="B550" s="52" t="s">
        <v>341</v>
      </c>
      <c r="C550" s="53">
        <v>20211011</v>
      </c>
      <c r="D550" s="53" t="str">
        <f>TEXT((ROW(Table6[[#This Row],[Insert Type]])-321)*10,"000000")</f>
        <v>002290</v>
      </c>
      <c r="E550" s="53" t="str" cm="1">
        <f t="array" ref="E550">_xlfn.SWITCH(Table6[[#This Row],[State of Wear (Acceptable, OK; Unacceptable, NOK; Doubt, D; Reclassified as Doubt, RD)]],"OK","o","NOK","n","d")</f>
        <v>o</v>
      </c>
      <c r="F550" s="53" t="str" cm="1">
        <f t="array" ref="F550">_xlfn.SWITCH(Table6[[#This Row],[Coolant (C, Coolant; NC, No Coolant; CB, Coolant and cleaned with compressed Air)]],"NC","n","C","y","CB","c")</f>
        <v>n</v>
      </c>
      <c r="G550" s="53" t="str">
        <f>_xlfn.TEXTJOIN("_",TRUE,A550,B550,C550,D550,"w"&amp;E550,"c"&amp;Table6[[#This Row],[Coolant (n, no; y, yes; c, yes but cleaned with compressed air)2]])</f>
        <v>CNGA12_GMTK3_20211011_002290_wo_cn</v>
      </c>
      <c r="H550" s="66">
        <v>2057</v>
      </c>
      <c r="I550" s="9">
        <v>4175</v>
      </c>
      <c r="J550" s="9">
        <v>6001</v>
      </c>
      <c r="K550" s="9">
        <v>2349</v>
      </c>
      <c r="L550" s="9">
        <v>5423</v>
      </c>
      <c r="M550" s="9">
        <v>7920</v>
      </c>
      <c r="N550" s="8">
        <v>44480</v>
      </c>
      <c r="O550" s="3" t="s">
        <v>352</v>
      </c>
      <c r="P550" s="3" t="s">
        <v>341</v>
      </c>
      <c r="Q550" s="3" t="s">
        <v>340</v>
      </c>
      <c r="R550" s="3">
        <v>7</v>
      </c>
      <c r="S550" s="3" t="s">
        <v>341</v>
      </c>
      <c r="T550" s="3">
        <v>7</v>
      </c>
      <c r="U550" s="3">
        <v>7</v>
      </c>
      <c r="V550" s="3">
        <v>1</v>
      </c>
      <c r="W550" s="3">
        <v>1</v>
      </c>
      <c r="X550" s="53" t="s">
        <v>19</v>
      </c>
      <c r="Y550" s="3" t="s">
        <v>17</v>
      </c>
      <c r="Z550" s="3" t="s">
        <v>591</v>
      </c>
      <c r="AA550" s="3" t="s">
        <v>1473</v>
      </c>
      <c r="AB550" s="28">
        <v>1</v>
      </c>
      <c r="AC550" s="7"/>
    </row>
    <row r="551" spans="1:29" x14ac:dyDescent="0.25">
      <c r="A551" s="49" t="s">
        <v>1484</v>
      </c>
      <c r="B551" s="52" t="s">
        <v>341</v>
      </c>
      <c r="C551" s="53">
        <v>20211011</v>
      </c>
      <c r="D551" s="53" t="str">
        <f>TEXT((ROW(Table6[[#This Row],[Insert Type]])-321)*10,"000000")</f>
        <v>002300</v>
      </c>
      <c r="E551" s="53" t="str" cm="1">
        <f t="array" ref="E551">_xlfn.SWITCH(Table6[[#This Row],[State of Wear (Acceptable, OK; Unacceptable, NOK; Doubt, D; Reclassified as Doubt, RD)]],"OK","o","NOK","n","d")</f>
        <v>n</v>
      </c>
      <c r="F551" s="53" t="str" cm="1">
        <f t="array" ref="F551">_xlfn.SWITCH(Table6[[#This Row],[Coolant (C, Coolant; NC, No Coolant; CB, Coolant and cleaned with compressed Air)]],"NC","n","C","y","CB","c")</f>
        <v>n</v>
      </c>
      <c r="G551" s="53" t="str">
        <f>_xlfn.TEXTJOIN("_",TRUE,A551,B551,C551,D551,"w"&amp;E551,"c"&amp;Table6[[#This Row],[Coolant (n, no; y, yes; c, yes but cleaned with compressed air)2]])</f>
        <v>CNGA12_GMTK3_20211011_002300_wn_cn</v>
      </c>
      <c r="H551" s="66">
        <v>2057</v>
      </c>
      <c r="I551" s="9">
        <v>4175</v>
      </c>
      <c r="J551" s="9">
        <v>6001</v>
      </c>
      <c r="K551" s="9">
        <v>2349</v>
      </c>
      <c r="L551" s="9">
        <v>5423</v>
      </c>
      <c r="M551" s="9">
        <v>7920</v>
      </c>
      <c r="N551" s="8">
        <v>44480</v>
      </c>
      <c r="O551" s="3" t="s">
        <v>352</v>
      </c>
      <c r="P551" s="3" t="s">
        <v>341</v>
      </c>
      <c r="Q551" s="3" t="s">
        <v>340</v>
      </c>
      <c r="R551" s="3">
        <v>7</v>
      </c>
      <c r="S551" s="3" t="s">
        <v>341</v>
      </c>
      <c r="T551" s="3">
        <v>7</v>
      </c>
      <c r="U551" s="3">
        <v>7</v>
      </c>
      <c r="V551" s="3">
        <v>1</v>
      </c>
      <c r="W551" s="3">
        <v>2</v>
      </c>
      <c r="X551" s="53" t="s">
        <v>11</v>
      </c>
      <c r="Y551" s="3" t="s">
        <v>17</v>
      </c>
      <c r="Z551" s="3" t="s">
        <v>592</v>
      </c>
      <c r="AA551" s="3" t="s">
        <v>1473</v>
      </c>
      <c r="AB551" s="28" t="s">
        <v>1474</v>
      </c>
      <c r="AC551" s="7"/>
    </row>
    <row r="552" spans="1:29" x14ac:dyDescent="0.25">
      <c r="A552" s="49" t="s">
        <v>1484</v>
      </c>
      <c r="B552" s="52" t="s">
        <v>341</v>
      </c>
      <c r="C552" s="53">
        <v>20211011</v>
      </c>
      <c r="D552" s="53" t="str">
        <f>TEXT((ROW(Table6[[#This Row],[Insert Type]])-321)*10,"000000")</f>
        <v>002310</v>
      </c>
      <c r="E552" s="53" t="str" cm="1">
        <f t="array" ref="E552">_xlfn.SWITCH(Table6[[#This Row],[State of Wear (Acceptable, OK; Unacceptable, NOK; Doubt, D; Reclassified as Doubt, RD)]],"OK","o","NOK","n","d")</f>
        <v>o</v>
      </c>
      <c r="F552" s="53" t="str" cm="1">
        <f t="array" ref="F552">_xlfn.SWITCH(Table6[[#This Row],[Coolant (C, Coolant; NC, No Coolant; CB, Coolant and cleaned with compressed Air)]],"NC","n","C","y","CB","c")</f>
        <v>n</v>
      </c>
      <c r="G552" s="53" t="str">
        <f>_xlfn.TEXTJOIN("_",TRUE,A552,B552,C552,D552,"w"&amp;E552,"c"&amp;Table6[[#This Row],[Coolant (n, no; y, yes; c, yes but cleaned with compressed air)2]])</f>
        <v>CNGA12_GMTK3_20211011_002310_wo_cn</v>
      </c>
      <c r="H552" s="66">
        <v>2057</v>
      </c>
      <c r="I552" s="9">
        <v>4175</v>
      </c>
      <c r="J552" s="9">
        <v>6001</v>
      </c>
      <c r="K552" s="9">
        <v>2349</v>
      </c>
      <c r="L552" s="9">
        <v>5423</v>
      </c>
      <c r="M552" s="9">
        <v>7920</v>
      </c>
      <c r="N552" s="8">
        <v>44480</v>
      </c>
      <c r="O552" s="3" t="s">
        <v>352</v>
      </c>
      <c r="P552" s="3" t="s">
        <v>341</v>
      </c>
      <c r="Q552" s="3" t="s">
        <v>340</v>
      </c>
      <c r="R552" s="3">
        <v>7</v>
      </c>
      <c r="S552" s="3" t="s">
        <v>341</v>
      </c>
      <c r="T552" s="3">
        <v>7</v>
      </c>
      <c r="U552" s="3">
        <v>7</v>
      </c>
      <c r="V552" s="3">
        <v>1</v>
      </c>
      <c r="W552" s="3">
        <v>3</v>
      </c>
      <c r="X552" s="53" t="s">
        <v>19</v>
      </c>
      <c r="Y552" s="3" t="s">
        <v>17</v>
      </c>
      <c r="Z552" s="3" t="s">
        <v>593</v>
      </c>
      <c r="AA552" s="3" t="s">
        <v>1473</v>
      </c>
      <c r="AB552" s="28">
        <v>1</v>
      </c>
      <c r="AC552" s="7"/>
    </row>
    <row r="553" spans="1:29" x14ac:dyDescent="0.25">
      <c r="A553" s="49" t="s">
        <v>1484</v>
      </c>
      <c r="B553" s="52" t="s">
        <v>341</v>
      </c>
      <c r="C553" s="53">
        <v>20211011</v>
      </c>
      <c r="D553" s="53" t="str">
        <f>TEXT((ROW(Table6[[#This Row],[Insert Type]])-321)*10,"000000")</f>
        <v>002320</v>
      </c>
      <c r="E553" s="53" t="str" cm="1">
        <f t="array" ref="E553">_xlfn.SWITCH(Table6[[#This Row],[State of Wear (Acceptable, OK; Unacceptable, NOK; Doubt, D; Reclassified as Doubt, RD)]],"OK","o","NOK","n","d")</f>
        <v>o</v>
      </c>
      <c r="F553" s="53" t="str" cm="1">
        <f t="array" ref="F553">_xlfn.SWITCH(Table6[[#This Row],[Coolant (C, Coolant; NC, No Coolant; CB, Coolant and cleaned with compressed Air)]],"NC","n","C","y","CB","c")</f>
        <v>n</v>
      </c>
      <c r="G553" s="53" t="str">
        <f>_xlfn.TEXTJOIN("_",TRUE,A553,B553,C553,D553,"w"&amp;E553,"c"&amp;Table6[[#This Row],[Coolant (n, no; y, yes; c, yes but cleaned with compressed air)2]])</f>
        <v>CNGA12_GMTK3_20211011_002320_wo_cn</v>
      </c>
      <c r="H553" s="66">
        <v>2057</v>
      </c>
      <c r="I553" s="9">
        <v>4175</v>
      </c>
      <c r="J553" s="9">
        <v>6001</v>
      </c>
      <c r="K553" s="9">
        <v>2349</v>
      </c>
      <c r="L553" s="9">
        <v>5423</v>
      </c>
      <c r="M553" s="9">
        <v>7920</v>
      </c>
      <c r="N553" s="8">
        <v>44480</v>
      </c>
      <c r="O553" s="3" t="s">
        <v>352</v>
      </c>
      <c r="P553" s="3" t="s">
        <v>341</v>
      </c>
      <c r="Q553" s="3" t="s">
        <v>340</v>
      </c>
      <c r="R553" s="3">
        <v>7</v>
      </c>
      <c r="S553" s="3" t="s">
        <v>341</v>
      </c>
      <c r="T553" s="3">
        <v>7</v>
      </c>
      <c r="U553" s="3">
        <v>7</v>
      </c>
      <c r="V553" s="3">
        <v>1</v>
      </c>
      <c r="W553" s="3">
        <v>4</v>
      </c>
      <c r="X553" s="53" t="s">
        <v>19</v>
      </c>
      <c r="Y553" s="3" t="s">
        <v>17</v>
      </c>
      <c r="Z553" s="3" t="s">
        <v>594</v>
      </c>
      <c r="AA553" s="3" t="s">
        <v>1473</v>
      </c>
      <c r="AB553" s="28">
        <v>1</v>
      </c>
      <c r="AC553" s="7"/>
    </row>
    <row r="554" spans="1:29" x14ac:dyDescent="0.25">
      <c r="A554" s="49" t="s">
        <v>1484</v>
      </c>
      <c r="B554" s="52" t="s">
        <v>341</v>
      </c>
      <c r="C554" s="53">
        <v>20211011</v>
      </c>
      <c r="D554" s="53" t="str">
        <f>TEXT((ROW(Table6[[#This Row],[Insert Type]])-321)*10,"000000")</f>
        <v>002330</v>
      </c>
      <c r="E554" s="53" t="str" cm="1">
        <f t="array" ref="E554">_xlfn.SWITCH(Table6[[#This Row],[State of Wear (Acceptable, OK; Unacceptable, NOK; Doubt, D; Reclassified as Doubt, RD)]],"OK","o","NOK","n","d")</f>
        <v>d</v>
      </c>
      <c r="F554" s="53" t="str" cm="1">
        <f t="array" ref="F554">_xlfn.SWITCH(Table6[[#This Row],[Coolant (C, Coolant; NC, No Coolant; CB, Coolant and cleaned with compressed Air)]],"NC","n","C","y","CB","c")</f>
        <v>n</v>
      </c>
      <c r="G554" s="53" t="str">
        <f>_xlfn.TEXTJOIN("_",TRUE,A554,B554,C554,D554,"w"&amp;E554,"c"&amp;Table6[[#This Row],[Coolant (n, no; y, yes; c, yes but cleaned with compressed air)2]])</f>
        <v>CNGA12_GMTK3_20211011_002330_wd_cn</v>
      </c>
      <c r="H554" s="66">
        <v>2057</v>
      </c>
      <c r="I554" s="9">
        <v>4175</v>
      </c>
      <c r="J554" s="9">
        <v>6001</v>
      </c>
      <c r="K554" s="9">
        <v>2349</v>
      </c>
      <c r="L554" s="9">
        <v>5423</v>
      </c>
      <c r="M554" s="9">
        <v>7920</v>
      </c>
      <c r="N554" s="8">
        <v>44480</v>
      </c>
      <c r="O554" s="3" t="s">
        <v>352</v>
      </c>
      <c r="P554" s="3" t="s">
        <v>341</v>
      </c>
      <c r="Q554" s="3" t="s">
        <v>340</v>
      </c>
      <c r="R554" s="3">
        <v>8</v>
      </c>
      <c r="S554" s="3" t="s">
        <v>341</v>
      </c>
      <c r="T554" s="3">
        <v>8</v>
      </c>
      <c r="U554" s="3">
        <v>1</v>
      </c>
      <c r="V554" s="3">
        <v>1</v>
      </c>
      <c r="W554" s="3">
        <v>1</v>
      </c>
      <c r="X554" s="53" t="s">
        <v>1467</v>
      </c>
      <c r="Y554" s="3" t="s">
        <v>17</v>
      </c>
      <c r="Z554" s="3" t="s">
        <v>595</v>
      </c>
      <c r="AA554" s="3" t="s">
        <v>1473</v>
      </c>
      <c r="AB554" s="28" t="s">
        <v>1474</v>
      </c>
      <c r="AC554" s="7"/>
    </row>
    <row r="555" spans="1:29" x14ac:dyDescent="0.25">
      <c r="A555" s="49" t="s">
        <v>1484</v>
      </c>
      <c r="B555" s="52" t="s">
        <v>341</v>
      </c>
      <c r="C555" s="53">
        <v>20211011</v>
      </c>
      <c r="D555" s="53" t="str">
        <f>TEXT((ROW(Table6[[#This Row],[Insert Type]])-321)*10,"000000")</f>
        <v>002340</v>
      </c>
      <c r="E555" s="53" t="str" cm="1">
        <f t="array" ref="E555">_xlfn.SWITCH(Table6[[#This Row],[State of Wear (Acceptable, OK; Unacceptable, NOK; Doubt, D; Reclassified as Doubt, RD)]],"OK","o","NOK","n","d")</f>
        <v>o</v>
      </c>
      <c r="F555" s="53" t="str" cm="1">
        <f t="array" ref="F555">_xlfn.SWITCH(Table6[[#This Row],[Coolant (C, Coolant; NC, No Coolant; CB, Coolant and cleaned with compressed Air)]],"NC","n","C","y","CB","c")</f>
        <v>n</v>
      </c>
      <c r="G555" s="53" t="str">
        <f>_xlfn.TEXTJOIN("_",TRUE,A555,B555,C555,D555,"w"&amp;E555,"c"&amp;Table6[[#This Row],[Coolant (n, no; y, yes; c, yes but cleaned with compressed air)2]])</f>
        <v>CNGA12_GMTK3_20211011_002340_wo_cn</v>
      </c>
      <c r="H555" s="66">
        <v>2057</v>
      </c>
      <c r="I555" s="9">
        <v>4175</v>
      </c>
      <c r="J555" s="9">
        <v>6001</v>
      </c>
      <c r="K555" s="9">
        <v>2349</v>
      </c>
      <c r="L555" s="9">
        <v>5423</v>
      </c>
      <c r="M555" s="9">
        <v>7920</v>
      </c>
      <c r="N555" s="8">
        <v>44480</v>
      </c>
      <c r="O555" s="3" t="s">
        <v>352</v>
      </c>
      <c r="P555" s="3" t="s">
        <v>341</v>
      </c>
      <c r="Q555" s="3" t="s">
        <v>340</v>
      </c>
      <c r="R555" s="3">
        <v>8</v>
      </c>
      <c r="S555" s="3" t="s">
        <v>341</v>
      </c>
      <c r="T555" s="3">
        <v>8</v>
      </c>
      <c r="U555" s="3">
        <v>1</v>
      </c>
      <c r="V555" s="3">
        <v>1</v>
      </c>
      <c r="W555" s="3">
        <v>2</v>
      </c>
      <c r="X555" s="53" t="s">
        <v>19</v>
      </c>
      <c r="Y555" s="3" t="s">
        <v>17</v>
      </c>
      <c r="Z555" s="3" t="s">
        <v>596</v>
      </c>
      <c r="AA555" s="3" t="s">
        <v>1472</v>
      </c>
      <c r="AB555" s="28">
        <v>1</v>
      </c>
      <c r="AC555" s="7"/>
    </row>
    <row r="556" spans="1:29" x14ac:dyDescent="0.25">
      <c r="A556" s="49" t="s">
        <v>1484</v>
      </c>
      <c r="B556" s="52" t="s">
        <v>341</v>
      </c>
      <c r="C556" s="53">
        <v>20211011</v>
      </c>
      <c r="D556" s="53" t="str">
        <f>TEXT((ROW(Table6[[#This Row],[Insert Type]])-321)*10,"000000")</f>
        <v>002350</v>
      </c>
      <c r="E556" s="53" t="str" cm="1">
        <f t="array" ref="E556">_xlfn.SWITCH(Table6[[#This Row],[State of Wear (Acceptable, OK; Unacceptable, NOK; Doubt, D; Reclassified as Doubt, RD)]],"OK","o","NOK","n","d")</f>
        <v>o</v>
      </c>
      <c r="F556" s="53" t="str" cm="1">
        <f t="array" ref="F556">_xlfn.SWITCH(Table6[[#This Row],[Coolant (C, Coolant; NC, No Coolant; CB, Coolant and cleaned with compressed Air)]],"NC","n","C","y","CB","c")</f>
        <v>n</v>
      </c>
      <c r="G556" s="53" t="str">
        <f>_xlfn.TEXTJOIN("_",TRUE,A556,B556,C556,D556,"w"&amp;E556,"c"&amp;Table6[[#This Row],[Coolant (n, no; y, yes; c, yes but cleaned with compressed air)2]])</f>
        <v>CNGA12_GMTK3_20211011_002350_wo_cn</v>
      </c>
      <c r="H556" s="66">
        <v>2057</v>
      </c>
      <c r="I556" s="9">
        <v>4175</v>
      </c>
      <c r="J556" s="9">
        <v>6001</v>
      </c>
      <c r="K556" s="9">
        <v>2349</v>
      </c>
      <c r="L556" s="9">
        <v>5423</v>
      </c>
      <c r="M556" s="9">
        <v>7920</v>
      </c>
      <c r="N556" s="8">
        <v>44480</v>
      </c>
      <c r="O556" s="3" t="s">
        <v>352</v>
      </c>
      <c r="P556" s="3" t="s">
        <v>341</v>
      </c>
      <c r="Q556" s="3" t="s">
        <v>340</v>
      </c>
      <c r="R556" s="3">
        <v>8</v>
      </c>
      <c r="S556" s="3" t="s">
        <v>341</v>
      </c>
      <c r="T556" s="3">
        <v>8</v>
      </c>
      <c r="U556" s="3">
        <v>1</v>
      </c>
      <c r="V556" s="3">
        <v>1</v>
      </c>
      <c r="W556" s="3">
        <v>3</v>
      </c>
      <c r="X556" s="53" t="s">
        <v>19</v>
      </c>
      <c r="Y556" s="3" t="s">
        <v>17</v>
      </c>
      <c r="Z556" s="3" t="s">
        <v>597</v>
      </c>
      <c r="AA556" s="3" t="s">
        <v>1472</v>
      </c>
      <c r="AB556" s="28">
        <v>1</v>
      </c>
      <c r="AC556" s="7"/>
    </row>
    <row r="557" spans="1:29" x14ac:dyDescent="0.25">
      <c r="A557" s="49" t="s">
        <v>1484</v>
      </c>
      <c r="B557" s="52" t="s">
        <v>341</v>
      </c>
      <c r="C557" s="53">
        <v>20211011</v>
      </c>
      <c r="D557" s="53" t="str">
        <f>TEXT((ROW(Table6[[#This Row],[Insert Type]])-321)*10,"000000")</f>
        <v>002360</v>
      </c>
      <c r="E557" s="53" t="str" cm="1">
        <f t="array" ref="E557">_xlfn.SWITCH(Table6[[#This Row],[State of Wear (Acceptable, OK; Unacceptable, NOK; Doubt, D; Reclassified as Doubt, RD)]],"OK","o","NOK","n","d")</f>
        <v>o</v>
      </c>
      <c r="F557" s="53" t="str" cm="1">
        <f t="array" ref="F557">_xlfn.SWITCH(Table6[[#This Row],[Coolant (C, Coolant; NC, No Coolant; CB, Coolant and cleaned with compressed Air)]],"NC","n","C","y","CB","c")</f>
        <v>n</v>
      </c>
      <c r="G557" s="53" t="str">
        <f>_xlfn.TEXTJOIN("_",TRUE,A557,B557,C557,D557,"w"&amp;E557,"c"&amp;Table6[[#This Row],[Coolant (n, no; y, yes; c, yes but cleaned with compressed air)2]])</f>
        <v>CNGA12_GMTK3_20211011_002360_wo_cn</v>
      </c>
      <c r="H557" s="66">
        <v>2057</v>
      </c>
      <c r="I557" s="9">
        <v>4175</v>
      </c>
      <c r="J557" s="9">
        <v>6001</v>
      </c>
      <c r="K557" s="9">
        <v>2349</v>
      </c>
      <c r="L557" s="9">
        <v>5423</v>
      </c>
      <c r="M557" s="9">
        <v>7920</v>
      </c>
      <c r="N557" s="8">
        <v>44480</v>
      </c>
      <c r="O557" s="3" t="s">
        <v>352</v>
      </c>
      <c r="P557" s="3" t="s">
        <v>341</v>
      </c>
      <c r="Q557" s="3" t="s">
        <v>340</v>
      </c>
      <c r="R557" s="3">
        <v>8</v>
      </c>
      <c r="S557" s="3" t="s">
        <v>341</v>
      </c>
      <c r="T557" s="3">
        <v>8</v>
      </c>
      <c r="U557" s="3">
        <v>1</v>
      </c>
      <c r="V557" s="3">
        <v>1</v>
      </c>
      <c r="W557" s="3">
        <v>4</v>
      </c>
      <c r="X557" s="53" t="s">
        <v>19</v>
      </c>
      <c r="Y557" s="3" t="s">
        <v>17</v>
      </c>
      <c r="Z557" s="3" t="s">
        <v>598</v>
      </c>
      <c r="AA557" s="3" t="s">
        <v>1472</v>
      </c>
      <c r="AB557" s="28">
        <v>1</v>
      </c>
      <c r="AC557" s="7"/>
    </row>
    <row r="558" spans="1:29" x14ac:dyDescent="0.25">
      <c r="A558" s="49" t="s">
        <v>1484</v>
      </c>
      <c r="B558" s="52" t="s">
        <v>341</v>
      </c>
      <c r="C558" s="53">
        <v>20211011</v>
      </c>
      <c r="D558" s="53" t="str">
        <f>TEXT((ROW(Table6[[#This Row],[Insert Type]])-321)*10,"000000")</f>
        <v>002370</v>
      </c>
      <c r="E558" s="53" t="str" cm="1">
        <f t="array" ref="E558">_xlfn.SWITCH(Table6[[#This Row],[State of Wear (Acceptable, OK; Unacceptable, NOK; Doubt, D; Reclassified as Doubt, RD)]],"OK","o","NOK","n","d")</f>
        <v>n</v>
      </c>
      <c r="F558" s="53" t="str" cm="1">
        <f t="array" ref="F558">_xlfn.SWITCH(Table6[[#This Row],[Coolant (C, Coolant; NC, No Coolant; CB, Coolant and cleaned with compressed Air)]],"NC","n","C","y","CB","c")</f>
        <v>n</v>
      </c>
      <c r="G558" s="53" t="str">
        <f>_xlfn.TEXTJOIN("_",TRUE,A558,B558,C558,D558,"w"&amp;E558,"c"&amp;Table6[[#This Row],[Coolant (n, no; y, yes; c, yes but cleaned with compressed air)2]])</f>
        <v>CNGA12_GMTK3_20211011_002370_wn_cn</v>
      </c>
      <c r="H558" s="66">
        <v>2057</v>
      </c>
      <c r="I558" s="9">
        <v>4175</v>
      </c>
      <c r="J558" s="9">
        <v>6001</v>
      </c>
      <c r="K558" s="9">
        <v>2349</v>
      </c>
      <c r="L558" s="9">
        <v>5423</v>
      </c>
      <c r="M558" s="9">
        <v>7920</v>
      </c>
      <c r="N558" s="8">
        <v>44480</v>
      </c>
      <c r="O558" s="3" t="s">
        <v>352</v>
      </c>
      <c r="P558" s="3" t="s">
        <v>341</v>
      </c>
      <c r="Q558" s="3" t="s">
        <v>340</v>
      </c>
      <c r="R558" s="3">
        <v>8</v>
      </c>
      <c r="S558" s="3" t="s">
        <v>341</v>
      </c>
      <c r="T558" s="3">
        <v>8</v>
      </c>
      <c r="U558" s="3">
        <v>2</v>
      </c>
      <c r="V558" s="3">
        <v>1</v>
      </c>
      <c r="W558" s="3">
        <v>1</v>
      </c>
      <c r="X558" s="53" t="s">
        <v>11</v>
      </c>
      <c r="Y558" s="3" t="s">
        <v>17</v>
      </c>
      <c r="Z558" s="3" t="s">
        <v>599</v>
      </c>
      <c r="AA558" s="3" t="s">
        <v>354</v>
      </c>
      <c r="AB558" s="28" t="s">
        <v>353</v>
      </c>
      <c r="AC558" s="7"/>
    </row>
    <row r="559" spans="1:29" x14ac:dyDescent="0.25">
      <c r="A559" s="49" t="s">
        <v>1484</v>
      </c>
      <c r="B559" s="52" t="s">
        <v>341</v>
      </c>
      <c r="C559" s="53">
        <v>20211011</v>
      </c>
      <c r="D559" s="53" t="str">
        <f>TEXT((ROW(Table6[[#This Row],[Insert Type]])-321)*10,"000000")</f>
        <v>002380</v>
      </c>
      <c r="E559" s="53" t="str" cm="1">
        <f t="array" ref="E559">_xlfn.SWITCH(Table6[[#This Row],[State of Wear (Acceptable, OK; Unacceptable, NOK; Doubt, D; Reclassified as Doubt, RD)]],"OK","o","NOK","n","d")</f>
        <v>n</v>
      </c>
      <c r="F559" s="53" t="str" cm="1">
        <f t="array" ref="F559">_xlfn.SWITCH(Table6[[#This Row],[Coolant (C, Coolant; NC, No Coolant; CB, Coolant and cleaned with compressed Air)]],"NC","n","C","y","CB","c")</f>
        <v>n</v>
      </c>
      <c r="G559" s="53" t="str">
        <f>_xlfn.TEXTJOIN("_",TRUE,A559,B559,C559,D559,"w"&amp;E559,"c"&amp;Table6[[#This Row],[Coolant (n, no; y, yes; c, yes but cleaned with compressed air)2]])</f>
        <v>CNGA12_GMTK3_20211011_002380_wn_cn</v>
      </c>
      <c r="H559" s="66">
        <v>2057</v>
      </c>
      <c r="I559" s="9">
        <v>4175</v>
      </c>
      <c r="J559" s="9">
        <v>6001</v>
      </c>
      <c r="K559" s="9">
        <v>2349</v>
      </c>
      <c r="L559" s="9">
        <v>5423</v>
      </c>
      <c r="M559" s="9">
        <v>7920</v>
      </c>
      <c r="N559" s="8">
        <v>44480</v>
      </c>
      <c r="O559" s="3" t="s">
        <v>352</v>
      </c>
      <c r="P559" s="3" t="s">
        <v>341</v>
      </c>
      <c r="Q559" s="3" t="s">
        <v>340</v>
      </c>
      <c r="R559" s="3">
        <v>8</v>
      </c>
      <c r="S559" s="3" t="s">
        <v>341</v>
      </c>
      <c r="T559" s="3">
        <v>8</v>
      </c>
      <c r="U559" s="3">
        <v>2</v>
      </c>
      <c r="V559" s="3">
        <v>1</v>
      </c>
      <c r="W559" s="3">
        <v>2</v>
      </c>
      <c r="X559" s="53" t="s">
        <v>11</v>
      </c>
      <c r="Y559" s="3" t="s">
        <v>17</v>
      </c>
      <c r="Z559" s="3" t="s">
        <v>600</v>
      </c>
      <c r="AA559" s="3" t="s">
        <v>1473</v>
      </c>
      <c r="AB559" s="28" t="s">
        <v>1474</v>
      </c>
      <c r="AC559" s="7"/>
    </row>
    <row r="560" spans="1:29" x14ac:dyDescent="0.25">
      <c r="A560" s="49" t="s">
        <v>1484</v>
      </c>
      <c r="B560" s="52" t="s">
        <v>341</v>
      </c>
      <c r="C560" s="53">
        <v>20211011</v>
      </c>
      <c r="D560" s="53" t="str">
        <f>TEXT((ROW(Table6[[#This Row],[Insert Type]])-321)*10,"000000")</f>
        <v>002390</v>
      </c>
      <c r="E560" s="53" t="str" cm="1">
        <f t="array" ref="E560">_xlfn.SWITCH(Table6[[#This Row],[State of Wear (Acceptable, OK; Unacceptable, NOK; Doubt, D; Reclassified as Doubt, RD)]],"OK","o","NOK","n","d")</f>
        <v>o</v>
      </c>
      <c r="F560" s="53" t="str" cm="1">
        <f t="array" ref="F560">_xlfn.SWITCH(Table6[[#This Row],[Coolant (C, Coolant; NC, No Coolant; CB, Coolant and cleaned with compressed Air)]],"NC","n","C","y","CB","c")</f>
        <v>n</v>
      </c>
      <c r="G560" s="53" t="str">
        <f>_xlfn.TEXTJOIN("_",TRUE,A560,B560,C560,D560,"w"&amp;E560,"c"&amp;Table6[[#This Row],[Coolant (n, no; y, yes; c, yes but cleaned with compressed air)2]])</f>
        <v>CNGA12_GMTK3_20211011_002390_wo_cn</v>
      </c>
      <c r="H560" s="66">
        <v>2057</v>
      </c>
      <c r="I560" s="9">
        <v>4175</v>
      </c>
      <c r="J560" s="9">
        <v>6001</v>
      </c>
      <c r="K560" s="9">
        <v>2349</v>
      </c>
      <c r="L560" s="9">
        <v>5423</v>
      </c>
      <c r="M560" s="9">
        <v>7920</v>
      </c>
      <c r="N560" s="8">
        <v>44480</v>
      </c>
      <c r="O560" s="3" t="s">
        <v>352</v>
      </c>
      <c r="P560" s="3" t="s">
        <v>341</v>
      </c>
      <c r="Q560" s="3" t="s">
        <v>340</v>
      </c>
      <c r="R560" s="3">
        <v>8</v>
      </c>
      <c r="S560" s="3" t="s">
        <v>341</v>
      </c>
      <c r="T560" s="3">
        <v>8</v>
      </c>
      <c r="U560" s="3">
        <v>2</v>
      </c>
      <c r="V560" s="3">
        <v>1</v>
      </c>
      <c r="W560" s="3">
        <v>3</v>
      </c>
      <c r="X560" s="53" t="s">
        <v>19</v>
      </c>
      <c r="Y560" s="3" t="s">
        <v>17</v>
      </c>
      <c r="Z560" s="3" t="s">
        <v>601</v>
      </c>
      <c r="AA560" s="3" t="s">
        <v>1472</v>
      </c>
      <c r="AB560" s="28">
        <v>1</v>
      </c>
      <c r="AC560" s="7"/>
    </row>
    <row r="561" spans="1:29" x14ac:dyDescent="0.25">
      <c r="A561" s="49" t="s">
        <v>1484</v>
      </c>
      <c r="B561" s="52" t="s">
        <v>341</v>
      </c>
      <c r="C561" s="53">
        <v>20211011</v>
      </c>
      <c r="D561" s="53" t="str">
        <f>TEXT((ROW(Table6[[#This Row],[Insert Type]])-321)*10,"000000")</f>
        <v>002400</v>
      </c>
      <c r="E561" s="53" t="str" cm="1">
        <f t="array" ref="E561">_xlfn.SWITCH(Table6[[#This Row],[State of Wear (Acceptable, OK; Unacceptable, NOK; Doubt, D; Reclassified as Doubt, RD)]],"OK","o","NOK","n","d")</f>
        <v>o</v>
      </c>
      <c r="F561" s="53" t="str" cm="1">
        <f t="array" ref="F561">_xlfn.SWITCH(Table6[[#This Row],[Coolant (C, Coolant; NC, No Coolant; CB, Coolant and cleaned with compressed Air)]],"NC","n","C","y","CB","c")</f>
        <v>n</v>
      </c>
      <c r="G561" s="53" t="str">
        <f>_xlfn.TEXTJOIN("_",TRUE,A561,B561,C561,D561,"w"&amp;E561,"c"&amp;Table6[[#This Row],[Coolant (n, no; y, yes; c, yes but cleaned with compressed air)2]])</f>
        <v>CNGA12_GMTK3_20211011_002400_wo_cn</v>
      </c>
      <c r="H561" s="66">
        <v>2057</v>
      </c>
      <c r="I561" s="9">
        <v>4175</v>
      </c>
      <c r="J561" s="9">
        <v>6001</v>
      </c>
      <c r="K561" s="9">
        <v>2349</v>
      </c>
      <c r="L561" s="9">
        <v>5423</v>
      </c>
      <c r="M561" s="9">
        <v>7920</v>
      </c>
      <c r="N561" s="8">
        <v>44480</v>
      </c>
      <c r="O561" s="3" t="s">
        <v>352</v>
      </c>
      <c r="P561" s="3" t="s">
        <v>341</v>
      </c>
      <c r="Q561" s="3" t="s">
        <v>340</v>
      </c>
      <c r="R561" s="3">
        <v>8</v>
      </c>
      <c r="S561" s="3" t="s">
        <v>341</v>
      </c>
      <c r="T561" s="3">
        <v>8</v>
      </c>
      <c r="U561" s="3">
        <v>2</v>
      </c>
      <c r="V561" s="3">
        <v>1</v>
      </c>
      <c r="W561" s="3">
        <v>4</v>
      </c>
      <c r="X561" s="53" t="s">
        <v>19</v>
      </c>
      <c r="Y561" s="3" t="s">
        <v>17</v>
      </c>
      <c r="Z561" s="3" t="s">
        <v>602</v>
      </c>
      <c r="AA561" s="3" t="s">
        <v>1472</v>
      </c>
      <c r="AB561" s="28">
        <v>1</v>
      </c>
      <c r="AC561" s="7"/>
    </row>
    <row r="562" spans="1:29" x14ac:dyDescent="0.25">
      <c r="A562" s="49" t="s">
        <v>1484</v>
      </c>
      <c r="B562" s="52" t="s">
        <v>341</v>
      </c>
      <c r="C562" s="53">
        <v>20211011</v>
      </c>
      <c r="D562" s="53" t="str">
        <f>TEXT((ROW(Table6[[#This Row],[Insert Type]])-321)*10,"000000")</f>
        <v>002410</v>
      </c>
      <c r="E562" s="53" t="str" cm="1">
        <f t="array" ref="E562">_xlfn.SWITCH(Table6[[#This Row],[State of Wear (Acceptable, OK; Unacceptable, NOK; Doubt, D; Reclassified as Doubt, RD)]],"OK","o","NOK","n","d")</f>
        <v>o</v>
      </c>
      <c r="F562" s="53" t="str" cm="1">
        <f t="array" ref="F562">_xlfn.SWITCH(Table6[[#This Row],[Coolant (C, Coolant; NC, No Coolant; CB, Coolant and cleaned with compressed Air)]],"NC","n","C","y","CB","c")</f>
        <v>n</v>
      </c>
      <c r="G562" s="53" t="str">
        <f>_xlfn.TEXTJOIN("_",TRUE,A562,B562,C562,D562,"w"&amp;E562,"c"&amp;Table6[[#This Row],[Coolant (n, no; y, yes; c, yes but cleaned with compressed air)2]])</f>
        <v>CNGA12_GMTK3_20211011_002410_wo_cn</v>
      </c>
      <c r="H562" s="66">
        <v>2057</v>
      </c>
      <c r="I562" s="9">
        <v>4175</v>
      </c>
      <c r="J562" s="9">
        <v>6001</v>
      </c>
      <c r="K562" s="9">
        <v>2349</v>
      </c>
      <c r="L562" s="9">
        <v>5423</v>
      </c>
      <c r="M562" s="9">
        <v>7920</v>
      </c>
      <c r="N562" s="8">
        <v>44480</v>
      </c>
      <c r="O562" s="3" t="s">
        <v>352</v>
      </c>
      <c r="P562" s="3" t="s">
        <v>341</v>
      </c>
      <c r="Q562" s="3" t="s">
        <v>340</v>
      </c>
      <c r="R562" s="3">
        <v>9</v>
      </c>
      <c r="S562" s="3" t="s">
        <v>341</v>
      </c>
      <c r="T562" s="3">
        <v>9</v>
      </c>
      <c r="U562" s="3">
        <v>5</v>
      </c>
      <c r="V562" s="3">
        <v>1</v>
      </c>
      <c r="W562" s="3">
        <v>1</v>
      </c>
      <c r="X562" s="53" t="s">
        <v>19</v>
      </c>
      <c r="Y562" s="3" t="s">
        <v>17</v>
      </c>
      <c r="Z562" s="3" t="s">
        <v>603</v>
      </c>
      <c r="AA562" s="3" t="s">
        <v>1472</v>
      </c>
      <c r="AB562" s="28">
        <v>1</v>
      </c>
      <c r="AC562" s="7"/>
    </row>
    <row r="563" spans="1:29" x14ac:dyDescent="0.25">
      <c r="A563" s="49" t="s">
        <v>1484</v>
      </c>
      <c r="B563" s="52" t="s">
        <v>341</v>
      </c>
      <c r="C563" s="53">
        <v>20211011</v>
      </c>
      <c r="D563" s="53" t="str">
        <f>TEXT((ROW(Table6[[#This Row],[Insert Type]])-321)*10,"000000")</f>
        <v>002420</v>
      </c>
      <c r="E563" s="53" t="str" cm="1">
        <f t="array" ref="E563">_xlfn.SWITCH(Table6[[#This Row],[State of Wear (Acceptable, OK; Unacceptable, NOK; Doubt, D; Reclassified as Doubt, RD)]],"OK","o","NOK","n","d")</f>
        <v>o</v>
      </c>
      <c r="F563" s="53" t="str" cm="1">
        <f t="array" ref="F563">_xlfn.SWITCH(Table6[[#This Row],[Coolant (C, Coolant; NC, No Coolant; CB, Coolant and cleaned with compressed Air)]],"NC","n","C","y","CB","c")</f>
        <v>n</v>
      </c>
      <c r="G563" s="53" t="str">
        <f>_xlfn.TEXTJOIN("_",TRUE,A563,B563,C563,D563,"w"&amp;E563,"c"&amp;Table6[[#This Row],[Coolant (n, no; y, yes; c, yes but cleaned with compressed air)2]])</f>
        <v>CNGA12_GMTK3_20211011_002420_wo_cn</v>
      </c>
      <c r="H563" s="66">
        <v>2057</v>
      </c>
      <c r="I563" s="9">
        <v>4175</v>
      </c>
      <c r="J563" s="9">
        <v>6001</v>
      </c>
      <c r="K563" s="9">
        <v>2349</v>
      </c>
      <c r="L563" s="9">
        <v>5423</v>
      </c>
      <c r="M563" s="9">
        <v>7920</v>
      </c>
      <c r="N563" s="8">
        <v>44480</v>
      </c>
      <c r="O563" s="3" t="s">
        <v>352</v>
      </c>
      <c r="P563" s="3" t="s">
        <v>341</v>
      </c>
      <c r="Q563" s="3" t="s">
        <v>340</v>
      </c>
      <c r="R563" s="3">
        <v>9</v>
      </c>
      <c r="S563" s="3" t="s">
        <v>341</v>
      </c>
      <c r="T563" s="3">
        <v>9</v>
      </c>
      <c r="U563" s="3">
        <v>5</v>
      </c>
      <c r="V563" s="3">
        <v>1</v>
      </c>
      <c r="W563" s="3">
        <v>2</v>
      </c>
      <c r="X563" s="53" t="s">
        <v>19</v>
      </c>
      <c r="Y563" s="3" t="s">
        <v>17</v>
      </c>
      <c r="Z563" s="3" t="s">
        <v>604</v>
      </c>
      <c r="AA563" s="3" t="s">
        <v>1472</v>
      </c>
      <c r="AB563" s="28">
        <v>1</v>
      </c>
      <c r="AC563" s="7"/>
    </row>
    <row r="564" spans="1:29" x14ac:dyDescent="0.25">
      <c r="A564" s="49" t="s">
        <v>1484</v>
      </c>
      <c r="B564" s="52" t="s">
        <v>341</v>
      </c>
      <c r="C564" s="53">
        <v>20211011</v>
      </c>
      <c r="D564" s="53" t="str">
        <f>TEXT((ROW(Table6[[#This Row],[Insert Type]])-321)*10,"000000")</f>
        <v>002430</v>
      </c>
      <c r="E564" s="53" t="str" cm="1">
        <f t="array" ref="E564">_xlfn.SWITCH(Table6[[#This Row],[State of Wear (Acceptable, OK; Unacceptable, NOK; Doubt, D; Reclassified as Doubt, RD)]],"OK","o","NOK","n","d")</f>
        <v>o</v>
      </c>
      <c r="F564" s="53" t="str" cm="1">
        <f t="array" ref="F564">_xlfn.SWITCH(Table6[[#This Row],[Coolant (C, Coolant; NC, No Coolant; CB, Coolant and cleaned with compressed Air)]],"NC","n","C","y","CB","c")</f>
        <v>n</v>
      </c>
      <c r="G564" s="53" t="str">
        <f>_xlfn.TEXTJOIN("_",TRUE,A564,B564,C564,D564,"w"&amp;E564,"c"&amp;Table6[[#This Row],[Coolant (n, no; y, yes; c, yes but cleaned with compressed air)2]])</f>
        <v>CNGA12_GMTK3_20211011_002430_wo_cn</v>
      </c>
      <c r="H564" s="66">
        <v>2057</v>
      </c>
      <c r="I564" s="9">
        <v>4175</v>
      </c>
      <c r="J564" s="9">
        <v>6001</v>
      </c>
      <c r="K564" s="9">
        <v>2349</v>
      </c>
      <c r="L564" s="9">
        <v>5423</v>
      </c>
      <c r="M564" s="9">
        <v>7920</v>
      </c>
      <c r="N564" s="8">
        <v>44480</v>
      </c>
      <c r="O564" s="3" t="s">
        <v>352</v>
      </c>
      <c r="P564" s="3" t="s">
        <v>341</v>
      </c>
      <c r="Q564" s="3" t="s">
        <v>340</v>
      </c>
      <c r="R564" s="3">
        <v>9</v>
      </c>
      <c r="S564" s="3" t="s">
        <v>341</v>
      </c>
      <c r="T564" s="3">
        <v>9</v>
      </c>
      <c r="U564" s="3">
        <v>5</v>
      </c>
      <c r="V564" s="3">
        <v>1</v>
      </c>
      <c r="W564" s="3">
        <v>3</v>
      </c>
      <c r="X564" s="53" t="s">
        <v>19</v>
      </c>
      <c r="Y564" s="3" t="s">
        <v>17</v>
      </c>
      <c r="Z564" s="3" t="s">
        <v>605</v>
      </c>
      <c r="AA564" s="3" t="s">
        <v>1472</v>
      </c>
      <c r="AB564" s="28">
        <v>1</v>
      </c>
      <c r="AC564" s="7"/>
    </row>
    <row r="565" spans="1:29" x14ac:dyDescent="0.25">
      <c r="A565" s="49" t="s">
        <v>1484</v>
      </c>
      <c r="B565" s="52" t="s">
        <v>341</v>
      </c>
      <c r="C565" s="53">
        <v>20211011</v>
      </c>
      <c r="D565" s="53" t="str">
        <f>TEXT((ROW(Table6[[#This Row],[Insert Type]])-321)*10,"000000")</f>
        <v>002440</v>
      </c>
      <c r="E565" s="53" t="str" cm="1">
        <f t="array" ref="E565">_xlfn.SWITCH(Table6[[#This Row],[State of Wear (Acceptable, OK; Unacceptable, NOK; Doubt, D; Reclassified as Doubt, RD)]],"OK","o","NOK","n","d")</f>
        <v>o</v>
      </c>
      <c r="F565" s="53" t="str" cm="1">
        <f t="array" ref="F565">_xlfn.SWITCH(Table6[[#This Row],[Coolant (C, Coolant; NC, No Coolant; CB, Coolant and cleaned with compressed Air)]],"NC","n","C","y","CB","c")</f>
        <v>n</v>
      </c>
      <c r="G565" s="53" t="str">
        <f>_xlfn.TEXTJOIN("_",TRUE,A565,B565,C565,D565,"w"&amp;E565,"c"&amp;Table6[[#This Row],[Coolant (n, no; y, yes; c, yes but cleaned with compressed air)2]])</f>
        <v>CNGA12_GMTK3_20211011_002440_wo_cn</v>
      </c>
      <c r="H565" s="66">
        <v>2057</v>
      </c>
      <c r="I565" s="9">
        <v>4175</v>
      </c>
      <c r="J565" s="9">
        <v>6001</v>
      </c>
      <c r="K565" s="9">
        <v>2349</v>
      </c>
      <c r="L565" s="9">
        <v>5423</v>
      </c>
      <c r="M565" s="9">
        <v>7920</v>
      </c>
      <c r="N565" s="8">
        <v>44480</v>
      </c>
      <c r="O565" s="3" t="s">
        <v>352</v>
      </c>
      <c r="P565" s="3" t="s">
        <v>341</v>
      </c>
      <c r="Q565" s="3" t="s">
        <v>340</v>
      </c>
      <c r="R565" s="3">
        <v>9</v>
      </c>
      <c r="S565" s="3" t="s">
        <v>341</v>
      </c>
      <c r="T565" s="3">
        <v>9</v>
      </c>
      <c r="U565" s="3">
        <v>5</v>
      </c>
      <c r="V565" s="3">
        <v>1</v>
      </c>
      <c r="W565" s="3">
        <v>4</v>
      </c>
      <c r="X565" s="53" t="s">
        <v>19</v>
      </c>
      <c r="Y565" s="3" t="s">
        <v>17</v>
      </c>
      <c r="Z565" s="3" t="s">
        <v>606</v>
      </c>
      <c r="AA565" s="3" t="s">
        <v>1472</v>
      </c>
      <c r="AB565" s="28">
        <v>1</v>
      </c>
      <c r="AC565" s="7"/>
    </row>
    <row r="566" spans="1:29" x14ac:dyDescent="0.25">
      <c r="A566" s="49" t="s">
        <v>1484</v>
      </c>
      <c r="B566" s="52" t="s">
        <v>341</v>
      </c>
      <c r="C566" s="53">
        <v>20211011</v>
      </c>
      <c r="D566" s="53" t="str">
        <f>TEXT((ROW(Table6[[#This Row],[Insert Type]])-321)*10,"000000")</f>
        <v>002450</v>
      </c>
      <c r="E566" s="53" t="str" cm="1">
        <f t="array" ref="E566">_xlfn.SWITCH(Table6[[#This Row],[State of Wear (Acceptable, OK; Unacceptable, NOK; Doubt, D; Reclassified as Doubt, RD)]],"OK","o","NOK","n","d")</f>
        <v>o</v>
      </c>
      <c r="F566" s="53" t="str" cm="1">
        <f t="array" ref="F566">_xlfn.SWITCH(Table6[[#This Row],[Coolant (C, Coolant; NC, No Coolant; CB, Coolant and cleaned with compressed Air)]],"NC","n","C","y","CB","c")</f>
        <v>n</v>
      </c>
      <c r="G566" s="53" t="str">
        <f>_xlfn.TEXTJOIN("_",TRUE,A566,B566,C566,D566,"w"&amp;E566,"c"&amp;Table6[[#This Row],[Coolant (n, no; y, yes; c, yes but cleaned with compressed air)2]])</f>
        <v>CNGA12_GMTK3_20211011_002450_wo_cn</v>
      </c>
      <c r="H566" s="66">
        <v>2057</v>
      </c>
      <c r="I566" s="9">
        <v>4175</v>
      </c>
      <c r="J566" s="9">
        <v>6001</v>
      </c>
      <c r="K566" s="9">
        <v>2349</v>
      </c>
      <c r="L566" s="9">
        <v>5423</v>
      </c>
      <c r="M566" s="9">
        <v>7920</v>
      </c>
      <c r="N566" s="8">
        <v>44480</v>
      </c>
      <c r="O566" s="3" t="s">
        <v>352</v>
      </c>
      <c r="P566" s="3" t="s">
        <v>341</v>
      </c>
      <c r="Q566" s="3" t="s">
        <v>340</v>
      </c>
      <c r="R566" s="3">
        <v>9</v>
      </c>
      <c r="S566" s="3" t="s">
        <v>341</v>
      </c>
      <c r="T566" s="3">
        <v>9</v>
      </c>
      <c r="U566" s="3">
        <v>6</v>
      </c>
      <c r="V566" s="3">
        <v>1</v>
      </c>
      <c r="W566" s="3">
        <v>1</v>
      </c>
      <c r="X566" s="53" t="s">
        <v>19</v>
      </c>
      <c r="Y566" s="3" t="s">
        <v>17</v>
      </c>
      <c r="Z566" s="3" t="s">
        <v>607</v>
      </c>
      <c r="AA566" s="3" t="s">
        <v>1472</v>
      </c>
      <c r="AB566" s="28">
        <v>1</v>
      </c>
      <c r="AC566" s="7"/>
    </row>
    <row r="567" spans="1:29" x14ac:dyDescent="0.25">
      <c r="A567" s="49" t="s">
        <v>1484</v>
      </c>
      <c r="B567" s="52" t="s">
        <v>341</v>
      </c>
      <c r="C567" s="53">
        <v>20211011</v>
      </c>
      <c r="D567" s="53" t="str">
        <f>TEXT((ROW(Table6[[#This Row],[Insert Type]])-321)*10,"000000")</f>
        <v>002460</v>
      </c>
      <c r="E567" s="53" t="str" cm="1">
        <f t="array" ref="E567">_xlfn.SWITCH(Table6[[#This Row],[State of Wear (Acceptable, OK; Unacceptable, NOK; Doubt, D; Reclassified as Doubt, RD)]],"OK","o","NOK","n","d")</f>
        <v>o</v>
      </c>
      <c r="F567" s="53" t="str" cm="1">
        <f t="array" ref="F567">_xlfn.SWITCH(Table6[[#This Row],[Coolant (C, Coolant; NC, No Coolant; CB, Coolant and cleaned with compressed Air)]],"NC","n","C","y","CB","c")</f>
        <v>n</v>
      </c>
      <c r="G567" s="53" t="str">
        <f>_xlfn.TEXTJOIN("_",TRUE,A567,B567,C567,D567,"w"&amp;E567,"c"&amp;Table6[[#This Row],[Coolant (n, no; y, yes; c, yes but cleaned with compressed air)2]])</f>
        <v>CNGA12_GMTK3_20211011_002460_wo_cn</v>
      </c>
      <c r="H567" s="66">
        <v>2057</v>
      </c>
      <c r="I567" s="9">
        <v>4175</v>
      </c>
      <c r="J567" s="9">
        <v>6001</v>
      </c>
      <c r="K567" s="9">
        <v>2349</v>
      </c>
      <c r="L567" s="9">
        <v>5423</v>
      </c>
      <c r="M567" s="9">
        <v>7920</v>
      </c>
      <c r="N567" s="8">
        <v>44480</v>
      </c>
      <c r="O567" s="3" t="s">
        <v>352</v>
      </c>
      <c r="P567" s="3" t="s">
        <v>341</v>
      </c>
      <c r="Q567" s="3" t="s">
        <v>340</v>
      </c>
      <c r="R567" s="3">
        <v>9</v>
      </c>
      <c r="S567" s="3" t="s">
        <v>341</v>
      </c>
      <c r="T567" s="3">
        <v>9</v>
      </c>
      <c r="U567" s="3">
        <v>6</v>
      </c>
      <c r="V567" s="3">
        <v>1</v>
      </c>
      <c r="W567" s="3">
        <v>2</v>
      </c>
      <c r="X567" s="53" t="s">
        <v>19</v>
      </c>
      <c r="Y567" s="3" t="s">
        <v>17</v>
      </c>
      <c r="Z567" s="3" t="s">
        <v>608</v>
      </c>
      <c r="AA567" s="3" t="s">
        <v>1472</v>
      </c>
      <c r="AB567" s="28">
        <v>1</v>
      </c>
      <c r="AC567" s="7"/>
    </row>
    <row r="568" spans="1:29" x14ac:dyDescent="0.25">
      <c r="A568" s="49" t="s">
        <v>1484</v>
      </c>
      <c r="B568" s="52" t="s">
        <v>341</v>
      </c>
      <c r="C568" s="53">
        <v>20211011</v>
      </c>
      <c r="D568" s="53" t="str">
        <f>TEXT((ROW(Table6[[#This Row],[Insert Type]])-321)*10,"000000")</f>
        <v>002470</v>
      </c>
      <c r="E568" s="53" t="str" cm="1">
        <f t="array" ref="E568">_xlfn.SWITCH(Table6[[#This Row],[State of Wear (Acceptable, OK; Unacceptable, NOK; Doubt, D; Reclassified as Doubt, RD)]],"OK","o","NOK","n","d")</f>
        <v>o</v>
      </c>
      <c r="F568" s="53" t="str" cm="1">
        <f t="array" ref="F568">_xlfn.SWITCH(Table6[[#This Row],[Coolant (C, Coolant; NC, No Coolant; CB, Coolant and cleaned with compressed Air)]],"NC","n","C","y","CB","c")</f>
        <v>n</v>
      </c>
      <c r="G568" s="53" t="str">
        <f>_xlfn.TEXTJOIN("_",TRUE,A568,B568,C568,D568,"w"&amp;E568,"c"&amp;Table6[[#This Row],[Coolant (n, no; y, yes; c, yes but cleaned with compressed air)2]])</f>
        <v>CNGA12_GMTK3_20211011_002470_wo_cn</v>
      </c>
      <c r="H568" s="66">
        <v>2057</v>
      </c>
      <c r="I568" s="9">
        <v>4175</v>
      </c>
      <c r="J568" s="9">
        <v>6001</v>
      </c>
      <c r="K568" s="9">
        <v>2349</v>
      </c>
      <c r="L568" s="9">
        <v>5423</v>
      </c>
      <c r="M568" s="9">
        <v>7920</v>
      </c>
      <c r="N568" s="8">
        <v>44480</v>
      </c>
      <c r="O568" s="3" t="s">
        <v>352</v>
      </c>
      <c r="P568" s="3" t="s">
        <v>341</v>
      </c>
      <c r="Q568" s="3" t="s">
        <v>340</v>
      </c>
      <c r="R568" s="3">
        <v>9</v>
      </c>
      <c r="S568" s="3" t="s">
        <v>341</v>
      </c>
      <c r="T568" s="3">
        <v>9</v>
      </c>
      <c r="U568" s="3">
        <v>6</v>
      </c>
      <c r="V568" s="3">
        <v>1</v>
      </c>
      <c r="W568" s="3">
        <v>3</v>
      </c>
      <c r="X568" s="53" t="s">
        <v>19</v>
      </c>
      <c r="Y568" s="3" t="s">
        <v>17</v>
      </c>
      <c r="Z568" s="3" t="s">
        <v>609</v>
      </c>
      <c r="AA568" s="3" t="s">
        <v>1472</v>
      </c>
      <c r="AB568" s="28">
        <v>1</v>
      </c>
      <c r="AC568" s="7"/>
    </row>
    <row r="569" spans="1:29" x14ac:dyDescent="0.25">
      <c r="A569" s="49" t="s">
        <v>1484</v>
      </c>
      <c r="B569" s="52" t="s">
        <v>341</v>
      </c>
      <c r="C569" s="53">
        <v>20211011</v>
      </c>
      <c r="D569" s="53" t="str">
        <f>TEXT((ROW(Table6[[#This Row],[Insert Type]])-321)*10,"000000")</f>
        <v>002480</v>
      </c>
      <c r="E569" s="53" t="str" cm="1">
        <f t="array" ref="E569">_xlfn.SWITCH(Table6[[#This Row],[State of Wear (Acceptable, OK; Unacceptable, NOK; Doubt, D; Reclassified as Doubt, RD)]],"OK","o","NOK","n","d")</f>
        <v>o</v>
      </c>
      <c r="F569" s="53" t="str" cm="1">
        <f t="array" ref="F569">_xlfn.SWITCH(Table6[[#This Row],[Coolant (C, Coolant; NC, No Coolant; CB, Coolant and cleaned with compressed Air)]],"NC","n","C","y","CB","c")</f>
        <v>n</v>
      </c>
      <c r="G569" s="53" t="str">
        <f>_xlfn.TEXTJOIN("_",TRUE,A569,B569,C569,D569,"w"&amp;E569,"c"&amp;Table6[[#This Row],[Coolant (n, no; y, yes; c, yes but cleaned with compressed air)2]])</f>
        <v>CNGA12_GMTK3_20211011_002480_wo_cn</v>
      </c>
      <c r="H569" s="66">
        <v>2057</v>
      </c>
      <c r="I569" s="9">
        <v>4175</v>
      </c>
      <c r="J569" s="9">
        <v>6001</v>
      </c>
      <c r="K569" s="9">
        <v>2349</v>
      </c>
      <c r="L569" s="9">
        <v>5423</v>
      </c>
      <c r="M569" s="9">
        <v>7920</v>
      </c>
      <c r="N569" s="8">
        <v>44480</v>
      </c>
      <c r="O569" s="3" t="s">
        <v>352</v>
      </c>
      <c r="P569" s="3" t="s">
        <v>341</v>
      </c>
      <c r="Q569" s="3" t="s">
        <v>340</v>
      </c>
      <c r="R569" s="3">
        <v>9</v>
      </c>
      <c r="S569" s="3" t="s">
        <v>341</v>
      </c>
      <c r="T569" s="3">
        <v>9</v>
      </c>
      <c r="U569" s="3">
        <v>6</v>
      </c>
      <c r="V569" s="3">
        <v>1</v>
      </c>
      <c r="W569" s="3">
        <v>4</v>
      </c>
      <c r="X569" s="53" t="s">
        <v>19</v>
      </c>
      <c r="Y569" s="3" t="s">
        <v>17</v>
      </c>
      <c r="Z569" s="3" t="s">
        <v>610</v>
      </c>
      <c r="AA569" s="3" t="s">
        <v>1472</v>
      </c>
      <c r="AB569" s="28">
        <v>1</v>
      </c>
      <c r="AC569" s="7"/>
    </row>
    <row r="570" spans="1:29" x14ac:dyDescent="0.25">
      <c r="A570" s="49" t="s">
        <v>1484</v>
      </c>
      <c r="B570" s="52" t="s">
        <v>341</v>
      </c>
      <c r="C570" s="53">
        <v>20211011</v>
      </c>
      <c r="D570" s="53" t="str">
        <f>TEXT((ROW(Table6[[#This Row],[Insert Type]])-321)*10,"000000")</f>
        <v>002490</v>
      </c>
      <c r="E570" s="53" t="str" cm="1">
        <f t="array" ref="E570">_xlfn.SWITCH(Table6[[#This Row],[State of Wear (Acceptable, OK; Unacceptable, NOK; Doubt, D; Reclassified as Doubt, RD)]],"OK","o","NOK","n","d")</f>
        <v>o</v>
      </c>
      <c r="F570" s="53" t="str" cm="1">
        <f t="array" ref="F570">_xlfn.SWITCH(Table6[[#This Row],[Coolant (C, Coolant; NC, No Coolant; CB, Coolant and cleaned with compressed Air)]],"NC","n","C","y","CB","c")</f>
        <v>n</v>
      </c>
      <c r="G570" s="53" t="str">
        <f>_xlfn.TEXTJOIN("_",TRUE,A570,B570,C570,D570,"w"&amp;E570,"c"&amp;Table6[[#This Row],[Coolant (n, no; y, yes; c, yes but cleaned with compressed air)2]])</f>
        <v>CNGA12_GMTK3_20211011_002490_wo_cn</v>
      </c>
      <c r="H570" s="66">
        <v>2057</v>
      </c>
      <c r="I570" s="9">
        <v>4175</v>
      </c>
      <c r="J570" s="9">
        <v>6001</v>
      </c>
      <c r="K570" s="9">
        <v>2349</v>
      </c>
      <c r="L570" s="9">
        <v>5423</v>
      </c>
      <c r="M570" s="9">
        <v>7920</v>
      </c>
      <c r="N570" s="8">
        <v>44480</v>
      </c>
      <c r="O570" s="3" t="s">
        <v>352</v>
      </c>
      <c r="P570" s="3" t="s">
        <v>341</v>
      </c>
      <c r="Q570" s="3" t="s">
        <v>340</v>
      </c>
      <c r="R570" s="3">
        <v>10</v>
      </c>
      <c r="S570" s="3" t="s">
        <v>341</v>
      </c>
      <c r="T570" s="3">
        <v>10</v>
      </c>
      <c r="U570" s="3">
        <v>3</v>
      </c>
      <c r="V570" s="3">
        <v>1</v>
      </c>
      <c r="W570" s="3">
        <v>1</v>
      </c>
      <c r="X570" s="53" t="s">
        <v>19</v>
      </c>
      <c r="Y570" s="3" t="s">
        <v>17</v>
      </c>
      <c r="Z570" s="3" t="s">
        <v>611</v>
      </c>
      <c r="AA570" s="3" t="s">
        <v>1472</v>
      </c>
      <c r="AB570" s="28">
        <v>1</v>
      </c>
      <c r="AC570" s="7"/>
    </row>
    <row r="571" spans="1:29" x14ac:dyDescent="0.25">
      <c r="A571" s="49" t="s">
        <v>1484</v>
      </c>
      <c r="B571" s="52" t="s">
        <v>341</v>
      </c>
      <c r="C571" s="53">
        <v>20211011</v>
      </c>
      <c r="D571" s="53" t="str">
        <f>TEXT((ROW(Table6[[#This Row],[Insert Type]])-321)*10,"000000")</f>
        <v>002500</v>
      </c>
      <c r="E571" s="53" t="str" cm="1">
        <f t="array" ref="E571">_xlfn.SWITCH(Table6[[#This Row],[State of Wear (Acceptable, OK; Unacceptable, NOK; Doubt, D; Reclassified as Doubt, RD)]],"OK","o","NOK","n","d")</f>
        <v>o</v>
      </c>
      <c r="F571" s="53" t="str" cm="1">
        <f t="array" ref="F571">_xlfn.SWITCH(Table6[[#This Row],[Coolant (C, Coolant; NC, No Coolant; CB, Coolant and cleaned with compressed Air)]],"NC","n","C","y","CB","c")</f>
        <v>n</v>
      </c>
      <c r="G571" s="53" t="str">
        <f>_xlfn.TEXTJOIN("_",TRUE,A571,B571,C571,D571,"w"&amp;E571,"c"&amp;Table6[[#This Row],[Coolant (n, no; y, yes; c, yes but cleaned with compressed air)2]])</f>
        <v>CNGA12_GMTK3_20211011_002500_wo_cn</v>
      </c>
      <c r="H571" s="66">
        <v>2057</v>
      </c>
      <c r="I571" s="9">
        <v>4175</v>
      </c>
      <c r="J571" s="9">
        <v>6001</v>
      </c>
      <c r="K571" s="9">
        <v>2349</v>
      </c>
      <c r="L571" s="9">
        <v>5423</v>
      </c>
      <c r="M571" s="9">
        <v>7920</v>
      </c>
      <c r="N571" s="8">
        <v>44480</v>
      </c>
      <c r="O571" s="3" t="s">
        <v>352</v>
      </c>
      <c r="P571" s="3" t="s">
        <v>341</v>
      </c>
      <c r="Q571" s="3" t="s">
        <v>340</v>
      </c>
      <c r="R571" s="3">
        <v>10</v>
      </c>
      <c r="S571" s="3" t="s">
        <v>341</v>
      </c>
      <c r="T571" s="3">
        <v>10</v>
      </c>
      <c r="U571" s="3">
        <v>3</v>
      </c>
      <c r="V571" s="3">
        <v>1</v>
      </c>
      <c r="W571" s="3">
        <v>2</v>
      </c>
      <c r="X571" s="53" t="s">
        <v>19</v>
      </c>
      <c r="Y571" s="3" t="s">
        <v>17</v>
      </c>
      <c r="Z571" s="3" t="s">
        <v>612</v>
      </c>
      <c r="AA571" s="3" t="s">
        <v>1472</v>
      </c>
      <c r="AB571" s="28">
        <v>1</v>
      </c>
      <c r="AC571" s="7"/>
    </row>
    <row r="572" spans="1:29" x14ac:dyDescent="0.25">
      <c r="A572" s="49" t="s">
        <v>1484</v>
      </c>
      <c r="B572" s="52" t="s">
        <v>341</v>
      </c>
      <c r="C572" s="53">
        <v>20211011</v>
      </c>
      <c r="D572" s="53" t="str">
        <f>TEXT((ROW(Table6[[#This Row],[Insert Type]])-321)*10,"000000")</f>
        <v>002510</v>
      </c>
      <c r="E572" s="53" t="str" cm="1">
        <f t="array" ref="E572">_xlfn.SWITCH(Table6[[#This Row],[State of Wear (Acceptable, OK; Unacceptable, NOK; Doubt, D; Reclassified as Doubt, RD)]],"OK","o","NOK","n","d")</f>
        <v>n</v>
      </c>
      <c r="F572" s="53" t="str" cm="1">
        <f t="array" ref="F572">_xlfn.SWITCH(Table6[[#This Row],[Coolant (C, Coolant; NC, No Coolant; CB, Coolant and cleaned with compressed Air)]],"NC","n","C","y","CB","c")</f>
        <v>n</v>
      </c>
      <c r="G572" s="53" t="str">
        <f>_xlfn.TEXTJOIN("_",TRUE,A572,B572,C572,D572,"w"&amp;E572,"c"&amp;Table6[[#This Row],[Coolant (n, no; y, yes; c, yes but cleaned with compressed air)2]])</f>
        <v>CNGA12_GMTK3_20211011_002510_wn_cn</v>
      </c>
      <c r="H572" s="66">
        <v>2057</v>
      </c>
      <c r="I572" s="9">
        <v>4175</v>
      </c>
      <c r="J572" s="9">
        <v>6001</v>
      </c>
      <c r="K572" s="9">
        <v>2349</v>
      </c>
      <c r="L572" s="9">
        <v>5423</v>
      </c>
      <c r="M572" s="9">
        <v>7920</v>
      </c>
      <c r="N572" s="8">
        <v>44480</v>
      </c>
      <c r="O572" s="3" t="s">
        <v>352</v>
      </c>
      <c r="P572" s="3" t="s">
        <v>341</v>
      </c>
      <c r="Q572" s="3" t="s">
        <v>340</v>
      </c>
      <c r="R572" s="3">
        <v>10</v>
      </c>
      <c r="S572" s="3" t="s">
        <v>341</v>
      </c>
      <c r="T572" s="3">
        <v>10</v>
      </c>
      <c r="U572" s="3">
        <v>3</v>
      </c>
      <c r="V572" s="3">
        <v>1</v>
      </c>
      <c r="W572" s="3">
        <v>3</v>
      </c>
      <c r="X572" s="53" t="s">
        <v>11</v>
      </c>
      <c r="Y572" s="3" t="s">
        <v>17</v>
      </c>
      <c r="Z572" s="3" t="s">
        <v>613</v>
      </c>
      <c r="AA572" s="3" t="s">
        <v>1473</v>
      </c>
      <c r="AB572" s="28" t="s">
        <v>1474</v>
      </c>
      <c r="AC572" s="7"/>
    </row>
    <row r="573" spans="1:29" x14ac:dyDescent="0.25">
      <c r="A573" s="49" t="s">
        <v>1484</v>
      </c>
      <c r="B573" s="52" t="s">
        <v>341</v>
      </c>
      <c r="C573" s="53">
        <v>20211011</v>
      </c>
      <c r="D573" s="53" t="str">
        <f>TEXT((ROW(Table6[[#This Row],[Insert Type]])-321)*10,"000000")</f>
        <v>002520</v>
      </c>
      <c r="E573" s="53" t="str" cm="1">
        <f t="array" ref="E573">_xlfn.SWITCH(Table6[[#This Row],[State of Wear (Acceptable, OK; Unacceptable, NOK; Doubt, D; Reclassified as Doubt, RD)]],"OK","o","NOK","n","d")</f>
        <v>o</v>
      </c>
      <c r="F573" s="53" t="str" cm="1">
        <f t="array" ref="F573">_xlfn.SWITCH(Table6[[#This Row],[Coolant (C, Coolant; NC, No Coolant; CB, Coolant and cleaned with compressed Air)]],"NC","n","C","y","CB","c")</f>
        <v>n</v>
      </c>
      <c r="G573" s="53" t="str">
        <f>_xlfn.TEXTJOIN("_",TRUE,A573,B573,C573,D573,"w"&amp;E573,"c"&amp;Table6[[#This Row],[Coolant (n, no; y, yes; c, yes but cleaned with compressed air)2]])</f>
        <v>CNGA12_GMTK3_20211011_002520_wo_cn</v>
      </c>
      <c r="H573" s="66">
        <v>2057</v>
      </c>
      <c r="I573" s="9">
        <v>4175</v>
      </c>
      <c r="J573" s="9">
        <v>6001</v>
      </c>
      <c r="K573" s="9">
        <v>2349</v>
      </c>
      <c r="L573" s="9">
        <v>5423</v>
      </c>
      <c r="M573" s="9">
        <v>7920</v>
      </c>
      <c r="N573" s="8">
        <v>44480</v>
      </c>
      <c r="O573" s="3" t="s">
        <v>352</v>
      </c>
      <c r="P573" s="3" t="s">
        <v>341</v>
      </c>
      <c r="Q573" s="3" t="s">
        <v>340</v>
      </c>
      <c r="R573" s="3">
        <v>10</v>
      </c>
      <c r="S573" s="3" t="s">
        <v>341</v>
      </c>
      <c r="T573" s="3">
        <v>10</v>
      </c>
      <c r="U573" s="3">
        <v>4</v>
      </c>
      <c r="V573" s="3">
        <v>1</v>
      </c>
      <c r="W573" s="3">
        <v>1</v>
      </c>
      <c r="X573" s="53" t="s">
        <v>19</v>
      </c>
      <c r="Y573" s="3" t="s">
        <v>17</v>
      </c>
      <c r="Z573" s="3" t="s">
        <v>614</v>
      </c>
      <c r="AA573" s="3" t="s">
        <v>1473</v>
      </c>
      <c r="AB573" s="28">
        <v>1</v>
      </c>
      <c r="AC573" s="7"/>
    </row>
    <row r="574" spans="1:29" x14ac:dyDescent="0.25">
      <c r="A574" s="49" t="s">
        <v>1484</v>
      </c>
      <c r="B574" s="52" t="s">
        <v>341</v>
      </c>
      <c r="C574" s="53">
        <v>20211011</v>
      </c>
      <c r="D574" s="53" t="str">
        <f>TEXT((ROW(Table6[[#This Row],[Insert Type]])-321)*10,"000000")</f>
        <v>002530</v>
      </c>
      <c r="E574" s="53" t="str" cm="1">
        <f t="array" ref="E574">_xlfn.SWITCH(Table6[[#This Row],[State of Wear (Acceptable, OK; Unacceptable, NOK; Doubt, D; Reclassified as Doubt, RD)]],"OK","o","NOK","n","d")</f>
        <v>o</v>
      </c>
      <c r="F574" s="53" t="str" cm="1">
        <f t="array" ref="F574">_xlfn.SWITCH(Table6[[#This Row],[Coolant (C, Coolant; NC, No Coolant; CB, Coolant and cleaned with compressed Air)]],"NC","n","C","y","CB","c")</f>
        <v>n</v>
      </c>
      <c r="G574" s="53" t="str">
        <f>_xlfn.TEXTJOIN("_",TRUE,A574,B574,C574,D574,"w"&amp;E574,"c"&amp;Table6[[#This Row],[Coolant (n, no; y, yes; c, yes but cleaned with compressed air)2]])</f>
        <v>CNGA12_GMTK3_20211011_002530_wo_cn</v>
      </c>
      <c r="H574" s="66">
        <v>2057</v>
      </c>
      <c r="I574" s="9">
        <v>4175</v>
      </c>
      <c r="J574" s="9">
        <v>6001</v>
      </c>
      <c r="K574" s="9">
        <v>2349</v>
      </c>
      <c r="L574" s="9">
        <v>5423</v>
      </c>
      <c r="M574" s="9">
        <v>7920</v>
      </c>
      <c r="N574" s="8">
        <v>44480</v>
      </c>
      <c r="O574" s="3" t="s">
        <v>352</v>
      </c>
      <c r="P574" s="3" t="s">
        <v>341</v>
      </c>
      <c r="Q574" s="3" t="s">
        <v>340</v>
      </c>
      <c r="R574" s="3">
        <v>10</v>
      </c>
      <c r="S574" s="3" t="s">
        <v>341</v>
      </c>
      <c r="T574" s="3">
        <v>10</v>
      </c>
      <c r="U574" s="3">
        <v>4</v>
      </c>
      <c r="V574" s="3">
        <v>1</v>
      </c>
      <c r="W574" s="3">
        <v>2</v>
      </c>
      <c r="X574" s="53" t="s">
        <v>19</v>
      </c>
      <c r="Y574" s="3" t="s">
        <v>17</v>
      </c>
      <c r="Z574" s="3" t="s">
        <v>615</v>
      </c>
      <c r="AA574" s="3" t="s">
        <v>1473</v>
      </c>
      <c r="AB574" s="28">
        <v>1</v>
      </c>
      <c r="AC574" s="7"/>
    </row>
    <row r="575" spans="1:29" x14ac:dyDescent="0.25">
      <c r="A575" s="49" t="s">
        <v>1484</v>
      </c>
      <c r="B575" s="52" t="s">
        <v>341</v>
      </c>
      <c r="C575" s="53">
        <v>20211011</v>
      </c>
      <c r="D575" s="53" t="str">
        <f>TEXT((ROW(Table6[[#This Row],[Insert Type]])-321)*10,"000000")</f>
        <v>002540</v>
      </c>
      <c r="E575" s="53" t="str" cm="1">
        <f t="array" ref="E575">_xlfn.SWITCH(Table6[[#This Row],[State of Wear (Acceptable, OK; Unacceptable, NOK; Doubt, D; Reclassified as Doubt, RD)]],"OK","o","NOK","n","d")</f>
        <v>o</v>
      </c>
      <c r="F575" s="53" t="str" cm="1">
        <f t="array" ref="F575">_xlfn.SWITCH(Table6[[#This Row],[Coolant (C, Coolant; NC, No Coolant; CB, Coolant and cleaned with compressed Air)]],"NC","n","C","y","CB","c")</f>
        <v>n</v>
      </c>
      <c r="G575" s="53" t="str">
        <f>_xlfn.TEXTJOIN("_",TRUE,A575,B575,C575,D575,"w"&amp;E575,"c"&amp;Table6[[#This Row],[Coolant (n, no; y, yes; c, yes but cleaned with compressed air)2]])</f>
        <v>CNGA12_GMTK3_20211011_002540_wo_cn</v>
      </c>
      <c r="H575" s="66">
        <v>2057</v>
      </c>
      <c r="I575" s="9">
        <v>4175</v>
      </c>
      <c r="J575" s="9">
        <v>6001</v>
      </c>
      <c r="K575" s="9">
        <v>2349</v>
      </c>
      <c r="L575" s="9">
        <v>5423</v>
      </c>
      <c r="M575" s="9">
        <v>7920</v>
      </c>
      <c r="N575" s="8">
        <v>44480</v>
      </c>
      <c r="O575" s="3" t="s">
        <v>352</v>
      </c>
      <c r="P575" s="3" t="s">
        <v>341</v>
      </c>
      <c r="Q575" s="3" t="s">
        <v>340</v>
      </c>
      <c r="R575" s="3">
        <v>10</v>
      </c>
      <c r="S575" s="3" t="s">
        <v>341</v>
      </c>
      <c r="T575" s="3">
        <v>10</v>
      </c>
      <c r="U575" s="3">
        <v>4</v>
      </c>
      <c r="V575" s="3">
        <v>1</v>
      </c>
      <c r="W575" s="3">
        <v>3</v>
      </c>
      <c r="X575" s="53" t="s">
        <v>19</v>
      </c>
      <c r="Y575" s="3" t="s">
        <v>17</v>
      </c>
      <c r="Z575" s="3" t="s">
        <v>616</v>
      </c>
      <c r="AA575" s="3" t="s">
        <v>1473</v>
      </c>
      <c r="AB575" s="28">
        <v>1</v>
      </c>
      <c r="AC575" s="7"/>
    </row>
    <row r="576" spans="1:29" x14ac:dyDescent="0.25">
      <c r="A576" s="49" t="s">
        <v>1484</v>
      </c>
      <c r="B576" s="52" t="s">
        <v>341</v>
      </c>
      <c r="C576" s="53">
        <v>20211011</v>
      </c>
      <c r="D576" s="53" t="str">
        <f>TEXT((ROW(Table6[[#This Row],[Insert Type]])-321)*10,"000000")</f>
        <v>002550</v>
      </c>
      <c r="E576" s="53" t="str" cm="1">
        <f t="array" ref="E576">_xlfn.SWITCH(Table6[[#This Row],[State of Wear (Acceptable, OK; Unacceptable, NOK; Doubt, D; Reclassified as Doubt, RD)]],"OK","o","NOK","n","d")</f>
        <v>n</v>
      </c>
      <c r="F576" s="53" t="str" cm="1">
        <f t="array" ref="F576">_xlfn.SWITCH(Table6[[#This Row],[Coolant (C, Coolant; NC, No Coolant; CB, Coolant and cleaned with compressed Air)]],"NC","n","C","y","CB","c")</f>
        <v>n</v>
      </c>
      <c r="G576" s="53" t="str">
        <f>_xlfn.TEXTJOIN("_",TRUE,A576,B576,C576,D576,"w"&amp;E576,"c"&amp;Table6[[#This Row],[Coolant (n, no; y, yes; c, yes but cleaned with compressed air)2]])</f>
        <v>CNGA12_GMTK3_20211011_002550_wn_cn</v>
      </c>
      <c r="H576" s="66">
        <v>2057</v>
      </c>
      <c r="I576" s="9">
        <v>4175</v>
      </c>
      <c r="J576" s="9">
        <v>6001</v>
      </c>
      <c r="K576" s="9">
        <v>2349</v>
      </c>
      <c r="L576" s="9">
        <v>5423</v>
      </c>
      <c r="M576" s="9">
        <v>7920</v>
      </c>
      <c r="N576" s="8">
        <v>44480</v>
      </c>
      <c r="O576" s="3" t="s">
        <v>352</v>
      </c>
      <c r="P576" s="3" t="s">
        <v>341</v>
      </c>
      <c r="Q576" s="3" t="s">
        <v>340</v>
      </c>
      <c r="R576" s="3">
        <v>10</v>
      </c>
      <c r="S576" s="3" t="s">
        <v>341</v>
      </c>
      <c r="T576" s="3">
        <v>10</v>
      </c>
      <c r="U576" s="3">
        <v>4</v>
      </c>
      <c r="V576" s="3">
        <v>1</v>
      </c>
      <c r="W576" s="3">
        <v>4</v>
      </c>
      <c r="X576" s="53" t="s">
        <v>11</v>
      </c>
      <c r="Y576" s="3" t="s">
        <v>17</v>
      </c>
      <c r="Z576" s="3" t="s">
        <v>617</v>
      </c>
      <c r="AA576" s="3" t="s">
        <v>1473</v>
      </c>
      <c r="AB576" s="28" t="s">
        <v>1474</v>
      </c>
      <c r="AC576" s="7"/>
    </row>
    <row r="577" spans="1:29" x14ac:dyDescent="0.25">
      <c r="A577" s="49" t="s">
        <v>1484</v>
      </c>
      <c r="B577" s="52" t="s">
        <v>341</v>
      </c>
      <c r="C577" s="53">
        <v>20211011</v>
      </c>
      <c r="D577" s="53" t="str">
        <f>TEXT((ROW(Table6[[#This Row],[Insert Type]])-321)*10,"000000")</f>
        <v>002560</v>
      </c>
      <c r="E577" s="53" t="str" cm="1">
        <f t="array" ref="E577">_xlfn.SWITCH(Table6[[#This Row],[State of Wear (Acceptable, OK; Unacceptable, NOK; Doubt, D; Reclassified as Doubt, RD)]],"OK","o","NOK","n","d")</f>
        <v>o</v>
      </c>
      <c r="F577" s="53" t="str" cm="1">
        <f t="array" ref="F577">_xlfn.SWITCH(Table6[[#This Row],[Coolant (C, Coolant; NC, No Coolant; CB, Coolant and cleaned with compressed Air)]],"NC","n","C","y","CB","c")</f>
        <v>n</v>
      </c>
      <c r="G577" s="53" t="str">
        <f>_xlfn.TEXTJOIN("_",TRUE,A577,B577,C577,D577,"w"&amp;E577,"c"&amp;Table6[[#This Row],[Coolant (n, no; y, yes; c, yes but cleaned with compressed air)2]])</f>
        <v>CNGA12_GMTK3_20211011_002560_wo_cn</v>
      </c>
      <c r="H577" s="66">
        <v>2057</v>
      </c>
      <c r="I577" s="9">
        <v>4175</v>
      </c>
      <c r="J577" s="9">
        <v>6001</v>
      </c>
      <c r="K577" s="9">
        <v>2349</v>
      </c>
      <c r="L577" s="9">
        <v>5423</v>
      </c>
      <c r="M577" s="9">
        <v>7920</v>
      </c>
      <c r="N577" s="8">
        <v>44480</v>
      </c>
      <c r="O577" s="3" t="s">
        <v>352</v>
      </c>
      <c r="P577" s="3" t="s">
        <v>341</v>
      </c>
      <c r="Q577" s="3" t="s">
        <v>340</v>
      </c>
      <c r="R577" s="3">
        <v>10</v>
      </c>
      <c r="S577" s="3" t="s">
        <v>341</v>
      </c>
      <c r="T577" s="3">
        <v>10</v>
      </c>
      <c r="U577" s="3">
        <v>5</v>
      </c>
      <c r="V577" s="3">
        <v>1</v>
      </c>
      <c r="W577" s="3">
        <v>1</v>
      </c>
      <c r="X577" s="53" t="s">
        <v>19</v>
      </c>
      <c r="Y577" s="3" t="s">
        <v>17</v>
      </c>
      <c r="Z577" s="3" t="s">
        <v>618</v>
      </c>
      <c r="AA577" s="3" t="s">
        <v>1473</v>
      </c>
      <c r="AB577" s="28">
        <v>1</v>
      </c>
      <c r="AC577" s="7"/>
    </row>
    <row r="578" spans="1:29" x14ac:dyDescent="0.25">
      <c r="A578" s="49" t="s">
        <v>1484</v>
      </c>
      <c r="B578" s="52" t="s">
        <v>341</v>
      </c>
      <c r="C578" s="53">
        <v>20211011</v>
      </c>
      <c r="D578" s="53" t="str">
        <f>TEXT((ROW(Table6[[#This Row],[Insert Type]])-321)*10,"000000")</f>
        <v>002570</v>
      </c>
      <c r="E578" s="53" t="str" cm="1">
        <f t="array" ref="E578">_xlfn.SWITCH(Table6[[#This Row],[State of Wear (Acceptable, OK; Unacceptable, NOK; Doubt, D; Reclassified as Doubt, RD)]],"OK","o","NOK","n","d")</f>
        <v>o</v>
      </c>
      <c r="F578" s="53" t="str" cm="1">
        <f t="array" ref="F578">_xlfn.SWITCH(Table6[[#This Row],[Coolant (C, Coolant; NC, No Coolant; CB, Coolant and cleaned with compressed Air)]],"NC","n","C","y","CB","c")</f>
        <v>n</v>
      </c>
      <c r="G578" s="53" t="str">
        <f>_xlfn.TEXTJOIN("_",TRUE,A578,B578,C578,D578,"w"&amp;E578,"c"&amp;Table6[[#This Row],[Coolant (n, no; y, yes; c, yes but cleaned with compressed air)2]])</f>
        <v>CNGA12_GMTK3_20211011_002570_wo_cn</v>
      </c>
      <c r="H578" s="66">
        <v>2057</v>
      </c>
      <c r="I578" s="9">
        <v>4175</v>
      </c>
      <c r="J578" s="9">
        <v>6001</v>
      </c>
      <c r="K578" s="9">
        <v>2349</v>
      </c>
      <c r="L578" s="9">
        <v>5423</v>
      </c>
      <c r="M578" s="9">
        <v>7920</v>
      </c>
      <c r="N578" s="8">
        <v>44480</v>
      </c>
      <c r="O578" s="3" t="s">
        <v>352</v>
      </c>
      <c r="P578" s="3" t="s">
        <v>341</v>
      </c>
      <c r="Q578" s="3" t="s">
        <v>340</v>
      </c>
      <c r="R578" s="3">
        <v>10</v>
      </c>
      <c r="S578" s="3" t="s">
        <v>341</v>
      </c>
      <c r="T578" s="3">
        <v>10</v>
      </c>
      <c r="U578" s="3">
        <v>5</v>
      </c>
      <c r="V578" s="3">
        <v>1</v>
      </c>
      <c r="W578" s="3">
        <v>2</v>
      </c>
      <c r="X578" s="53" t="s">
        <v>19</v>
      </c>
      <c r="Y578" s="3" t="s">
        <v>17</v>
      </c>
      <c r="Z578" s="3" t="s">
        <v>619</v>
      </c>
      <c r="AA578" s="3" t="s">
        <v>1473</v>
      </c>
      <c r="AB578" s="28">
        <v>1</v>
      </c>
      <c r="AC578" s="7"/>
    </row>
    <row r="579" spans="1:29" x14ac:dyDescent="0.25">
      <c r="A579" s="49" t="s">
        <v>1484</v>
      </c>
      <c r="B579" s="52" t="s">
        <v>341</v>
      </c>
      <c r="C579" s="53">
        <v>20211011</v>
      </c>
      <c r="D579" s="53" t="str">
        <f>TEXT((ROW(Table6[[#This Row],[Insert Type]])-321)*10,"000000")</f>
        <v>002580</v>
      </c>
      <c r="E579" s="53" t="str" cm="1">
        <f t="array" ref="E579">_xlfn.SWITCH(Table6[[#This Row],[State of Wear (Acceptable, OK; Unacceptable, NOK; Doubt, D; Reclassified as Doubt, RD)]],"OK","o","NOK","n","d")</f>
        <v>d</v>
      </c>
      <c r="F579" s="53" t="str" cm="1">
        <f t="array" ref="F579">_xlfn.SWITCH(Table6[[#This Row],[Coolant (C, Coolant; NC, No Coolant; CB, Coolant and cleaned with compressed Air)]],"NC","n","C","y","CB","c")</f>
        <v>n</v>
      </c>
      <c r="G579" s="53" t="str">
        <f>_xlfn.TEXTJOIN("_",TRUE,A579,B579,C579,D579,"w"&amp;E579,"c"&amp;Table6[[#This Row],[Coolant (n, no; y, yes; c, yes but cleaned with compressed air)2]])</f>
        <v>CNGA12_GMTK3_20211011_002580_wd_cn</v>
      </c>
      <c r="H579" s="66">
        <v>2057</v>
      </c>
      <c r="I579" s="9">
        <v>4175</v>
      </c>
      <c r="J579" s="9">
        <v>6001</v>
      </c>
      <c r="K579" s="9">
        <v>2349</v>
      </c>
      <c r="L579" s="9">
        <v>5423</v>
      </c>
      <c r="M579" s="9">
        <v>7920</v>
      </c>
      <c r="N579" s="8">
        <v>44480</v>
      </c>
      <c r="O579" s="3" t="s">
        <v>352</v>
      </c>
      <c r="P579" s="3" t="s">
        <v>341</v>
      </c>
      <c r="Q579" s="3" t="s">
        <v>340</v>
      </c>
      <c r="R579" s="3">
        <v>10</v>
      </c>
      <c r="S579" s="3" t="s">
        <v>341</v>
      </c>
      <c r="T579" s="3">
        <v>10</v>
      </c>
      <c r="U579" s="3">
        <v>5</v>
      </c>
      <c r="V579" s="3">
        <v>1</v>
      </c>
      <c r="W579" s="3">
        <v>3</v>
      </c>
      <c r="X579" s="53" t="s">
        <v>1467</v>
      </c>
      <c r="Y579" s="3" t="s">
        <v>17</v>
      </c>
      <c r="Z579" s="3" t="s">
        <v>620</v>
      </c>
      <c r="AA579" s="3" t="s">
        <v>1473</v>
      </c>
      <c r="AB579" s="28" t="s">
        <v>1474</v>
      </c>
      <c r="AC579" s="7"/>
    </row>
    <row r="580" spans="1:29" x14ac:dyDescent="0.25">
      <c r="A580" s="49" t="s">
        <v>1484</v>
      </c>
      <c r="B580" s="52" t="s">
        <v>341</v>
      </c>
      <c r="C580" s="53">
        <v>20211011</v>
      </c>
      <c r="D580" s="53" t="str">
        <f>TEXT((ROW(Table6[[#This Row],[Insert Type]])-321)*10,"000000")</f>
        <v>002590</v>
      </c>
      <c r="E580" s="53" t="str" cm="1">
        <f t="array" ref="E580">_xlfn.SWITCH(Table6[[#This Row],[State of Wear (Acceptable, OK; Unacceptable, NOK; Doubt, D; Reclassified as Doubt, RD)]],"OK","o","NOK","n","d")</f>
        <v>o</v>
      </c>
      <c r="F580" s="53" t="str" cm="1">
        <f t="array" ref="F580">_xlfn.SWITCH(Table6[[#This Row],[Coolant (C, Coolant; NC, No Coolant; CB, Coolant and cleaned with compressed Air)]],"NC","n","C","y","CB","c")</f>
        <v>n</v>
      </c>
      <c r="G580" s="53" t="str">
        <f>_xlfn.TEXTJOIN("_",TRUE,A580,B580,C580,D580,"w"&amp;E580,"c"&amp;Table6[[#This Row],[Coolant (n, no; y, yes; c, yes but cleaned with compressed air)2]])</f>
        <v>CNGA12_GMTK3_20211011_002590_wo_cn</v>
      </c>
      <c r="H580" s="66">
        <v>2057</v>
      </c>
      <c r="I580" s="9">
        <v>4175</v>
      </c>
      <c r="J580" s="9">
        <v>6001</v>
      </c>
      <c r="K580" s="9">
        <v>2349</v>
      </c>
      <c r="L580" s="9">
        <v>5423</v>
      </c>
      <c r="M580" s="9">
        <v>7920</v>
      </c>
      <c r="N580" s="8">
        <v>44480</v>
      </c>
      <c r="O580" s="3" t="s">
        <v>352</v>
      </c>
      <c r="P580" s="3" t="s">
        <v>341</v>
      </c>
      <c r="Q580" s="3" t="s">
        <v>340</v>
      </c>
      <c r="R580" s="3">
        <v>10</v>
      </c>
      <c r="S580" s="3" t="s">
        <v>341</v>
      </c>
      <c r="T580" s="3">
        <v>10</v>
      </c>
      <c r="U580" s="3">
        <v>5</v>
      </c>
      <c r="V580" s="3">
        <v>1</v>
      </c>
      <c r="W580" s="3">
        <v>4</v>
      </c>
      <c r="X580" s="53" t="s">
        <v>19</v>
      </c>
      <c r="Y580" s="3" t="s">
        <v>17</v>
      </c>
      <c r="Z580" s="3" t="s">
        <v>621</v>
      </c>
      <c r="AA580" s="3" t="s">
        <v>1472</v>
      </c>
      <c r="AB580" s="28">
        <v>1</v>
      </c>
      <c r="AC580" s="7"/>
    </row>
    <row r="581" spans="1:29" x14ac:dyDescent="0.25">
      <c r="A581" s="49" t="s">
        <v>1484</v>
      </c>
      <c r="B581" s="52" t="s">
        <v>341</v>
      </c>
      <c r="C581" s="53">
        <v>20211011</v>
      </c>
      <c r="D581" s="53" t="str">
        <f>TEXT((ROW(Table6[[#This Row],[Insert Type]])-321)*10,"000000")</f>
        <v>002600</v>
      </c>
      <c r="E581" s="53" t="str" cm="1">
        <f t="array" ref="E581">_xlfn.SWITCH(Table6[[#This Row],[State of Wear (Acceptable, OK; Unacceptable, NOK; Doubt, D; Reclassified as Doubt, RD)]],"OK","o","NOK","n","d")</f>
        <v>o</v>
      </c>
      <c r="F581" s="53" t="str" cm="1">
        <f t="array" ref="F581">_xlfn.SWITCH(Table6[[#This Row],[Coolant (C, Coolant; NC, No Coolant; CB, Coolant and cleaned with compressed Air)]],"NC","n","C","y","CB","c")</f>
        <v>n</v>
      </c>
      <c r="G581" s="53" t="str">
        <f>_xlfn.TEXTJOIN("_",TRUE,A581,B581,C581,D581,"w"&amp;E581,"c"&amp;Table6[[#This Row],[Coolant (n, no; y, yes; c, yes but cleaned with compressed air)2]])</f>
        <v>CNGA12_GMTK3_20211011_002600_wo_cn</v>
      </c>
      <c r="H581" s="66">
        <v>2057</v>
      </c>
      <c r="I581" s="9">
        <v>4175</v>
      </c>
      <c r="J581" s="9">
        <v>6001</v>
      </c>
      <c r="K581" s="9">
        <v>2349</v>
      </c>
      <c r="L581" s="9">
        <v>5423</v>
      </c>
      <c r="M581" s="9">
        <v>7920</v>
      </c>
      <c r="N581" s="8">
        <v>44480</v>
      </c>
      <c r="O581" s="3" t="s">
        <v>352</v>
      </c>
      <c r="P581" s="3" t="s">
        <v>341</v>
      </c>
      <c r="Q581" s="3" t="s">
        <v>340</v>
      </c>
      <c r="R581" s="3">
        <v>10</v>
      </c>
      <c r="S581" s="3" t="s">
        <v>341</v>
      </c>
      <c r="T581" s="3">
        <v>10</v>
      </c>
      <c r="U581" s="3">
        <v>6</v>
      </c>
      <c r="V581" s="3">
        <v>1</v>
      </c>
      <c r="W581" s="3">
        <v>1</v>
      </c>
      <c r="X581" s="53" t="s">
        <v>19</v>
      </c>
      <c r="Y581" s="3" t="s">
        <v>17</v>
      </c>
      <c r="Z581" s="3" t="s">
        <v>622</v>
      </c>
      <c r="AA581" s="3" t="s">
        <v>1472</v>
      </c>
      <c r="AB581" s="28">
        <v>1</v>
      </c>
      <c r="AC581" s="7"/>
    </row>
    <row r="582" spans="1:29" x14ac:dyDescent="0.25">
      <c r="A582" s="49" t="s">
        <v>1484</v>
      </c>
      <c r="B582" s="52" t="s">
        <v>341</v>
      </c>
      <c r="C582" s="53">
        <v>20211011</v>
      </c>
      <c r="D582" s="53" t="str">
        <f>TEXT((ROW(Table6[[#This Row],[Insert Type]])-321)*10,"000000")</f>
        <v>002610</v>
      </c>
      <c r="E582" s="53" t="str" cm="1">
        <f t="array" ref="E582">_xlfn.SWITCH(Table6[[#This Row],[State of Wear (Acceptable, OK; Unacceptable, NOK; Doubt, D; Reclassified as Doubt, RD)]],"OK","o","NOK","n","d")</f>
        <v>o</v>
      </c>
      <c r="F582" s="53" t="str" cm="1">
        <f t="array" ref="F582">_xlfn.SWITCH(Table6[[#This Row],[Coolant (C, Coolant; NC, No Coolant; CB, Coolant and cleaned with compressed Air)]],"NC","n","C","y","CB","c")</f>
        <v>n</v>
      </c>
      <c r="G582" s="53" t="str">
        <f>_xlfn.TEXTJOIN("_",TRUE,A582,B582,C582,D582,"w"&amp;E582,"c"&amp;Table6[[#This Row],[Coolant (n, no; y, yes; c, yes but cleaned with compressed air)2]])</f>
        <v>CNGA12_GMTK3_20211011_002610_wo_cn</v>
      </c>
      <c r="H582" s="66">
        <v>2057</v>
      </c>
      <c r="I582" s="9">
        <v>4175</v>
      </c>
      <c r="J582" s="9">
        <v>6001</v>
      </c>
      <c r="K582" s="9">
        <v>2349</v>
      </c>
      <c r="L582" s="9">
        <v>5423</v>
      </c>
      <c r="M582" s="9">
        <v>7920</v>
      </c>
      <c r="N582" s="8">
        <v>44480</v>
      </c>
      <c r="O582" s="3" t="s">
        <v>352</v>
      </c>
      <c r="P582" s="3" t="s">
        <v>341</v>
      </c>
      <c r="Q582" s="3" t="s">
        <v>340</v>
      </c>
      <c r="R582" s="3">
        <v>10</v>
      </c>
      <c r="S582" s="3" t="s">
        <v>341</v>
      </c>
      <c r="T582" s="3">
        <v>10</v>
      </c>
      <c r="U582" s="3">
        <v>6</v>
      </c>
      <c r="V582" s="3">
        <v>1</v>
      </c>
      <c r="W582" s="3">
        <v>2</v>
      </c>
      <c r="X582" s="53" t="s">
        <v>19</v>
      </c>
      <c r="Y582" s="3" t="s">
        <v>17</v>
      </c>
      <c r="Z582" s="3" t="s">
        <v>623</v>
      </c>
      <c r="AA582" s="3" t="s">
        <v>1472</v>
      </c>
      <c r="AB582" s="28">
        <v>1</v>
      </c>
      <c r="AC582" s="7"/>
    </row>
    <row r="583" spans="1:29" x14ac:dyDescent="0.25">
      <c r="A583" s="49" t="s">
        <v>1484</v>
      </c>
      <c r="B583" s="52" t="s">
        <v>341</v>
      </c>
      <c r="C583" s="53">
        <v>20211011</v>
      </c>
      <c r="D583" s="53" t="str">
        <f>TEXT((ROW(Table6[[#This Row],[Insert Type]])-321)*10,"000000")</f>
        <v>002620</v>
      </c>
      <c r="E583" s="53" t="str" cm="1">
        <f t="array" ref="E583">_xlfn.SWITCH(Table6[[#This Row],[State of Wear (Acceptable, OK; Unacceptable, NOK; Doubt, D; Reclassified as Doubt, RD)]],"OK","o","NOK","n","d")</f>
        <v>o</v>
      </c>
      <c r="F583" s="53" t="str" cm="1">
        <f t="array" ref="F583">_xlfn.SWITCH(Table6[[#This Row],[Coolant (C, Coolant; NC, No Coolant; CB, Coolant and cleaned with compressed Air)]],"NC","n","C","y","CB","c")</f>
        <v>n</v>
      </c>
      <c r="G583" s="53" t="str">
        <f>_xlfn.TEXTJOIN("_",TRUE,A583,B583,C583,D583,"w"&amp;E583,"c"&amp;Table6[[#This Row],[Coolant (n, no; y, yes; c, yes but cleaned with compressed air)2]])</f>
        <v>CNGA12_GMTK3_20211011_002620_wo_cn</v>
      </c>
      <c r="H583" s="66">
        <v>2057</v>
      </c>
      <c r="I583" s="9">
        <v>4175</v>
      </c>
      <c r="J583" s="9">
        <v>6001</v>
      </c>
      <c r="K583" s="9">
        <v>2349</v>
      </c>
      <c r="L583" s="9">
        <v>5423</v>
      </c>
      <c r="M583" s="9">
        <v>7920</v>
      </c>
      <c r="N583" s="8">
        <v>44480</v>
      </c>
      <c r="O583" s="3" t="s">
        <v>352</v>
      </c>
      <c r="P583" s="3" t="s">
        <v>341</v>
      </c>
      <c r="Q583" s="3" t="s">
        <v>340</v>
      </c>
      <c r="R583" s="3">
        <v>10</v>
      </c>
      <c r="S583" s="3" t="s">
        <v>341</v>
      </c>
      <c r="T583" s="3">
        <v>10</v>
      </c>
      <c r="U583" s="3">
        <v>6</v>
      </c>
      <c r="V583" s="3">
        <v>1</v>
      </c>
      <c r="W583" s="3">
        <v>3</v>
      </c>
      <c r="X583" s="53" t="s">
        <v>19</v>
      </c>
      <c r="Y583" s="3" t="s">
        <v>17</v>
      </c>
      <c r="Z583" s="3" t="s">
        <v>624</v>
      </c>
      <c r="AA583" s="3" t="s">
        <v>1472</v>
      </c>
      <c r="AB583" s="28">
        <v>1</v>
      </c>
      <c r="AC583" s="7"/>
    </row>
    <row r="584" spans="1:29" ht="15.75" thickBot="1" x14ac:dyDescent="0.3">
      <c r="A584" s="54" t="s">
        <v>1484</v>
      </c>
      <c r="B584" s="55" t="s">
        <v>341</v>
      </c>
      <c r="C584" s="56">
        <v>20211011</v>
      </c>
      <c r="D584" s="56" t="str">
        <f>TEXT((ROW(Table6[[#This Row],[Insert Type]])-321)*10,"000000")</f>
        <v>002630</v>
      </c>
      <c r="E584" s="56" t="str" cm="1">
        <f t="array" ref="E584">_xlfn.SWITCH(Table6[[#This Row],[State of Wear (Acceptable, OK; Unacceptable, NOK; Doubt, D; Reclassified as Doubt, RD)]],"OK","o","NOK","n","d")</f>
        <v>o</v>
      </c>
      <c r="F584" s="56" t="str" cm="1">
        <f t="array" ref="F584">_xlfn.SWITCH(Table6[[#This Row],[Coolant (C, Coolant; NC, No Coolant; CB, Coolant and cleaned with compressed Air)]],"NC","n","C","y","CB","c")</f>
        <v>n</v>
      </c>
      <c r="G584" s="56" t="str">
        <f>_xlfn.TEXTJOIN("_",TRUE,A584,B584,C584,D584,"w"&amp;E584,"c"&amp;Table6[[#This Row],[Coolant (n, no; y, yes; c, yes but cleaned with compressed air)2]])</f>
        <v>CNGA12_GMTK3_20211011_002630_wo_cn</v>
      </c>
      <c r="H584" s="67">
        <v>2057</v>
      </c>
      <c r="I584" s="12">
        <v>4175</v>
      </c>
      <c r="J584" s="12">
        <v>6001</v>
      </c>
      <c r="K584" s="12">
        <v>2349</v>
      </c>
      <c r="L584" s="12">
        <v>5423</v>
      </c>
      <c r="M584" s="12">
        <v>7920</v>
      </c>
      <c r="N584" s="17">
        <v>44480</v>
      </c>
      <c r="O584" s="14" t="s">
        <v>352</v>
      </c>
      <c r="P584" s="14" t="s">
        <v>341</v>
      </c>
      <c r="Q584" s="14" t="s">
        <v>340</v>
      </c>
      <c r="R584" s="14">
        <v>10</v>
      </c>
      <c r="S584" s="14" t="s">
        <v>341</v>
      </c>
      <c r="T584" s="14">
        <v>10</v>
      </c>
      <c r="U584" s="14">
        <v>6</v>
      </c>
      <c r="V584" s="14">
        <v>1</v>
      </c>
      <c r="W584" s="14">
        <v>4</v>
      </c>
      <c r="X584" s="56" t="s">
        <v>19</v>
      </c>
      <c r="Y584" s="14" t="s">
        <v>17</v>
      </c>
      <c r="Z584" s="14" t="s">
        <v>625</v>
      </c>
      <c r="AA584" s="14" t="s">
        <v>1472</v>
      </c>
      <c r="AB584" s="30">
        <v>1</v>
      </c>
      <c r="AC584" s="7"/>
    </row>
    <row r="585" spans="1:29" ht="15.75" thickTop="1" x14ac:dyDescent="0.25">
      <c r="A585" s="49" t="s">
        <v>1484</v>
      </c>
      <c r="B585" s="50" t="s">
        <v>0</v>
      </c>
      <c r="C585" s="51">
        <v>20211011</v>
      </c>
      <c r="D585" s="51" t="str">
        <f>TEXT((ROW(Table6[[#This Row],[Insert Type]])-321)*10,"000000")</f>
        <v>002640</v>
      </c>
      <c r="E585" s="51" t="str" cm="1">
        <f t="array" ref="E585">_xlfn.SWITCH(Table6[[#This Row],[State of Wear (Acceptable, OK; Unacceptable, NOK; Doubt, D; Reclassified as Doubt, RD)]],"OK","o","NOK","n","d")</f>
        <v>o</v>
      </c>
      <c r="F585" s="51" t="str" cm="1">
        <f t="array" ref="F585">_xlfn.SWITCH(Table6[[#This Row],[Coolant (C, Coolant; NC, No Coolant; CB, Coolant and cleaned with compressed Air)]],"NC","n","C","y","CB","c")</f>
        <v>n</v>
      </c>
      <c r="G585" s="51" t="str">
        <f>_xlfn.TEXTJOIN("_",TRUE,A585,B585,C585,D585,"w"&amp;E585,"c"&amp;Table6[[#This Row],[Coolant (n, no; y, yes; c, yes but cleaned with compressed air)2]])</f>
        <v>CNGA12_GMTK2_20211011_002640_wo_cn</v>
      </c>
      <c r="H585" s="68">
        <v>2129</v>
      </c>
      <c r="I585" s="69">
        <v>4136</v>
      </c>
      <c r="J585" s="69">
        <v>5995</v>
      </c>
      <c r="K585" s="69">
        <v>2343</v>
      </c>
      <c r="L585" s="69">
        <v>5385</v>
      </c>
      <c r="M585" s="69">
        <v>7915</v>
      </c>
      <c r="N585" s="11">
        <v>44480</v>
      </c>
      <c r="O585" s="7" t="s">
        <v>352</v>
      </c>
      <c r="P585" s="7" t="s">
        <v>0</v>
      </c>
      <c r="Q585" s="7" t="s">
        <v>340</v>
      </c>
      <c r="R585" s="7">
        <v>3</v>
      </c>
      <c r="S585" s="7" t="s">
        <v>0</v>
      </c>
      <c r="T585" s="7">
        <v>3</v>
      </c>
      <c r="U585" s="7">
        <v>5</v>
      </c>
      <c r="V585" s="7">
        <v>1</v>
      </c>
      <c r="W585" s="7">
        <v>1</v>
      </c>
      <c r="X585" s="51" t="s">
        <v>19</v>
      </c>
      <c r="Y585" s="7" t="s">
        <v>17</v>
      </c>
      <c r="Z585" s="7" t="s">
        <v>626</v>
      </c>
      <c r="AA585" s="7" t="s">
        <v>1472</v>
      </c>
      <c r="AB585" s="31">
        <v>1</v>
      </c>
      <c r="AC585" s="7"/>
    </row>
    <row r="586" spans="1:29" x14ac:dyDescent="0.25">
      <c r="A586" s="49" t="s">
        <v>1484</v>
      </c>
      <c r="B586" s="52" t="s">
        <v>0</v>
      </c>
      <c r="C586" s="53">
        <v>20211011</v>
      </c>
      <c r="D586" s="53" t="str">
        <f>TEXT((ROW(Table6[[#This Row],[Insert Type]])-321)*10,"000000")</f>
        <v>002650</v>
      </c>
      <c r="E586" s="53" t="str" cm="1">
        <f t="array" ref="E586">_xlfn.SWITCH(Table6[[#This Row],[State of Wear (Acceptable, OK; Unacceptable, NOK; Doubt, D; Reclassified as Doubt, RD)]],"OK","o","NOK","n","d")</f>
        <v>o</v>
      </c>
      <c r="F586" s="53" t="str" cm="1">
        <f t="array" ref="F586">_xlfn.SWITCH(Table6[[#This Row],[Coolant (C, Coolant; NC, No Coolant; CB, Coolant and cleaned with compressed Air)]],"NC","n","C","y","CB","c")</f>
        <v>n</v>
      </c>
      <c r="G586" s="53" t="str">
        <f>_xlfn.TEXTJOIN("_",TRUE,A586,B586,C586,D586,"w"&amp;E586,"c"&amp;Table6[[#This Row],[Coolant (n, no; y, yes; c, yes but cleaned with compressed air)2]])</f>
        <v>CNGA12_GMTK2_20211011_002650_wo_cn</v>
      </c>
      <c r="H586" s="66">
        <v>2129</v>
      </c>
      <c r="I586" s="9">
        <v>4136</v>
      </c>
      <c r="J586" s="9">
        <v>5995</v>
      </c>
      <c r="K586" s="9">
        <v>2343</v>
      </c>
      <c r="L586" s="9">
        <v>5385</v>
      </c>
      <c r="M586" s="9">
        <v>7915</v>
      </c>
      <c r="N586" s="8">
        <v>44480</v>
      </c>
      <c r="O586" s="3" t="s">
        <v>352</v>
      </c>
      <c r="P586" s="3" t="s">
        <v>0</v>
      </c>
      <c r="Q586" s="3" t="s">
        <v>340</v>
      </c>
      <c r="R586" s="3">
        <v>3</v>
      </c>
      <c r="S586" s="3" t="s">
        <v>0</v>
      </c>
      <c r="T586" s="3">
        <v>3</v>
      </c>
      <c r="U586" s="3">
        <v>6</v>
      </c>
      <c r="V586" s="3">
        <v>1</v>
      </c>
      <c r="W586" s="3">
        <v>1</v>
      </c>
      <c r="X586" s="53" t="s">
        <v>19</v>
      </c>
      <c r="Y586" s="3" t="s">
        <v>17</v>
      </c>
      <c r="Z586" s="3" t="s">
        <v>627</v>
      </c>
      <c r="AA586" s="3" t="s">
        <v>1472</v>
      </c>
      <c r="AB586" s="28">
        <v>1</v>
      </c>
      <c r="AC586" s="7"/>
    </row>
    <row r="587" spans="1:29" x14ac:dyDescent="0.25">
      <c r="A587" s="49" t="s">
        <v>1484</v>
      </c>
      <c r="B587" s="52" t="s">
        <v>0</v>
      </c>
      <c r="C587" s="53">
        <v>20211011</v>
      </c>
      <c r="D587" s="53" t="str">
        <f>TEXT((ROW(Table6[[#This Row],[Insert Type]])-321)*10,"000000")</f>
        <v>002660</v>
      </c>
      <c r="E587" s="53" t="str" cm="1">
        <f t="array" ref="E587">_xlfn.SWITCH(Table6[[#This Row],[State of Wear (Acceptable, OK; Unacceptable, NOK; Doubt, D; Reclassified as Doubt, RD)]],"OK","o","NOK","n","d")</f>
        <v>o</v>
      </c>
      <c r="F587" s="53" t="str" cm="1">
        <f t="array" ref="F587">_xlfn.SWITCH(Table6[[#This Row],[Coolant (C, Coolant; NC, No Coolant; CB, Coolant and cleaned with compressed Air)]],"NC","n","C","y","CB","c")</f>
        <v>n</v>
      </c>
      <c r="G587" s="53" t="str">
        <f>_xlfn.TEXTJOIN("_",TRUE,A587,B587,C587,D587,"w"&amp;E587,"c"&amp;Table6[[#This Row],[Coolant (n, no; y, yes; c, yes but cleaned with compressed air)2]])</f>
        <v>CNGA12_GMTK2_20211011_002660_wo_cn</v>
      </c>
      <c r="H587" s="66">
        <v>2129</v>
      </c>
      <c r="I587" s="9">
        <v>4136</v>
      </c>
      <c r="J587" s="9">
        <v>5995</v>
      </c>
      <c r="K587" s="9">
        <v>2343</v>
      </c>
      <c r="L587" s="9">
        <v>5385</v>
      </c>
      <c r="M587" s="9">
        <v>7915</v>
      </c>
      <c r="N587" s="8">
        <v>44480</v>
      </c>
      <c r="O587" s="3" t="s">
        <v>352</v>
      </c>
      <c r="P587" s="3" t="s">
        <v>0</v>
      </c>
      <c r="Q587" s="3" t="s">
        <v>340</v>
      </c>
      <c r="R587" s="3">
        <v>3</v>
      </c>
      <c r="S587" s="3" t="s">
        <v>0</v>
      </c>
      <c r="T587" s="3">
        <v>3</v>
      </c>
      <c r="U587" s="3">
        <v>7</v>
      </c>
      <c r="V587" s="3">
        <v>1</v>
      </c>
      <c r="W587" s="3">
        <v>1</v>
      </c>
      <c r="X587" s="53" t="s">
        <v>19</v>
      </c>
      <c r="Y587" s="3" t="s">
        <v>17</v>
      </c>
      <c r="Z587" s="3" t="s">
        <v>628</v>
      </c>
      <c r="AA587" s="3" t="s">
        <v>1472</v>
      </c>
      <c r="AB587" s="28">
        <v>1</v>
      </c>
      <c r="AC587" s="7"/>
    </row>
    <row r="588" spans="1:29" ht="15.75" thickBot="1" x14ac:dyDescent="0.3">
      <c r="A588" s="54" t="s">
        <v>1484</v>
      </c>
      <c r="B588" s="55" t="s">
        <v>0</v>
      </c>
      <c r="C588" s="56">
        <v>20211011</v>
      </c>
      <c r="D588" s="56" t="str">
        <f>TEXT((ROW(Table6[[#This Row],[Insert Type]])-321)*10,"000000")</f>
        <v>002670</v>
      </c>
      <c r="E588" s="56" t="str" cm="1">
        <f t="array" ref="E588">_xlfn.SWITCH(Table6[[#This Row],[State of Wear (Acceptable, OK; Unacceptable, NOK; Doubt, D; Reclassified as Doubt, RD)]],"OK","o","NOK","n","d")</f>
        <v>o</v>
      </c>
      <c r="F588" s="56" t="str" cm="1">
        <f t="array" ref="F588">_xlfn.SWITCH(Table6[[#This Row],[Coolant (C, Coolant; NC, No Coolant; CB, Coolant and cleaned with compressed Air)]],"NC","n","C","y","CB","c")</f>
        <v>n</v>
      </c>
      <c r="G588" s="56" t="str">
        <f>_xlfn.TEXTJOIN("_",TRUE,A588,B588,C588,D588,"w"&amp;E588,"c"&amp;Table6[[#This Row],[Coolant (n, no; y, yes; c, yes but cleaned with compressed air)2]])</f>
        <v>CNGA12_GMTK2_20211011_002670_wo_cn</v>
      </c>
      <c r="H588" s="67">
        <v>2129</v>
      </c>
      <c r="I588" s="12">
        <v>4136</v>
      </c>
      <c r="J588" s="12">
        <v>5995</v>
      </c>
      <c r="K588" s="12">
        <v>2343</v>
      </c>
      <c r="L588" s="12">
        <v>5385</v>
      </c>
      <c r="M588" s="12">
        <v>7915</v>
      </c>
      <c r="N588" s="17">
        <v>44480</v>
      </c>
      <c r="O588" s="14" t="s">
        <v>352</v>
      </c>
      <c r="P588" s="14" t="s">
        <v>0</v>
      </c>
      <c r="Q588" s="14" t="s">
        <v>340</v>
      </c>
      <c r="R588" s="14">
        <v>4</v>
      </c>
      <c r="S588" s="14" t="s">
        <v>0</v>
      </c>
      <c r="T588" s="14">
        <v>4</v>
      </c>
      <c r="U588" s="14">
        <v>1</v>
      </c>
      <c r="V588" s="14">
        <v>1</v>
      </c>
      <c r="W588" s="14">
        <v>1</v>
      </c>
      <c r="X588" s="56" t="s">
        <v>19</v>
      </c>
      <c r="Y588" s="14" t="s">
        <v>17</v>
      </c>
      <c r="Z588" s="14" t="s">
        <v>629</v>
      </c>
      <c r="AA588" s="14" t="s">
        <v>1472</v>
      </c>
      <c r="AB588" s="30">
        <v>1</v>
      </c>
      <c r="AC588" s="7"/>
    </row>
    <row r="589" spans="1:29" ht="15.75" thickTop="1" x14ac:dyDescent="0.25">
      <c r="A589" s="49" t="s">
        <v>1484</v>
      </c>
      <c r="B589" s="50" t="s">
        <v>339</v>
      </c>
      <c r="C589" s="51">
        <v>20211011</v>
      </c>
      <c r="D589" s="51" t="str">
        <f>TEXT((ROW(Table6[[#This Row],[Insert Type]])-321)*10,"000000")</f>
        <v>002680</v>
      </c>
      <c r="E589" s="51" t="str" cm="1">
        <f t="array" ref="E589">_xlfn.SWITCH(Table6[[#This Row],[State of Wear (Acceptable, OK; Unacceptable, NOK; Doubt, D; Reclassified as Doubt, RD)]],"OK","o","NOK","n","d")</f>
        <v>o</v>
      </c>
      <c r="F589" s="51" t="str" cm="1">
        <f t="array" ref="F589">_xlfn.SWITCH(Table6[[#This Row],[Coolant (C, Coolant; NC, No Coolant; CB, Coolant and cleaned with compressed Air)]],"NC","n","C","y","CB","c")</f>
        <v>n</v>
      </c>
      <c r="G589" s="51" t="str">
        <f>_xlfn.TEXTJOIN("_",TRUE,A589,B589,C589,D589,"w"&amp;E589,"c"&amp;Table6[[#This Row],[Coolant (n, no; y, yes; c, yes but cleaned with compressed air)2]])</f>
        <v>CNGA12_GMTK1_20211011_002680_wo_cn</v>
      </c>
      <c r="H589" s="68">
        <v>2140</v>
      </c>
      <c r="I589" s="69">
        <v>4191</v>
      </c>
      <c r="J589" s="69">
        <v>6001</v>
      </c>
      <c r="K589" s="69">
        <v>2409</v>
      </c>
      <c r="L589" s="69">
        <v>5412</v>
      </c>
      <c r="M589" s="69">
        <v>7915</v>
      </c>
      <c r="N589" s="11">
        <v>44480</v>
      </c>
      <c r="O589" s="7" t="s">
        <v>352</v>
      </c>
      <c r="P589" s="7" t="s">
        <v>339</v>
      </c>
      <c r="Q589" s="7" t="s">
        <v>340</v>
      </c>
      <c r="R589" s="7">
        <v>5</v>
      </c>
      <c r="S589" s="7" t="s">
        <v>339</v>
      </c>
      <c r="T589" s="7">
        <v>5</v>
      </c>
      <c r="U589" s="7">
        <v>6</v>
      </c>
      <c r="V589" s="7">
        <v>1</v>
      </c>
      <c r="W589" s="7">
        <v>1</v>
      </c>
      <c r="X589" s="51" t="s">
        <v>19</v>
      </c>
      <c r="Y589" s="7" t="s">
        <v>17</v>
      </c>
      <c r="Z589" s="7" t="s">
        <v>630</v>
      </c>
      <c r="AA589" s="7" t="s">
        <v>1472</v>
      </c>
      <c r="AB589" s="31">
        <v>1</v>
      </c>
      <c r="AC589" s="7"/>
    </row>
    <row r="590" spans="1:29" x14ac:dyDescent="0.25">
      <c r="A590" s="49" t="s">
        <v>1484</v>
      </c>
      <c r="B590" s="52" t="s">
        <v>339</v>
      </c>
      <c r="C590" s="53">
        <v>20211011</v>
      </c>
      <c r="D590" s="53" t="str">
        <f>TEXT((ROW(Table6[[#This Row],[Insert Type]])-321)*10,"000000")</f>
        <v>002690</v>
      </c>
      <c r="E590" s="53" t="str" cm="1">
        <f t="array" ref="E590">_xlfn.SWITCH(Table6[[#This Row],[State of Wear (Acceptable, OK; Unacceptable, NOK; Doubt, D; Reclassified as Doubt, RD)]],"OK","o","NOK","n","d")</f>
        <v>o</v>
      </c>
      <c r="F590" s="53" t="str" cm="1">
        <f t="array" ref="F590">_xlfn.SWITCH(Table6[[#This Row],[Coolant (C, Coolant; NC, No Coolant; CB, Coolant and cleaned with compressed Air)]],"NC","n","C","y","CB","c")</f>
        <v>n</v>
      </c>
      <c r="G590" s="53" t="str">
        <f>_xlfn.TEXTJOIN("_",TRUE,A590,B590,C590,D590,"w"&amp;E590,"c"&amp;Table6[[#This Row],[Coolant (n, no; y, yes; c, yes but cleaned with compressed air)2]])</f>
        <v>CNGA12_GMTK1_20211011_002690_wo_cn</v>
      </c>
      <c r="H590" s="66">
        <v>2140</v>
      </c>
      <c r="I590" s="9">
        <v>4191</v>
      </c>
      <c r="J590" s="9">
        <v>6001</v>
      </c>
      <c r="K590" s="9">
        <v>2409</v>
      </c>
      <c r="L590" s="9">
        <v>5412</v>
      </c>
      <c r="M590" s="9">
        <v>7915</v>
      </c>
      <c r="N590" s="8">
        <v>44480</v>
      </c>
      <c r="O590" s="3" t="s">
        <v>352</v>
      </c>
      <c r="P590" s="3" t="s">
        <v>339</v>
      </c>
      <c r="Q590" s="3" t="s">
        <v>340</v>
      </c>
      <c r="R590" s="3">
        <v>5</v>
      </c>
      <c r="S590" s="3" t="s">
        <v>339</v>
      </c>
      <c r="T590" s="3">
        <v>5</v>
      </c>
      <c r="U590" s="3">
        <v>6</v>
      </c>
      <c r="V590" s="3">
        <v>1</v>
      </c>
      <c r="W590" s="3">
        <v>2</v>
      </c>
      <c r="X590" s="53" t="s">
        <v>19</v>
      </c>
      <c r="Y590" s="3" t="s">
        <v>17</v>
      </c>
      <c r="Z590" s="3" t="s">
        <v>631</v>
      </c>
      <c r="AA590" s="3" t="s">
        <v>1472</v>
      </c>
      <c r="AB590" s="28">
        <v>1</v>
      </c>
      <c r="AC590" s="7"/>
    </row>
    <row r="591" spans="1:29" x14ac:dyDescent="0.25">
      <c r="A591" s="49" t="s">
        <v>1484</v>
      </c>
      <c r="B591" s="52" t="s">
        <v>339</v>
      </c>
      <c r="C591" s="53">
        <v>20211011</v>
      </c>
      <c r="D591" s="53" t="str">
        <f>TEXT((ROW(Table6[[#This Row],[Insert Type]])-321)*10,"000000")</f>
        <v>002700</v>
      </c>
      <c r="E591" s="53" t="str" cm="1">
        <f t="array" ref="E591">_xlfn.SWITCH(Table6[[#This Row],[State of Wear (Acceptable, OK; Unacceptable, NOK; Doubt, D; Reclassified as Doubt, RD)]],"OK","o","NOK","n","d")</f>
        <v>o</v>
      </c>
      <c r="F591" s="53" t="str" cm="1">
        <f t="array" ref="F591">_xlfn.SWITCH(Table6[[#This Row],[Coolant (C, Coolant; NC, No Coolant; CB, Coolant and cleaned with compressed Air)]],"NC","n","C","y","CB","c")</f>
        <v>n</v>
      </c>
      <c r="G591" s="53" t="str">
        <f>_xlfn.TEXTJOIN("_",TRUE,A591,B591,C591,D591,"w"&amp;E591,"c"&amp;Table6[[#This Row],[Coolant (n, no; y, yes; c, yes but cleaned with compressed air)2]])</f>
        <v>CNGA12_GMTK1_20211011_002700_wo_cn</v>
      </c>
      <c r="H591" s="66">
        <v>2140</v>
      </c>
      <c r="I591" s="9">
        <v>4191</v>
      </c>
      <c r="J591" s="9">
        <v>6001</v>
      </c>
      <c r="K591" s="9">
        <v>2409</v>
      </c>
      <c r="L591" s="9">
        <v>5412</v>
      </c>
      <c r="M591" s="9">
        <v>7915</v>
      </c>
      <c r="N591" s="8">
        <v>44480</v>
      </c>
      <c r="O591" s="3" t="s">
        <v>352</v>
      </c>
      <c r="P591" s="3" t="s">
        <v>339</v>
      </c>
      <c r="Q591" s="3" t="s">
        <v>340</v>
      </c>
      <c r="R591" s="3">
        <v>5</v>
      </c>
      <c r="S591" s="3" t="s">
        <v>339</v>
      </c>
      <c r="T591" s="3">
        <v>5</v>
      </c>
      <c r="U591" s="3">
        <v>6</v>
      </c>
      <c r="V591" s="3">
        <v>1</v>
      </c>
      <c r="W591" s="3">
        <v>3</v>
      </c>
      <c r="X591" s="53" t="s">
        <v>19</v>
      </c>
      <c r="Y591" s="3" t="s">
        <v>17</v>
      </c>
      <c r="Z591" s="3" t="s">
        <v>632</v>
      </c>
      <c r="AA591" s="3" t="s">
        <v>1472</v>
      </c>
      <c r="AB591" s="28">
        <v>1</v>
      </c>
      <c r="AC591" s="7"/>
    </row>
    <row r="592" spans="1:29" x14ac:dyDescent="0.25">
      <c r="A592" s="49" t="s">
        <v>1484</v>
      </c>
      <c r="B592" s="52" t="s">
        <v>339</v>
      </c>
      <c r="C592" s="53">
        <v>20211011</v>
      </c>
      <c r="D592" s="53" t="str">
        <f>TEXT((ROW(Table6[[#This Row],[Insert Type]])-321)*10,"000000")</f>
        <v>002710</v>
      </c>
      <c r="E592" s="53" t="str" cm="1">
        <f t="array" ref="E592">_xlfn.SWITCH(Table6[[#This Row],[State of Wear (Acceptable, OK; Unacceptable, NOK; Doubt, D; Reclassified as Doubt, RD)]],"OK","o","NOK","n","d")</f>
        <v>o</v>
      </c>
      <c r="F592" s="53" t="str" cm="1">
        <f t="array" ref="F592">_xlfn.SWITCH(Table6[[#This Row],[Coolant (C, Coolant; NC, No Coolant; CB, Coolant and cleaned with compressed Air)]],"NC","n","C","y","CB","c")</f>
        <v>n</v>
      </c>
      <c r="G592" s="53" t="str">
        <f>_xlfn.TEXTJOIN("_",TRUE,A592,B592,C592,D592,"w"&amp;E592,"c"&amp;Table6[[#This Row],[Coolant (n, no; y, yes; c, yes but cleaned with compressed air)2]])</f>
        <v>CNGA12_GMTK1_20211011_002710_wo_cn</v>
      </c>
      <c r="H592" s="66">
        <v>2140</v>
      </c>
      <c r="I592" s="9">
        <v>4191</v>
      </c>
      <c r="J592" s="9">
        <v>6001</v>
      </c>
      <c r="K592" s="9">
        <v>2409</v>
      </c>
      <c r="L592" s="9">
        <v>5412</v>
      </c>
      <c r="M592" s="9">
        <v>7915</v>
      </c>
      <c r="N592" s="8">
        <v>44480</v>
      </c>
      <c r="O592" s="3" t="s">
        <v>352</v>
      </c>
      <c r="P592" s="3" t="s">
        <v>339</v>
      </c>
      <c r="Q592" s="3" t="s">
        <v>340</v>
      </c>
      <c r="R592" s="3">
        <v>5</v>
      </c>
      <c r="S592" s="3" t="s">
        <v>339</v>
      </c>
      <c r="T592" s="3">
        <v>5</v>
      </c>
      <c r="U592" s="3">
        <v>6</v>
      </c>
      <c r="V592" s="3">
        <v>1</v>
      </c>
      <c r="W592" s="3">
        <v>4</v>
      </c>
      <c r="X592" s="53" t="s">
        <v>19</v>
      </c>
      <c r="Y592" s="3" t="s">
        <v>17</v>
      </c>
      <c r="Z592" s="3" t="s">
        <v>633</v>
      </c>
      <c r="AA592" s="3" t="s">
        <v>1472</v>
      </c>
      <c r="AB592" s="28">
        <v>1</v>
      </c>
      <c r="AC592" s="7"/>
    </row>
    <row r="593" spans="1:29" x14ac:dyDescent="0.25">
      <c r="A593" s="49" t="s">
        <v>1484</v>
      </c>
      <c r="B593" s="52" t="s">
        <v>339</v>
      </c>
      <c r="C593" s="53">
        <v>20211011</v>
      </c>
      <c r="D593" s="53" t="str">
        <f>TEXT((ROW(Table6[[#This Row],[Insert Type]])-321)*10,"000000")</f>
        <v>002720</v>
      </c>
      <c r="E593" s="53" t="str" cm="1">
        <f t="array" ref="E593">_xlfn.SWITCH(Table6[[#This Row],[State of Wear (Acceptable, OK; Unacceptable, NOK; Doubt, D; Reclassified as Doubt, RD)]],"OK","o","NOK","n","d")</f>
        <v>d</v>
      </c>
      <c r="F593" s="53" t="str" cm="1">
        <f t="array" ref="F593">_xlfn.SWITCH(Table6[[#This Row],[Coolant (C, Coolant; NC, No Coolant; CB, Coolant and cleaned with compressed Air)]],"NC","n","C","y","CB","c")</f>
        <v>n</v>
      </c>
      <c r="G593" s="53" t="str">
        <f>_xlfn.TEXTJOIN("_",TRUE,A593,B593,C593,D593,"w"&amp;E593,"c"&amp;Table6[[#This Row],[Coolant (n, no; y, yes; c, yes but cleaned with compressed air)2]])</f>
        <v>CNGA12_GMTK1_20211011_002720_wd_cn</v>
      </c>
      <c r="H593" s="66">
        <v>2140</v>
      </c>
      <c r="I593" s="9">
        <v>4191</v>
      </c>
      <c r="J593" s="9">
        <v>6001</v>
      </c>
      <c r="K593" s="9">
        <v>2409</v>
      </c>
      <c r="L593" s="9">
        <v>5412</v>
      </c>
      <c r="M593" s="9">
        <v>7915</v>
      </c>
      <c r="N593" s="8">
        <v>44480</v>
      </c>
      <c r="O593" s="3" t="s">
        <v>352</v>
      </c>
      <c r="P593" s="3" t="s">
        <v>339</v>
      </c>
      <c r="Q593" s="3" t="s">
        <v>340</v>
      </c>
      <c r="R593" s="3">
        <v>5</v>
      </c>
      <c r="S593" s="3" t="s">
        <v>339</v>
      </c>
      <c r="T593" s="3">
        <v>5</v>
      </c>
      <c r="U593" s="3">
        <v>7</v>
      </c>
      <c r="V593" s="3">
        <v>1</v>
      </c>
      <c r="W593" s="3">
        <v>1</v>
      </c>
      <c r="X593" s="53" t="s">
        <v>1467</v>
      </c>
      <c r="Y593" s="3" t="s">
        <v>17</v>
      </c>
      <c r="Z593" s="3" t="s">
        <v>634</v>
      </c>
      <c r="AA593" s="3" t="s">
        <v>1473</v>
      </c>
      <c r="AB593" s="28" t="s">
        <v>1474</v>
      </c>
      <c r="AC593" s="7"/>
    </row>
    <row r="594" spans="1:29" x14ac:dyDescent="0.25">
      <c r="A594" s="49" t="s">
        <v>1484</v>
      </c>
      <c r="B594" s="52" t="s">
        <v>339</v>
      </c>
      <c r="C594" s="53">
        <v>20211011</v>
      </c>
      <c r="D594" s="53" t="str">
        <f>TEXT((ROW(Table6[[#This Row],[Insert Type]])-321)*10,"000000")</f>
        <v>002730</v>
      </c>
      <c r="E594" s="53" t="str" cm="1">
        <f t="array" ref="E594">_xlfn.SWITCH(Table6[[#This Row],[State of Wear (Acceptable, OK; Unacceptable, NOK; Doubt, D; Reclassified as Doubt, RD)]],"OK","o","NOK","n","d")</f>
        <v>o</v>
      </c>
      <c r="F594" s="53" t="str" cm="1">
        <f t="array" ref="F594">_xlfn.SWITCH(Table6[[#This Row],[Coolant (C, Coolant; NC, No Coolant; CB, Coolant and cleaned with compressed Air)]],"NC","n","C","y","CB","c")</f>
        <v>n</v>
      </c>
      <c r="G594" s="53" t="str">
        <f>_xlfn.TEXTJOIN("_",TRUE,A594,B594,C594,D594,"w"&amp;E594,"c"&amp;Table6[[#This Row],[Coolant (n, no; y, yes; c, yes but cleaned with compressed air)2]])</f>
        <v>CNGA12_GMTK1_20211011_002730_wo_cn</v>
      </c>
      <c r="H594" s="66">
        <v>2140</v>
      </c>
      <c r="I594" s="9">
        <v>4191</v>
      </c>
      <c r="J594" s="9">
        <v>6001</v>
      </c>
      <c r="K594" s="9">
        <v>2409</v>
      </c>
      <c r="L594" s="9">
        <v>5412</v>
      </c>
      <c r="M594" s="9">
        <v>7915</v>
      </c>
      <c r="N594" s="8">
        <v>44480</v>
      </c>
      <c r="O594" s="3" t="s">
        <v>352</v>
      </c>
      <c r="P594" s="3" t="s">
        <v>339</v>
      </c>
      <c r="Q594" s="3" t="s">
        <v>340</v>
      </c>
      <c r="R594" s="3">
        <v>5</v>
      </c>
      <c r="S594" s="3" t="s">
        <v>339</v>
      </c>
      <c r="T594" s="3">
        <v>5</v>
      </c>
      <c r="U594" s="3">
        <v>7</v>
      </c>
      <c r="V594" s="3">
        <v>1</v>
      </c>
      <c r="W594" s="3">
        <v>2</v>
      </c>
      <c r="X594" s="53" t="s">
        <v>19</v>
      </c>
      <c r="Y594" s="3" t="s">
        <v>17</v>
      </c>
      <c r="Z594" s="3" t="s">
        <v>635</v>
      </c>
      <c r="AA594" s="3" t="s">
        <v>1472</v>
      </c>
      <c r="AB594" s="28">
        <v>1</v>
      </c>
      <c r="AC594" s="7"/>
    </row>
    <row r="595" spans="1:29" x14ac:dyDescent="0.25">
      <c r="A595" s="49" t="s">
        <v>1484</v>
      </c>
      <c r="B595" s="52" t="s">
        <v>339</v>
      </c>
      <c r="C595" s="53">
        <v>20211011</v>
      </c>
      <c r="D595" s="53" t="str">
        <f>TEXT((ROW(Table6[[#This Row],[Insert Type]])-321)*10,"000000")</f>
        <v>002740</v>
      </c>
      <c r="E595" s="53" t="str" cm="1">
        <f t="array" ref="E595">_xlfn.SWITCH(Table6[[#This Row],[State of Wear (Acceptable, OK; Unacceptable, NOK; Doubt, D; Reclassified as Doubt, RD)]],"OK","o","NOK","n","d")</f>
        <v>d</v>
      </c>
      <c r="F595" s="53" t="str" cm="1">
        <f t="array" ref="F595">_xlfn.SWITCH(Table6[[#This Row],[Coolant (C, Coolant; NC, No Coolant; CB, Coolant and cleaned with compressed Air)]],"NC","n","C","y","CB","c")</f>
        <v>n</v>
      </c>
      <c r="G595" s="53" t="str">
        <f>_xlfn.TEXTJOIN("_",TRUE,A595,B595,C595,D595,"w"&amp;E595,"c"&amp;Table6[[#This Row],[Coolant (n, no; y, yes; c, yes but cleaned with compressed air)2]])</f>
        <v>CNGA12_GMTK1_20211011_002740_wd_cn</v>
      </c>
      <c r="H595" s="66">
        <v>2140</v>
      </c>
      <c r="I595" s="9">
        <v>4191</v>
      </c>
      <c r="J595" s="9">
        <v>6001</v>
      </c>
      <c r="K595" s="9">
        <v>2409</v>
      </c>
      <c r="L595" s="9">
        <v>5412</v>
      </c>
      <c r="M595" s="9">
        <v>7915</v>
      </c>
      <c r="N595" s="8">
        <v>44480</v>
      </c>
      <c r="O595" s="3" t="s">
        <v>352</v>
      </c>
      <c r="P595" s="3" t="s">
        <v>339</v>
      </c>
      <c r="Q595" s="3" t="s">
        <v>340</v>
      </c>
      <c r="R595" s="3">
        <v>5</v>
      </c>
      <c r="S595" s="3" t="s">
        <v>339</v>
      </c>
      <c r="T595" s="3">
        <v>5</v>
      </c>
      <c r="U595" s="3">
        <v>7</v>
      </c>
      <c r="V595" s="3">
        <v>1</v>
      </c>
      <c r="W595" s="3">
        <v>3</v>
      </c>
      <c r="X595" s="53" t="s">
        <v>1467</v>
      </c>
      <c r="Y595" s="3" t="s">
        <v>17</v>
      </c>
      <c r="Z595" s="3" t="s">
        <v>636</v>
      </c>
      <c r="AA595" s="3" t="s">
        <v>1473</v>
      </c>
      <c r="AB595" s="28" t="s">
        <v>1474</v>
      </c>
      <c r="AC595" s="7"/>
    </row>
    <row r="596" spans="1:29" x14ac:dyDescent="0.25">
      <c r="A596" s="49" t="s">
        <v>1484</v>
      </c>
      <c r="B596" s="52" t="s">
        <v>339</v>
      </c>
      <c r="C596" s="53">
        <v>20211011</v>
      </c>
      <c r="D596" s="53" t="str">
        <f>TEXT((ROW(Table6[[#This Row],[Insert Type]])-321)*10,"000000")</f>
        <v>002750</v>
      </c>
      <c r="E596" s="53" t="str" cm="1">
        <f t="array" ref="E596">_xlfn.SWITCH(Table6[[#This Row],[State of Wear (Acceptable, OK; Unacceptable, NOK; Doubt, D; Reclassified as Doubt, RD)]],"OK","o","NOK","n","d")</f>
        <v>o</v>
      </c>
      <c r="F596" s="53" t="str" cm="1">
        <f t="array" ref="F596">_xlfn.SWITCH(Table6[[#This Row],[Coolant (C, Coolant; NC, No Coolant; CB, Coolant and cleaned with compressed Air)]],"NC","n","C","y","CB","c")</f>
        <v>n</v>
      </c>
      <c r="G596" s="53" t="str">
        <f>_xlfn.TEXTJOIN("_",TRUE,A596,B596,C596,D596,"w"&amp;E596,"c"&amp;Table6[[#This Row],[Coolant (n, no; y, yes; c, yes but cleaned with compressed air)2]])</f>
        <v>CNGA12_GMTK1_20211011_002750_wo_cn</v>
      </c>
      <c r="H596" s="66">
        <v>2140</v>
      </c>
      <c r="I596" s="9">
        <v>4191</v>
      </c>
      <c r="J596" s="9">
        <v>6001</v>
      </c>
      <c r="K596" s="9">
        <v>2409</v>
      </c>
      <c r="L596" s="9">
        <v>5412</v>
      </c>
      <c r="M596" s="9">
        <v>7915</v>
      </c>
      <c r="N596" s="8">
        <v>44480</v>
      </c>
      <c r="O596" s="3" t="s">
        <v>352</v>
      </c>
      <c r="P596" s="3" t="s">
        <v>339</v>
      </c>
      <c r="Q596" s="3" t="s">
        <v>340</v>
      </c>
      <c r="R596" s="3">
        <v>6</v>
      </c>
      <c r="S596" s="3" t="s">
        <v>339</v>
      </c>
      <c r="T596" s="3">
        <v>6</v>
      </c>
      <c r="U596" s="3">
        <v>1</v>
      </c>
      <c r="V596" s="3">
        <v>1</v>
      </c>
      <c r="W596" s="3">
        <v>1</v>
      </c>
      <c r="X596" s="53" t="s">
        <v>19</v>
      </c>
      <c r="Y596" s="3" t="s">
        <v>17</v>
      </c>
      <c r="Z596" s="3" t="s">
        <v>637</v>
      </c>
      <c r="AA596" s="3" t="s">
        <v>1473</v>
      </c>
      <c r="AB596" s="28">
        <v>1</v>
      </c>
      <c r="AC596" s="7"/>
    </row>
    <row r="597" spans="1:29" x14ac:dyDescent="0.25">
      <c r="A597" s="49" t="s">
        <v>1484</v>
      </c>
      <c r="B597" s="52" t="s">
        <v>339</v>
      </c>
      <c r="C597" s="53">
        <v>20211011</v>
      </c>
      <c r="D597" s="53" t="str">
        <f>TEXT((ROW(Table6[[#This Row],[Insert Type]])-321)*10,"000000")</f>
        <v>002760</v>
      </c>
      <c r="E597" s="53" t="str" cm="1">
        <f t="array" ref="E597">_xlfn.SWITCH(Table6[[#This Row],[State of Wear (Acceptable, OK; Unacceptable, NOK; Doubt, D; Reclassified as Doubt, RD)]],"OK","o","NOK","n","d")</f>
        <v>o</v>
      </c>
      <c r="F597" s="53" t="str" cm="1">
        <f t="array" ref="F597">_xlfn.SWITCH(Table6[[#This Row],[Coolant (C, Coolant; NC, No Coolant; CB, Coolant and cleaned with compressed Air)]],"NC","n","C","y","CB","c")</f>
        <v>n</v>
      </c>
      <c r="G597" s="53" t="str">
        <f>_xlfn.TEXTJOIN("_",TRUE,A597,B597,C597,D597,"w"&amp;E597,"c"&amp;Table6[[#This Row],[Coolant (n, no; y, yes; c, yes but cleaned with compressed air)2]])</f>
        <v>CNGA12_GMTK1_20211011_002760_wo_cn</v>
      </c>
      <c r="H597" s="66">
        <v>2140</v>
      </c>
      <c r="I597" s="9">
        <v>4191</v>
      </c>
      <c r="J597" s="9">
        <v>6001</v>
      </c>
      <c r="K597" s="9">
        <v>2409</v>
      </c>
      <c r="L597" s="9">
        <v>5412</v>
      </c>
      <c r="M597" s="9">
        <v>7915</v>
      </c>
      <c r="N597" s="8">
        <v>44480</v>
      </c>
      <c r="O597" s="3" t="s">
        <v>352</v>
      </c>
      <c r="P597" s="3" t="s">
        <v>339</v>
      </c>
      <c r="Q597" s="3" t="s">
        <v>340</v>
      </c>
      <c r="R597" s="3">
        <v>6</v>
      </c>
      <c r="S597" s="3" t="s">
        <v>339</v>
      </c>
      <c r="T597" s="3">
        <v>6</v>
      </c>
      <c r="U597" s="3">
        <v>1</v>
      </c>
      <c r="V597" s="3">
        <v>1</v>
      </c>
      <c r="W597" s="3">
        <v>2</v>
      </c>
      <c r="X597" s="53" t="s">
        <v>19</v>
      </c>
      <c r="Y597" s="3" t="s">
        <v>17</v>
      </c>
      <c r="Z597" s="3" t="s">
        <v>638</v>
      </c>
      <c r="AA597" s="3" t="s">
        <v>1473</v>
      </c>
      <c r="AB597" s="28">
        <v>1</v>
      </c>
      <c r="AC597" s="7"/>
    </row>
    <row r="598" spans="1:29" x14ac:dyDescent="0.25">
      <c r="A598" s="49" t="s">
        <v>1484</v>
      </c>
      <c r="B598" s="52" t="s">
        <v>339</v>
      </c>
      <c r="C598" s="53">
        <v>20211011</v>
      </c>
      <c r="D598" s="53" t="str">
        <f>TEXT((ROW(Table6[[#This Row],[Insert Type]])-321)*10,"000000")</f>
        <v>002770</v>
      </c>
      <c r="E598" s="53" t="str" cm="1">
        <f t="array" ref="E598">_xlfn.SWITCH(Table6[[#This Row],[State of Wear (Acceptable, OK; Unacceptable, NOK; Doubt, D; Reclassified as Doubt, RD)]],"OK","o","NOK","n","d")</f>
        <v>d</v>
      </c>
      <c r="F598" s="53" t="str" cm="1">
        <f t="array" ref="F598">_xlfn.SWITCH(Table6[[#This Row],[Coolant (C, Coolant; NC, No Coolant; CB, Coolant and cleaned with compressed Air)]],"NC","n","C","y","CB","c")</f>
        <v>n</v>
      </c>
      <c r="G598" s="53" t="str">
        <f>_xlfn.TEXTJOIN("_",TRUE,A598,B598,C598,D598,"w"&amp;E598,"c"&amp;Table6[[#This Row],[Coolant (n, no; y, yes; c, yes but cleaned with compressed air)2]])</f>
        <v>CNGA12_GMTK1_20211011_002770_wd_cn</v>
      </c>
      <c r="H598" s="66">
        <v>2140</v>
      </c>
      <c r="I598" s="9">
        <v>4191</v>
      </c>
      <c r="J598" s="9">
        <v>6001</v>
      </c>
      <c r="K598" s="9">
        <v>2409</v>
      </c>
      <c r="L598" s="9">
        <v>5412</v>
      </c>
      <c r="M598" s="9">
        <v>7915</v>
      </c>
      <c r="N598" s="8">
        <v>44480</v>
      </c>
      <c r="O598" s="3" t="s">
        <v>352</v>
      </c>
      <c r="P598" s="3" t="s">
        <v>339</v>
      </c>
      <c r="Q598" s="3" t="s">
        <v>340</v>
      </c>
      <c r="R598" s="3">
        <v>6</v>
      </c>
      <c r="S598" s="3" t="s">
        <v>339</v>
      </c>
      <c r="T598" s="3">
        <v>6</v>
      </c>
      <c r="U598" s="3">
        <v>1</v>
      </c>
      <c r="V598" s="3">
        <v>1</v>
      </c>
      <c r="W598" s="3">
        <v>3</v>
      </c>
      <c r="X598" s="53" t="s">
        <v>1475</v>
      </c>
      <c r="Y598" s="3" t="s">
        <v>17</v>
      </c>
      <c r="Z598" s="3" t="s">
        <v>639</v>
      </c>
      <c r="AA598" s="3" t="s">
        <v>1473</v>
      </c>
      <c r="AB598" s="28" t="s">
        <v>1474</v>
      </c>
      <c r="AC598" s="7"/>
    </row>
    <row r="599" spans="1:29" x14ac:dyDescent="0.25">
      <c r="A599" s="49" t="s">
        <v>1484</v>
      </c>
      <c r="B599" s="52" t="s">
        <v>339</v>
      </c>
      <c r="C599" s="53">
        <v>20211011</v>
      </c>
      <c r="D599" s="53" t="str">
        <f>TEXT((ROW(Table6[[#This Row],[Insert Type]])-321)*10,"000000")</f>
        <v>002780</v>
      </c>
      <c r="E599" s="53" t="str" cm="1">
        <f t="array" ref="E599">_xlfn.SWITCH(Table6[[#This Row],[State of Wear (Acceptable, OK; Unacceptable, NOK; Doubt, D; Reclassified as Doubt, RD)]],"OK","o","NOK","n","d")</f>
        <v>o</v>
      </c>
      <c r="F599" s="53" t="str" cm="1">
        <f t="array" ref="F599">_xlfn.SWITCH(Table6[[#This Row],[Coolant (C, Coolant; NC, No Coolant; CB, Coolant and cleaned with compressed Air)]],"NC","n","C","y","CB","c")</f>
        <v>n</v>
      </c>
      <c r="G599" s="53" t="str">
        <f>_xlfn.TEXTJOIN("_",TRUE,A599,B599,C599,D599,"w"&amp;E599,"c"&amp;Table6[[#This Row],[Coolant (n, no; y, yes; c, yes but cleaned with compressed air)2]])</f>
        <v>CNGA12_GMTK1_20211011_002780_wo_cn</v>
      </c>
      <c r="H599" s="66">
        <v>2140</v>
      </c>
      <c r="I599" s="9">
        <v>4191</v>
      </c>
      <c r="J599" s="9">
        <v>6001</v>
      </c>
      <c r="K599" s="9">
        <v>2409</v>
      </c>
      <c r="L599" s="9">
        <v>5412</v>
      </c>
      <c r="M599" s="9">
        <v>7915</v>
      </c>
      <c r="N599" s="8">
        <v>44480</v>
      </c>
      <c r="O599" s="3" t="s">
        <v>352</v>
      </c>
      <c r="P599" s="3" t="s">
        <v>339</v>
      </c>
      <c r="Q599" s="3" t="s">
        <v>340</v>
      </c>
      <c r="R599" s="3">
        <v>6</v>
      </c>
      <c r="S599" s="3" t="s">
        <v>339</v>
      </c>
      <c r="T599" s="3">
        <v>6</v>
      </c>
      <c r="U599" s="3">
        <v>1</v>
      </c>
      <c r="V599" s="3">
        <v>1</v>
      </c>
      <c r="W599" s="3">
        <v>4</v>
      </c>
      <c r="X599" s="53" t="s">
        <v>19</v>
      </c>
      <c r="Y599" s="3" t="s">
        <v>17</v>
      </c>
      <c r="Z599" s="3" t="s">
        <v>640</v>
      </c>
      <c r="AA599" s="3" t="s">
        <v>1472</v>
      </c>
      <c r="AB599" s="28">
        <v>1</v>
      </c>
      <c r="AC599" s="7"/>
    </row>
    <row r="600" spans="1:29" x14ac:dyDescent="0.25">
      <c r="A600" s="49" t="s">
        <v>1484</v>
      </c>
      <c r="B600" s="52" t="s">
        <v>339</v>
      </c>
      <c r="C600" s="53">
        <v>20211011</v>
      </c>
      <c r="D600" s="53" t="str">
        <f>TEXT((ROW(Table6[[#This Row],[Insert Type]])-321)*10,"000000")</f>
        <v>002790</v>
      </c>
      <c r="E600" s="53" t="str" cm="1">
        <f t="array" ref="E600">_xlfn.SWITCH(Table6[[#This Row],[State of Wear (Acceptable, OK; Unacceptable, NOK; Doubt, D; Reclassified as Doubt, RD)]],"OK","o","NOK","n","d")</f>
        <v>o</v>
      </c>
      <c r="F600" s="53" t="str" cm="1">
        <f t="array" ref="F600">_xlfn.SWITCH(Table6[[#This Row],[Coolant (C, Coolant; NC, No Coolant; CB, Coolant and cleaned with compressed Air)]],"NC","n","C","y","CB","c")</f>
        <v>n</v>
      </c>
      <c r="G600" s="53" t="str">
        <f>_xlfn.TEXTJOIN("_",TRUE,A600,B600,C600,D600,"w"&amp;E600,"c"&amp;Table6[[#This Row],[Coolant (n, no; y, yes; c, yes but cleaned with compressed air)2]])</f>
        <v>CNGA12_GMTK1_20211011_002790_wo_cn</v>
      </c>
      <c r="H600" s="66">
        <v>2140</v>
      </c>
      <c r="I600" s="9">
        <v>4191</v>
      </c>
      <c r="J600" s="9">
        <v>6001</v>
      </c>
      <c r="K600" s="9">
        <v>2409</v>
      </c>
      <c r="L600" s="9">
        <v>5412</v>
      </c>
      <c r="M600" s="9">
        <v>7915</v>
      </c>
      <c r="N600" s="8">
        <v>44480</v>
      </c>
      <c r="O600" s="3" t="s">
        <v>352</v>
      </c>
      <c r="P600" s="3" t="s">
        <v>339</v>
      </c>
      <c r="Q600" s="3" t="s">
        <v>340</v>
      </c>
      <c r="R600" s="3">
        <v>6</v>
      </c>
      <c r="S600" s="3" t="s">
        <v>339</v>
      </c>
      <c r="T600" s="3">
        <v>6</v>
      </c>
      <c r="U600" s="3">
        <v>2</v>
      </c>
      <c r="V600" s="3">
        <v>1</v>
      </c>
      <c r="W600" s="3">
        <v>1</v>
      </c>
      <c r="X600" s="53" t="s">
        <v>19</v>
      </c>
      <c r="Y600" s="3" t="s">
        <v>17</v>
      </c>
      <c r="Z600" s="3" t="s">
        <v>641</v>
      </c>
      <c r="AA600" s="3" t="s">
        <v>1472</v>
      </c>
      <c r="AB600" s="28">
        <v>1</v>
      </c>
      <c r="AC600" s="7"/>
    </row>
    <row r="601" spans="1:29" x14ac:dyDescent="0.25">
      <c r="A601" s="49" t="s">
        <v>1484</v>
      </c>
      <c r="B601" s="52" t="s">
        <v>339</v>
      </c>
      <c r="C601" s="53">
        <v>20211011</v>
      </c>
      <c r="D601" s="53" t="str">
        <f>TEXT((ROW(Table6[[#This Row],[Insert Type]])-321)*10,"000000")</f>
        <v>002800</v>
      </c>
      <c r="E601" s="53" t="str" cm="1">
        <f t="array" ref="E601">_xlfn.SWITCH(Table6[[#This Row],[State of Wear (Acceptable, OK; Unacceptable, NOK; Doubt, D; Reclassified as Doubt, RD)]],"OK","o","NOK","n","d")</f>
        <v>o</v>
      </c>
      <c r="F601" s="53" t="str" cm="1">
        <f t="array" ref="F601">_xlfn.SWITCH(Table6[[#This Row],[Coolant (C, Coolant; NC, No Coolant; CB, Coolant and cleaned with compressed Air)]],"NC","n","C","y","CB","c")</f>
        <v>n</v>
      </c>
      <c r="G601" s="53" t="str">
        <f>_xlfn.TEXTJOIN("_",TRUE,A601,B601,C601,D601,"w"&amp;E601,"c"&amp;Table6[[#This Row],[Coolant (n, no; y, yes; c, yes but cleaned with compressed air)2]])</f>
        <v>CNGA12_GMTK1_20211011_002800_wo_cn</v>
      </c>
      <c r="H601" s="66">
        <v>2140</v>
      </c>
      <c r="I601" s="9">
        <v>4191</v>
      </c>
      <c r="J601" s="9">
        <v>6001</v>
      </c>
      <c r="K601" s="9">
        <v>2409</v>
      </c>
      <c r="L601" s="9">
        <v>5412</v>
      </c>
      <c r="M601" s="9">
        <v>7915</v>
      </c>
      <c r="N601" s="8">
        <v>44480</v>
      </c>
      <c r="O601" s="3" t="s">
        <v>352</v>
      </c>
      <c r="P601" s="3" t="s">
        <v>339</v>
      </c>
      <c r="Q601" s="3" t="s">
        <v>340</v>
      </c>
      <c r="R601" s="3">
        <v>6</v>
      </c>
      <c r="S601" s="3" t="s">
        <v>339</v>
      </c>
      <c r="T601" s="3">
        <v>6</v>
      </c>
      <c r="U601" s="3">
        <v>2</v>
      </c>
      <c r="V601" s="3">
        <v>1</v>
      </c>
      <c r="W601" s="3">
        <v>2</v>
      </c>
      <c r="X601" s="53" t="s">
        <v>19</v>
      </c>
      <c r="Y601" s="3" t="s">
        <v>17</v>
      </c>
      <c r="Z601" s="3" t="s">
        <v>642</v>
      </c>
      <c r="AA601" s="3" t="s">
        <v>1472</v>
      </c>
      <c r="AB601" s="28">
        <v>1</v>
      </c>
      <c r="AC601" s="7"/>
    </row>
    <row r="602" spans="1:29" x14ac:dyDescent="0.25">
      <c r="A602" s="49" t="s">
        <v>1484</v>
      </c>
      <c r="B602" s="52" t="s">
        <v>339</v>
      </c>
      <c r="C602" s="53">
        <v>20211011</v>
      </c>
      <c r="D602" s="53" t="str">
        <f>TEXT((ROW(Table6[[#This Row],[Insert Type]])-321)*10,"000000")</f>
        <v>002810</v>
      </c>
      <c r="E602" s="53" t="str" cm="1">
        <f t="array" ref="E602">_xlfn.SWITCH(Table6[[#This Row],[State of Wear (Acceptable, OK; Unacceptable, NOK; Doubt, D; Reclassified as Doubt, RD)]],"OK","o","NOK","n","d")</f>
        <v>o</v>
      </c>
      <c r="F602" s="53" t="str" cm="1">
        <f t="array" ref="F602">_xlfn.SWITCH(Table6[[#This Row],[Coolant (C, Coolant; NC, No Coolant; CB, Coolant and cleaned with compressed Air)]],"NC","n","C","y","CB","c")</f>
        <v>n</v>
      </c>
      <c r="G602" s="53" t="str">
        <f>_xlfn.TEXTJOIN("_",TRUE,A602,B602,C602,D602,"w"&amp;E602,"c"&amp;Table6[[#This Row],[Coolant (n, no; y, yes; c, yes but cleaned with compressed air)2]])</f>
        <v>CNGA12_GMTK1_20211011_002810_wo_cn</v>
      </c>
      <c r="H602" s="66">
        <v>2140</v>
      </c>
      <c r="I602" s="9">
        <v>4191</v>
      </c>
      <c r="J602" s="9">
        <v>6001</v>
      </c>
      <c r="K602" s="9">
        <v>2409</v>
      </c>
      <c r="L602" s="9">
        <v>5412</v>
      </c>
      <c r="M602" s="9">
        <v>7915</v>
      </c>
      <c r="N602" s="8">
        <v>44480</v>
      </c>
      <c r="O602" s="3" t="s">
        <v>352</v>
      </c>
      <c r="P602" s="3" t="s">
        <v>339</v>
      </c>
      <c r="Q602" s="3" t="s">
        <v>340</v>
      </c>
      <c r="R602" s="3">
        <v>6</v>
      </c>
      <c r="S602" s="3" t="s">
        <v>339</v>
      </c>
      <c r="T602" s="3">
        <v>6</v>
      </c>
      <c r="U602" s="3">
        <v>2</v>
      </c>
      <c r="V602" s="3">
        <v>1</v>
      </c>
      <c r="W602" s="3">
        <v>3</v>
      </c>
      <c r="X602" s="53" t="s">
        <v>19</v>
      </c>
      <c r="Y602" s="3" t="s">
        <v>17</v>
      </c>
      <c r="Z602" s="3" t="s">
        <v>643</v>
      </c>
      <c r="AA602" s="3" t="s">
        <v>1472</v>
      </c>
      <c r="AB602" s="28">
        <v>1</v>
      </c>
      <c r="AC602" s="7"/>
    </row>
    <row r="603" spans="1:29" x14ac:dyDescent="0.25">
      <c r="A603" s="49" t="s">
        <v>1484</v>
      </c>
      <c r="B603" s="52" t="s">
        <v>339</v>
      </c>
      <c r="C603" s="53">
        <v>20211011</v>
      </c>
      <c r="D603" s="53" t="str">
        <f>TEXT((ROW(Table6[[#This Row],[Insert Type]])-321)*10,"000000")</f>
        <v>002820</v>
      </c>
      <c r="E603" s="53" t="str" cm="1">
        <f t="array" ref="E603">_xlfn.SWITCH(Table6[[#This Row],[State of Wear (Acceptable, OK; Unacceptable, NOK; Doubt, D; Reclassified as Doubt, RD)]],"OK","o","NOK","n","d")</f>
        <v>o</v>
      </c>
      <c r="F603" s="53" t="str" cm="1">
        <f t="array" ref="F603">_xlfn.SWITCH(Table6[[#This Row],[Coolant (C, Coolant; NC, No Coolant; CB, Coolant and cleaned with compressed Air)]],"NC","n","C","y","CB","c")</f>
        <v>n</v>
      </c>
      <c r="G603" s="53" t="str">
        <f>_xlfn.TEXTJOIN("_",TRUE,A603,B603,C603,D603,"w"&amp;E603,"c"&amp;Table6[[#This Row],[Coolant (n, no; y, yes; c, yes but cleaned with compressed air)2]])</f>
        <v>CNGA12_GMTK1_20211011_002820_wo_cn</v>
      </c>
      <c r="H603" s="66">
        <v>2140</v>
      </c>
      <c r="I603" s="9">
        <v>4191</v>
      </c>
      <c r="J603" s="9">
        <v>6001</v>
      </c>
      <c r="K603" s="9">
        <v>2409</v>
      </c>
      <c r="L603" s="9">
        <v>5412</v>
      </c>
      <c r="M603" s="9">
        <v>7915</v>
      </c>
      <c r="N603" s="8">
        <v>44480</v>
      </c>
      <c r="O603" s="3" t="s">
        <v>352</v>
      </c>
      <c r="P603" s="3" t="s">
        <v>339</v>
      </c>
      <c r="Q603" s="3" t="s">
        <v>340</v>
      </c>
      <c r="R603" s="3">
        <v>6</v>
      </c>
      <c r="S603" s="3" t="s">
        <v>339</v>
      </c>
      <c r="T603" s="3">
        <v>6</v>
      </c>
      <c r="U603" s="3">
        <v>2</v>
      </c>
      <c r="V603" s="3">
        <v>1</v>
      </c>
      <c r="W603" s="3">
        <v>4</v>
      </c>
      <c r="X603" s="53" t="s">
        <v>19</v>
      </c>
      <c r="Y603" s="3" t="s">
        <v>17</v>
      </c>
      <c r="Z603" s="3" t="s">
        <v>644</v>
      </c>
      <c r="AA603" s="3" t="s">
        <v>1472</v>
      </c>
      <c r="AB603" s="28">
        <v>1</v>
      </c>
      <c r="AC603" s="7"/>
    </row>
    <row r="604" spans="1:29" x14ac:dyDescent="0.25">
      <c r="A604" s="49" t="s">
        <v>1484</v>
      </c>
      <c r="B604" s="52" t="s">
        <v>339</v>
      </c>
      <c r="C604" s="53">
        <v>20211011</v>
      </c>
      <c r="D604" s="53" t="str">
        <f>TEXT((ROW(Table6[[#This Row],[Insert Type]])-321)*10,"000000")</f>
        <v>002830</v>
      </c>
      <c r="E604" s="53" t="str" cm="1">
        <f t="array" ref="E604">_xlfn.SWITCH(Table6[[#This Row],[State of Wear (Acceptable, OK; Unacceptable, NOK; Doubt, D; Reclassified as Doubt, RD)]],"OK","o","NOK","n","d")</f>
        <v>o</v>
      </c>
      <c r="F604" s="53" t="str" cm="1">
        <f t="array" ref="F604">_xlfn.SWITCH(Table6[[#This Row],[Coolant (C, Coolant; NC, No Coolant; CB, Coolant and cleaned with compressed Air)]],"NC","n","C","y","CB","c")</f>
        <v>n</v>
      </c>
      <c r="G604" s="53" t="str">
        <f>_xlfn.TEXTJOIN("_",TRUE,A604,B604,C604,D604,"w"&amp;E604,"c"&amp;Table6[[#This Row],[Coolant (n, no; y, yes; c, yes but cleaned with compressed air)2]])</f>
        <v>CNGA12_GMTK1_20211011_002830_wo_cn</v>
      </c>
      <c r="H604" s="66">
        <v>2140</v>
      </c>
      <c r="I604" s="9">
        <v>4191</v>
      </c>
      <c r="J604" s="9">
        <v>6001</v>
      </c>
      <c r="K604" s="9">
        <v>2409</v>
      </c>
      <c r="L604" s="9">
        <v>5412</v>
      </c>
      <c r="M604" s="9">
        <v>7915</v>
      </c>
      <c r="N604" s="8">
        <v>44480</v>
      </c>
      <c r="O604" s="3" t="s">
        <v>352</v>
      </c>
      <c r="P604" s="3" t="s">
        <v>339</v>
      </c>
      <c r="Q604" s="3" t="s">
        <v>340</v>
      </c>
      <c r="R604" s="3">
        <v>6</v>
      </c>
      <c r="S604" s="3" t="s">
        <v>339</v>
      </c>
      <c r="T604" s="3">
        <v>6</v>
      </c>
      <c r="U604" s="3">
        <v>3</v>
      </c>
      <c r="V604" s="3">
        <v>1</v>
      </c>
      <c r="W604" s="3">
        <v>1</v>
      </c>
      <c r="X604" s="53" t="s">
        <v>19</v>
      </c>
      <c r="Y604" s="3" t="s">
        <v>17</v>
      </c>
      <c r="Z604" s="3" t="s">
        <v>645</v>
      </c>
      <c r="AA604" s="3" t="s">
        <v>1472</v>
      </c>
      <c r="AB604" s="28">
        <v>1</v>
      </c>
      <c r="AC604" s="7"/>
    </row>
    <row r="605" spans="1:29" x14ac:dyDescent="0.25">
      <c r="A605" s="49" t="s">
        <v>1484</v>
      </c>
      <c r="B605" s="52" t="s">
        <v>339</v>
      </c>
      <c r="C605" s="53">
        <v>20211011</v>
      </c>
      <c r="D605" s="53" t="str">
        <f>TEXT((ROW(Table6[[#This Row],[Insert Type]])-321)*10,"000000")</f>
        <v>002840</v>
      </c>
      <c r="E605" s="53" t="str" cm="1">
        <f t="array" ref="E605">_xlfn.SWITCH(Table6[[#This Row],[State of Wear (Acceptable, OK; Unacceptable, NOK; Doubt, D; Reclassified as Doubt, RD)]],"OK","o","NOK","n","d")</f>
        <v>o</v>
      </c>
      <c r="F605" s="53" t="str" cm="1">
        <f t="array" ref="F605">_xlfn.SWITCH(Table6[[#This Row],[Coolant (C, Coolant; NC, No Coolant; CB, Coolant and cleaned with compressed Air)]],"NC","n","C","y","CB","c")</f>
        <v>n</v>
      </c>
      <c r="G605" s="53" t="str">
        <f>_xlfn.TEXTJOIN("_",TRUE,A605,B605,C605,D605,"w"&amp;E605,"c"&amp;Table6[[#This Row],[Coolant (n, no; y, yes; c, yes but cleaned with compressed air)2]])</f>
        <v>CNGA12_GMTK1_20211011_002840_wo_cn</v>
      </c>
      <c r="H605" s="66">
        <v>2140</v>
      </c>
      <c r="I605" s="9">
        <v>4191</v>
      </c>
      <c r="J605" s="9">
        <v>6001</v>
      </c>
      <c r="K605" s="9">
        <v>2409</v>
      </c>
      <c r="L605" s="9">
        <v>5412</v>
      </c>
      <c r="M605" s="9">
        <v>7915</v>
      </c>
      <c r="N605" s="8">
        <v>44480</v>
      </c>
      <c r="O605" s="3" t="s">
        <v>352</v>
      </c>
      <c r="P605" s="3" t="s">
        <v>339</v>
      </c>
      <c r="Q605" s="3" t="s">
        <v>340</v>
      </c>
      <c r="R605" s="3">
        <v>6</v>
      </c>
      <c r="S605" s="3" t="s">
        <v>339</v>
      </c>
      <c r="T605" s="3">
        <v>6</v>
      </c>
      <c r="U605" s="3">
        <v>3</v>
      </c>
      <c r="V605" s="3">
        <v>1</v>
      </c>
      <c r="W605" s="3">
        <v>2</v>
      </c>
      <c r="X605" s="53" t="s">
        <v>19</v>
      </c>
      <c r="Y605" s="3" t="s">
        <v>17</v>
      </c>
      <c r="Z605" s="3" t="s">
        <v>646</v>
      </c>
      <c r="AA605" s="3" t="s">
        <v>1472</v>
      </c>
      <c r="AB605" s="28">
        <v>1</v>
      </c>
      <c r="AC605" s="7"/>
    </row>
    <row r="606" spans="1:29" x14ac:dyDescent="0.25">
      <c r="A606" s="49" t="s">
        <v>1484</v>
      </c>
      <c r="B606" s="52" t="s">
        <v>339</v>
      </c>
      <c r="C606" s="53">
        <v>20211011</v>
      </c>
      <c r="D606" s="53" t="str">
        <f>TEXT((ROW(Table6[[#This Row],[Insert Type]])-321)*10,"000000")</f>
        <v>002850</v>
      </c>
      <c r="E606" s="53" t="str" cm="1">
        <f t="array" ref="E606">_xlfn.SWITCH(Table6[[#This Row],[State of Wear (Acceptable, OK; Unacceptable, NOK; Doubt, D; Reclassified as Doubt, RD)]],"OK","o","NOK","n","d")</f>
        <v>o</v>
      </c>
      <c r="F606" s="53" t="str" cm="1">
        <f t="array" ref="F606">_xlfn.SWITCH(Table6[[#This Row],[Coolant (C, Coolant; NC, No Coolant; CB, Coolant and cleaned with compressed Air)]],"NC","n","C","y","CB","c")</f>
        <v>n</v>
      </c>
      <c r="G606" s="53" t="str">
        <f>_xlfn.TEXTJOIN("_",TRUE,A606,B606,C606,D606,"w"&amp;E606,"c"&amp;Table6[[#This Row],[Coolant (n, no; y, yes; c, yes but cleaned with compressed air)2]])</f>
        <v>CNGA12_GMTK1_20211011_002850_wo_cn</v>
      </c>
      <c r="H606" s="66">
        <v>2140</v>
      </c>
      <c r="I606" s="9">
        <v>4191</v>
      </c>
      <c r="J606" s="9">
        <v>6001</v>
      </c>
      <c r="K606" s="9">
        <v>2409</v>
      </c>
      <c r="L606" s="9">
        <v>5412</v>
      </c>
      <c r="M606" s="9">
        <v>7915</v>
      </c>
      <c r="N606" s="8">
        <v>44480</v>
      </c>
      <c r="O606" s="3" t="s">
        <v>352</v>
      </c>
      <c r="P606" s="3" t="s">
        <v>339</v>
      </c>
      <c r="Q606" s="3" t="s">
        <v>340</v>
      </c>
      <c r="R606" s="3">
        <v>6</v>
      </c>
      <c r="S606" s="3" t="s">
        <v>339</v>
      </c>
      <c r="T606" s="3">
        <v>6</v>
      </c>
      <c r="U606" s="3">
        <v>3</v>
      </c>
      <c r="V606" s="3">
        <v>1</v>
      </c>
      <c r="W606" s="3">
        <v>3</v>
      </c>
      <c r="X606" s="53" t="s">
        <v>19</v>
      </c>
      <c r="Y606" s="3" t="s">
        <v>17</v>
      </c>
      <c r="Z606" s="3" t="s">
        <v>647</v>
      </c>
      <c r="AA606" s="3" t="s">
        <v>1472</v>
      </c>
      <c r="AB606" s="28">
        <v>1</v>
      </c>
      <c r="AC606" s="7"/>
    </row>
    <row r="607" spans="1:29" x14ac:dyDescent="0.25">
      <c r="A607" s="49" t="s">
        <v>1484</v>
      </c>
      <c r="B607" s="52" t="s">
        <v>339</v>
      </c>
      <c r="C607" s="53">
        <v>20211011</v>
      </c>
      <c r="D607" s="53" t="str">
        <f>TEXT((ROW(Table6[[#This Row],[Insert Type]])-321)*10,"000000")</f>
        <v>002860</v>
      </c>
      <c r="E607" s="53" t="str" cm="1">
        <f t="array" ref="E607">_xlfn.SWITCH(Table6[[#This Row],[State of Wear (Acceptable, OK; Unacceptable, NOK; Doubt, D; Reclassified as Doubt, RD)]],"OK","o","NOK","n","d")</f>
        <v>o</v>
      </c>
      <c r="F607" s="53" t="str" cm="1">
        <f t="array" ref="F607">_xlfn.SWITCH(Table6[[#This Row],[Coolant (C, Coolant; NC, No Coolant; CB, Coolant and cleaned with compressed Air)]],"NC","n","C","y","CB","c")</f>
        <v>n</v>
      </c>
      <c r="G607" s="53" t="str">
        <f>_xlfn.TEXTJOIN("_",TRUE,A607,B607,C607,D607,"w"&amp;E607,"c"&amp;Table6[[#This Row],[Coolant (n, no; y, yes; c, yes but cleaned with compressed air)2]])</f>
        <v>CNGA12_GMTK1_20211011_002860_wo_cn</v>
      </c>
      <c r="H607" s="66">
        <v>2140</v>
      </c>
      <c r="I607" s="9">
        <v>4191</v>
      </c>
      <c r="J607" s="9">
        <v>6001</v>
      </c>
      <c r="K607" s="9">
        <v>2409</v>
      </c>
      <c r="L607" s="9">
        <v>5412</v>
      </c>
      <c r="M607" s="9">
        <v>7915</v>
      </c>
      <c r="N607" s="8">
        <v>44480</v>
      </c>
      <c r="O607" s="3" t="s">
        <v>352</v>
      </c>
      <c r="P607" s="3" t="s">
        <v>339</v>
      </c>
      <c r="Q607" s="3" t="s">
        <v>340</v>
      </c>
      <c r="R607" s="3">
        <v>6</v>
      </c>
      <c r="S607" s="3" t="s">
        <v>339</v>
      </c>
      <c r="T607" s="3">
        <v>6</v>
      </c>
      <c r="U607" s="3">
        <v>3</v>
      </c>
      <c r="V607" s="3">
        <v>1</v>
      </c>
      <c r="W607" s="3">
        <v>4</v>
      </c>
      <c r="X607" s="53" t="s">
        <v>19</v>
      </c>
      <c r="Y607" s="3" t="s">
        <v>17</v>
      </c>
      <c r="Z607" s="3" t="s">
        <v>648</v>
      </c>
      <c r="AA607" s="3" t="s">
        <v>1472</v>
      </c>
      <c r="AB607" s="28">
        <v>1</v>
      </c>
      <c r="AC607" s="7"/>
    </row>
    <row r="608" spans="1:29" x14ac:dyDescent="0.25">
      <c r="A608" s="49" t="s">
        <v>1484</v>
      </c>
      <c r="B608" s="52" t="s">
        <v>339</v>
      </c>
      <c r="C608" s="53">
        <v>20211011</v>
      </c>
      <c r="D608" s="53" t="str">
        <f>TEXT((ROW(Table6[[#This Row],[Insert Type]])-321)*10,"000000")</f>
        <v>002870</v>
      </c>
      <c r="E608" s="53" t="str" cm="1">
        <f t="array" ref="E608">_xlfn.SWITCH(Table6[[#This Row],[State of Wear (Acceptable, OK; Unacceptable, NOK; Doubt, D; Reclassified as Doubt, RD)]],"OK","o","NOK","n","d")</f>
        <v>o</v>
      </c>
      <c r="F608" s="53" t="str" cm="1">
        <f t="array" ref="F608">_xlfn.SWITCH(Table6[[#This Row],[Coolant (C, Coolant; NC, No Coolant; CB, Coolant and cleaned with compressed Air)]],"NC","n","C","y","CB","c")</f>
        <v>n</v>
      </c>
      <c r="G608" s="53" t="str">
        <f>_xlfn.TEXTJOIN("_",TRUE,A608,B608,C608,D608,"w"&amp;E608,"c"&amp;Table6[[#This Row],[Coolant (n, no; y, yes; c, yes but cleaned with compressed air)2]])</f>
        <v>CNGA12_GMTK1_20211011_002870_wo_cn</v>
      </c>
      <c r="H608" s="66">
        <v>2140</v>
      </c>
      <c r="I608" s="9">
        <v>4191</v>
      </c>
      <c r="J608" s="9">
        <v>6001</v>
      </c>
      <c r="K608" s="9">
        <v>2409</v>
      </c>
      <c r="L608" s="9">
        <v>5412</v>
      </c>
      <c r="M608" s="9">
        <v>7915</v>
      </c>
      <c r="N608" s="8">
        <v>44480</v>
      </c>
      <c r="O608" s="3" t="s">
        <v>352</v>
      </c>
      <c r="P608" s="3" t="s">
        <v>339</v>
      </c>
      <c r="Q608" s="3" t="s">
        <v>340</v>
      </c>
      <c r="R608" s="3">
        <v>6</v>
      </c>
      <c r="S608" s="3" t="s">
        <v>339</v>
      </c>
      <c r="T608" s="3">
        <v>6</v>
      </c>
      <c r="U608" s="3">
        <v>4</v>
      </c>
      <c r="V608" s="3">
        <v>1</v>
      </c>
      <c r="W608" s="3">
        <v>1</v>
      </c>
      <c r="X608" s="53" t="s">
        <v>19</v>
      </c>
      <c r="Y608" s="3" t="s">
        <v>17</v>
      </c>
      <c r="Z608" s="3" t="s">
        <v>649</v>
      </c>
      <c r="AA608" s="3" t="s">
        <v>1472</v>
      </c>
      <c r="AB608" s="28">
        <v>1</v>
      </c>
      <c r="AC608" s="7"/>
    </row>
    <row r="609" spans="1:29" x14ac:dyDescent="0.25">
      <c r="A609" s="49" t="s">
        <v>1484</v>
      </c>
      <c r="B609" s="52" t="s">
        <v>339</v>
      </c>
      <c r="C609" s="53">
        <v>20211011</v>
      </c>
      <c r="D609" s="53" t="str">
        <f>TEXT((ROW(Table6[[#This Row],[Insert Type]])-321)*10,"000000")</f>
        <v>002880</v>
      </c>
      <c r="E609" s="53" t="str" cm="1">
        <f t="array" ref="E609">_xlfn.SWITCH(Table6[[#This Row],[State of Wear (Acceptable, OK; Unacceptable, NOK; Doubt, D; Reclassified as Doubt, RD)]],"OK","o","NOK","n","d")</f>
        <v>o</v>
      </c>
      <c r="F609" s="53" t="str" cm="1">
        <f t="array" ref="F609">_xlfn.SWITCH(Table6[[#This Row],[Coolant (C, Coolant; NC, No Coolant; CB, Coolant and cleaned with compressed Air)]],"NC","n","C","y","CB","c")</f>
        <v>n</v>
      </c>
      <c r="G609" s="53" t="str">
        <f>_xlfn.TEXTJOIN("_",TRUE,A609,B609,C609,D609,"w"&amp;E609,"c"&amp;Table6[[#This Row],[Coolant (n, no; y, yes; c, yes but cleaned with compressed air)2]])</f>
        <v>CNGA12_GMTK1_20211011_002880_wo_cn</v>
      </c>
      <c r="H609" s="66">
        <v>2140</v>
      </c>
      <c r="I609" s="9">
        <v>4191</v>
      </c>
      <c r="J609" s="9">
        <v>6001</v>
      </c>
      <c r="K609" s="9">
        <v>2409</v>
      </c>
      <c r="L609" s="9">
        <v>5412</v>
      </c>
      <c r="M609" s="9">
        <v>7915</v>
      </c>
      <c r="N609" s="8">
        <v>44480</v>
      </c>
      <c r="O609" s="3" t="s">
        <v>352</v>
      </c>
      <c r="P609" s="3" t="s">
        <v>339</v>
      </c>
      <c r="Q609" s="3" t="s">
        <v>340</v>
      </c>
      <c r="R609" s="3">
        <v>6</v>
      </c>
      <c r="S609" s="3" t="s">
        <v>339</v>
      </c>
      <c r="T609" s="3">
        <v>6</v>
      </c>
      <c r="U609" s="3">
        <v>4</v>
      </c>
      <c r="V609" s="3">
        <v>1</v>
      </c>
      <c r="W609" s="3">
        <v>2</v>
      </c>
      <c r="X609" s="53" t="s">
        <v>19</v>
      </c>
      <c r="Y609" s="3" t="s">
        <v>17</v>
      </c>
      <c r="Z609" s="3" t="s">
        <v>650</v>
      </c>
      <c r="AA609" s="3" t="s">
        <v>1472</v>
      </c>
      <c r="AB609" s="28">
        <v>1</v>
      </c>
      <c r="AC609" s="7"/>
    </row>
    <row r="610" spans="1:29" x14ac:dyDescent="0.25">
      <c r="A610" s="49" t="s">
        <v>1484</v>
      </c>
      <c r="B610" s="52" t="s">
        <v>339</v>
      </c>
      <c r="C610" s="53">
        <v>20211011</v>
      </c>
      <c r="D610" s="53" t="str">
        <f>TEXT((ROW(Table6[[#This Row],[Insert Type]])-321)*10,"000000")</f>
        <v>002890</v>
      </c>
      <c r="E610" s="53" t="str" cm="1">
        <f t="array" ref="E610">_xlfn.SWITCH(Table6[[#This Row],[State of Wear (Acceptable, OK; Unacceptable, NOK; Doubt, D; Reclassified as Doubt, RD)]],"OK","o","NOK","n","d")</f>
        <v>o</v>
      </c>
      <c r="F610" s="53" t="str" cm="1">
        <f t="array" ref="F610">_xlfn.SWITCH(Table6[[#This Row],[Coolant (C, Coolant; NC, No Coolant; CB, Coolant and cleaned with compressed Air)]],"NC","n","C","y","CB","c")</f>
        <v>n</v>
      </c>
      <c r="G610" s="53" t="str">
        <f>_xlfn.TEXTJOIN("_",TRUE,A610,B610,C610,D610,"w"&amp;E610,"c"&amp;Table6[[#This Row],[Coolant (n, no; y, yes; c, yes but cleaned with compressed air)2]])</f>
        <v>CNGA12_GMTK1_20211011_002890_wo_cn</v>
      </c>
      <c r="H610" s="66">
        <v>2140</v>
      </c>
      <c r="I610" s="9">
        <v>4191</v>
      </c>
      <c r="J610" s="9">
        <v>6001</v>
      </c>
      <c r="K610" s="9">
        <v>2409</v>
      </c>
      <c r="L610" s="9">
        <v>5412</v>
      </c>
      <c r="M610" s="9">
        <v>7915</v>
      </c>
      <c r="N610" s="8">
        <v>44480</v>
      </c>
      <c r="O610" s="3" t="s">
        <v>352</v>
      </c>
      <c r="P610" s="3" t="s">
        <v>339</v>
      </c>
      <c r="Q610" s="3" t="s">
        <v>340</v>
      </c>
      <c r="R610" s="3">
        <v>6</v>
      </c>
      <c r="S610" s="3" t="s">
        <v>339</v>
      </c>
      <c r="T610" s="3">
        <v>6</v>
      </c>
      <c r="U610" s="3">
        <v>4</v>
      </c>
      <c r="V610" s="3">
        <v>1</v>
      </c>
      <c r="W610" s="3">
        <v>3</v>
      </c>
      <c r="X610" s="53" t="s">
        <v>19</v>
      </c>
      <c r="Y610" s="3" t="s">
        <v>17</v>
      </c>
      <c r="Z610" s="3" t="s">
        <v>651</v>
      </c>
      <c r="AA610" s="3" t="s">
        <v>1472</v>
      </c>
      <c r="AB610" s="28">
        <v>1</v>
      </c>
      <c r="AC610" s="7"/>
    </row>
    <row r="611" spans="1:29" x14ac:dyDescent="0.25">
      <c r="A611" s="49" t="s">
        <v>1484</v>
      </c>
      <c r="B611" s="52" t="s">
        <v>339</v>
      </c>
      <c r="C611" s="53">
        <v>20211011</v>
      </c>
      <c r="D611" s="53" t="str">
        <f>TEXT((ROW(Table6[[#This Row],[Insert Type]])-321)*10,"000000")</f>
        <v>002900</v>
      </c>
      <c r="E611" s="53" t="str" cm="1">
        <f t="array" ref="E611">_xlfn.SWITCH(Table6[[#This Row],[State of Wear (Acceptable, OK; Unacceptable, NOK; Doubt, D; Reclassified as Doubt, RD)]],"OK","o","NOK","n","d")</f>
        <v>o</v>
      </c>
      <c r="F611" s="53" t="str" cm="1">
        <f t="array" ref="F611">_xlfn.SWITCH(Table6[[#This Row],[Coolant (C, Coolant; NC, No Coolant; CB, Coolant and cleaned with compressed Air)]],"NC","n","C","y","CB","c")</f>
        <v>n</v>
      </c>
      <c r="G611" s="53" t="str">
        <f>_xlfn.TEXTJOIN("_",TRUE,A611,B611,C611,D611,"w"&amp;E611,"c"&amp;Table6[[#This Row],[Coolant (n, no; y, yes; c, yes but cleaned with compressed air)2]])</f>
        <v>CNGA12_GMTK1_20211011_002900_wo_cn</v>
      </c>
      <c r="H611" s="66">
        <v>2140</v>
      </c>
      <c r="I611" s="9">
        <v>4191</v>
      </c>
      <c r="J611" s="9">
        <v>6001</v>
      </c>
      <c r="K611" s="9">
        <v>2409</v>
      </c>
      <c r="L611" s="9">
        <v>5412</v>
      </c>
      <c r="M611" s="9">
        <v>7915</v>
      </c>
      <c r="N611" s="8">
        <v>44480</v>
      </c>
      <c r="O611" s="3" t="s">
        <v>352</v>
      </c>
      <c r="P611" s="3" t="s">
        <v>339</v>
      </c>
      <c r="Q611" s="3" t="s">
        <v>340</v>
      </c>
      <c r="R611" s="3">
        <v>6</v>
      </c>
      <c r="S611" s="3" t="s">
        <v>339</v>
      </c>
      <c r="T611" s="3">
        <v>6</v>
      </c>
      <c r="U611" s="3">
        <v>4</v>
      </c>
      <c r="V611" s="3">
        <v>1</v>
      </c>
      <c r="W611" s="3">
        <v>4</v>
      </c>
      <c r="X611" s="53" t="s">
        <v>19</v>
      </c>
      <c r="Y611" s="3" t="s">
        <v>17</v>
      </c>
      <c r="Z611" s="3" t="s">
        <v>652</v>
      </c>
      <c r="AA611" s="3" t="s">
        <v>1472</v>
      </c>
      <c r="AB611" s="28">
        <v>1</v>
      </c>
      <c r="AC611" s="7"/>
    </row>
    <row r="612" spans="1:29" x14ac:dyDescent="0.25">
      <c r="A612" s="49" t="s">
        <v>1484</v>
      </c>
      <c r="B612" s="52" t="s">
        <v>339</v>
      </c>
      <c r="C612" s="53">
        <v>20211011</v>
      </c>
      <c r="D612" s="53" t="str">
        <f>TEXT((ROW(Table6[[#This Row],[Insert Type]])-321)*10,"000000")</f>
        <v>002910</v>
      </c>
      <c r="E612" s="53" t="str" cm="1">
        <f t="array" ref="E612">_xlfn.SWITCH(Table6[[#This Row],[State of Wear (Acceptable, OK; Unacceptable, NOK; Doubt, D; Reclassified as Doubt, RD)]],"OK","o","NOK","n","d")</f>
        <v>o</v>
      </c>
      <c r="F612" s="53" t="str" cm="1">
        <f t="array" ref="F612">_xlfn.SWITCH(Table6[[#This Row],[Coolant (C, Coolant; NC, No Coolant; CB, Coolant and cleaned with compressed Air)]],"NC","n","C","y","CB","c")</f>
        <v>n</v>
      </c>
      <c r="G612" s="53" t="str">
        <f>_xlfn.TEXTJOIN("_",TRUE,A612,B612,C612,D612,"w"&amp;E612,"c"&amp;Table6[[#This Row],[Coolant (n, no; y, yes; c, yes but cleaned with compressed air)2]])</f>
        <v>CNGA12_GMTK1_20211011_002910_wo_cn</v>
      </c>
      <c r="H612" s="66">
        <v>2140</v>
      </c>
      <c r="I612" s="9">
        <v>4191</v>
      </c>
      <c r="J612" s="9">
        <v>6001</v>
      </c>
      <c r="K612" s="9">
        <v>2409</v>
      </c>
      <c r="L612" s="9">
        <v>5412</v>
      </c>
      <c r="M612" s="9">
        <v>7915</v>
      </c>
      <c r="N612" s="8">
        <v>44480</v>
      </c>
      <c r="O612" s="3" t="s">
        <v>352</v>
      </c>
      <c r="P612" s="3" t="s">
        <v>339</v>
      </c>
      <c r="Q612" s="3" t="s">
        <v>340</v>
      </c>
      <c r="R612" s="3">
        <v>6</v>
      </c>
      <c r="S612" s="3" t="s">
        <v>339</v>
      </c>
      <c r="T612" s="3">
        <v>6</v>
      </c>
      <c r="U612" s="3">
        <v>5</v>
      </c>
      <c r="V612" s="3">
        <v>1</v>
      </c>
      <c r="W612" s="3">
        <v>1</v>
      </c>
      <c r="X612" s="53" t="s">
        <v>19</v>
      </c>
      <c r="Y612" s="3" t="s">
        <v>17</v>
      </c>
      <c r="Z612" s="3" t="s">
        <v>653</v>
      </c>
      <c r="AA612" s="3" t="s">
        <v>1472</v>
      </c>
      <c r="AB612" s="28">
        <v>1</v>
      </c>
      <c r="AC612" s="7"/>
    </row>
    <row r="613" spans="1:29" x14ac:dyDescent="0.25">
      <c r="A613" s="49" t="s">
        <v>1484</v>
      </c>
      <c r="B613" s="52" t="s">
        <v>339</v>
      </c>
      <c r="C613" s="53">
        <v>20211011</v>
      </c>
      <c r="D613" s="53" t="str">
        <f>TEXT((ROW(Table6[[#This Row],[Insert Type]])-321)*10,"000000")</f>
        <v>002920</v>
      </c>
      <c r="E613" s="53" t="str" cm="1">
        <f t="array" ref="E613">_xlfn.SWITCH(Table6[[#This Row],[State of Wear (Acceptable, OK; Unacceptable, NOK; Doubt, D; Reclassified as Doubt, RD)]],"OK","o","NOK","n","d")</f>
        <v>o</v>
      </c>
      <c r="F613" s="53" t="str" cm="1">
        <f t="array" ref="F613">_xlfn.SWITCH(Table6[[#This Row],[Coolant (C, Coolant; NC, No Coolant; CB, Coolant and cleaned with compressed Air)]],"NC","n","C","y","CB","c")</f>
        <v>n</v>
      </c>
      <c r="G613" s="53" t="str">
        <f>_xlfn.TEXTJOIN("_",TRUE,A613,B613,C613,D613,"w"&amp;E613,"c"&amp;Table6[[#This Row],[Coolant (n, no; y, yes; c, yes but cleaned with compressed air)2]])</f>
        <v>CNGA12_GMTK1_20211011_002920_wo_cn</v>
      </c>
      <c r="H613" s="66">
        <v>2140</v>
      </c>
      <c r="I613" s="9">
        <v>4191</v>
      </c>
      <c r="J613" s="9">
        <v>6001</v>
      </c>
      <c r="K613" s="9">
        <v>2409</v>
      </c>
      <c r="L613" s="9">
        <v>5412</v>
      </c>
      <c r="M613" s="9">
        <v>7915</v>
      </c>
      <c r="N613" s="8">
        <v>44480</v>
      </c>
      <c r="O613" s="3" t="s">
        <v>352</v>
      </c>
      <c r="P613" s="3" t="s">
        <v>339</v>
      </c>
      <c r="Q613" s="3" t="s">
        <v>340</v>
      </c>
      <c r="R613" s="3">
        <v>6</v>
      </c>
      <c r="S613" s="3" t="s">
        <v>339</v>
      </c>
      <c r="T613" s="3">
        <v>6</v>
      </c>
      <c r="U613" s="3">
        <v>5</v>
      </c>
      <c r="V613" s="3">
        <v>1</v>
      </c>
      <c r="W613" s="3">
        <v>2</v>
      </c>
      <c r="X613" s="53" t="s">
        <v>19</v>
      </c>
      <c r="Y613" s="3" t="s">
        <v>17</v>
      </c>
      <c r="Z613" s="3" t="s">
        <v>654</v>
      </c>
      <c r="AA613" s="3" t="s">
        <v>1472</v>
      </c>
      <c r="AB613" s="28">
        <v>1</v>
      </c>
      <c r="AC613" s="7"/>
    </row>
    <row r="614" spans="1:29" x14ac:dyDescent="0.25">
      <c r="A614" s="49" t="s">
        <v>1484</v>
      </c>
      <c r="B614" s="52" t="s">
        <v>339</v>
      </c>
      <c r="C614" s="53">
        <v>20211011</v>
      </c>
      <c r="D614" s="53" t="str">
        <f>TEXT((ROW(Table6[[#This Row],[Insert Type]])-321)*10,"000000")</f>
        <v>002930</v>
      </c>
      <c r="E614" s="53" t="str" cm="1">
        <f t="array" ref="E614">_xlfn.SWITCH(Table6[[#This Row],[State of Wear (Acceptable, OK; Unacceptable, NOK; Doubt, D; Reclassified as Doubt, RD)]],"OK","o","NOK","n","d")</f>
        <v>o</v>
      </c>
      <c r="F614" s="53" t="str" cm="1">
        <f t="array" ref="F614">_xlfn.SWITCH(Table6[[#This Row],[Coolant (C, Coolant; NC, No Coolant; CB, Coolant and cleaned with compressed Air)]],"NC","n","C","y","CB","c")</f>
        <v>n</v>
      </c>
      <c r="G614" s="53" t="str">
        <f>_xlfn.TEXTJOIN("_",TRUE,A614,B614,C614,D614,"w"&amp;E614,"c"&amp;Table6[[#This Row],[Coolant (n, no; y, yes; c, yes but cleaned with compressed air)2]])</f>
        <v>CNGA12_GMTK1_20211011_002930_wo_cn</v>
      </c>
      <c r="H614" s="66">
        <v>2140</v>
      </c>
      <c r="I614" s="9">
        <v>4191</v>
      </c>
      <c r="J614" s="9">
        <v>6001</v>
      </c>
      <c r="K614" s="9">
        <v>2409</v>
      </c>
      <c r="L614" s="9">
        <v>5412</v>
      </c>
      <c r="M614" s="9">
        <v>7915</v>
      </c>
      <c r="N614" s="8">
        <v>44480</v>
      </c>
      <c r="O614" s="3" t="s">
        <v>352</v>
      </c>
      <c r="P614" s="3" t="s">
        <v>339</v>
      </c>
      <c r="Q614" s="3" t="s">
        <v>340</v>
      </c>
      <c r="R614" s="3">
        <v>6</v>
      </c>
      <c r="S614" s="3" t="s">
        <v>339</v>
      </c>
      <c r="T614" s="3">
        <v>6</v>
      </c>
      <c r="U614" s="3">
        <v>5</v>
      </c>
      <c r="V614" s="3">
        <v>1</v>
      </c>
      <c r="W614" s="3">
        <v>3</v>
      </c>
      <c r="X614" s="53" t="s">
        <v>19</v>
      </c>
      <c r="Y614" s="3" t="s">
        <v>17</v>
      </c>
      <c r="Z614" s="3" t="s">
        <v>655</v>
      </c>
      <c r="AA614" s="3" t="s">
        <v>1472</v>
      </c>
      <c r="AB614" s="28">
        <v>1</v>
      </c>
      <c r="AC614" s="7"/>
    </row>
    <row r="615" spans="1:29" x14ac:dyDescent="0.25">
      <c r="A615" s="49" t="s">
        <v>1484</v>
      </c>
      <c r="B615" s="52" t="s">
        <v>339</v>
      </c>
      <c r="C615" s="53">
        <v>20211011</v>
      </c>
      <c r="D615" s="53" t="str">
        <f>TEXT((ROW(Table6[[#This Row],[Insert Type]])-321)*10,"000000")</f>
        <v>002940</v>
      </c>
      <c r="E615" s="53" t="str" cm="1">
        <f t="array" ref="E615">_xlfn.SWITCH(Table6[[#This Row],[State of Wear (Acceptable, OK; Unacceptable, NOK; Doubt, D; Reclassified as Doubt, RD)]],"OK","o","NOK","n","d")</f>
        <v>o</v>
      </c>
      <c r="F615" s="53" t="str" cm="1">
        <f t="array" ref="F615">_xlfn.SWITCH(Table6[[#This Row],[Coolant (C, Coolant; NC, No Coolant; CB, Coolant and cleaned with compressed Air)]],"NC","n","C","y","CB","c")</f>
        <v>n</v>
      </c>
      <c r="G615" s="53" t="str">
        <f>_xlfn.TEXTJOIN("_",TRUE,A615,B615,C615,D615,"w"&amp;E615,"c"&amp;Table6[[#This Row],[Coolant (n, no; y, yes; c, yes but cleaned with compressed air)2]])</f>
        <v>CNGA12_GMTK1_20211011_002940_wo_cn</v>
      </c>
      <c r="H615" s="66">
        <v>2140</v>
      </c>
      <c r="I615" s="9">
        <v>4191</v>
      </c>
      <c r="J615" s="9">
        <v>6001</v>
      </c>
      <c r="K615" s="9">
        <v>2409</v>
      </c>
      <c r="L615" s="9">
        <v>5412</v>
      </c>
      <c r="M615" s="9">
        <v>7915</v>
      </c>
      <c r="N615" s="8">
        <v>44480</v>
      </c>
      <c r="O615" s="3" t="s">
        <v>352</v>
      </c>
      <c r="P615" s="3" t="s">
        <v>339</v>
      </c>
      <c r="Q615" s="3" t="s">
        <v>340</v>
      </c>
      <c r="R615" s="3">
        <v>6</v>
      </c>
      <c r="S615" s="3" t="s">
        <v>339</v>
      </c>
      <c r="T615" s="3">
        <v>6</v>
      </c>
      <c r="U615" s="3">
        <v>5</v>
      </c>
      <c r="V615" s="3">
        <v>1</v>
      </c>
      <c r="W615" s="3">
        <v>4</v>
      </c>
      <c r="X615" s="53" t="s">
        <v>19</v>
      </c>
      <c r="Y615" s="3" t="s">
        <v>17</v>
      </c>
      <c r="Z615" s="3" t="s">
        <v>656</v>
      </c>
      <c r="AA615" s="3" t="s">
        <v>1472</v>
      </c>
      <c r="AB615" s="28">
        <v>1</v>
      </c>
      <c r="AC615" s="7"/>
    </row>
    <row r="616" spans="1:29" x14ac:dyDescent="0.25">
      <c r="A616" s="49" t="s">
        <v>1484</v>
      </c>
      <c r="B616" s="52" t="s">
        <v>339</v>
      </c>
      <c r="C616" s="53">
        <v>20211011</v>
      </c>
      <c r="D616" s="53" t="str">
        <f>TEXT((ROW(Table6[[#This Row],[Insert Type]])-321)*10,"000000")</f>
        <v>002950</v>
      </c>
      <c r="E616" s="53" t="str" cm="1">
        <f t="array" ref="E616">_xlfn.SWITCH(Table6[[#This Row],[State of Wear (Acceptable, OK; Unacceptable, NOK; Doubt, D; Reclassified as Doubt, RD)]],"OK","o","NOK","n","d")</f>
        <v>o</v>
      </c>
      <c r="F616" s="53" t="str" cm="1">
        <f t="array" ref="F616">_xlfn.SWITCH(Table6[[#This Row],[Coolant (C, Coolant; NC, No Coolant; CB, Coolant and cleaned with compressed Air)]],"NC","n","C","y","CB","c")</f>
        <v>n</v>
      </c>
      <c r="G616" s="53" t="str">
        <f>_xlfn.TEXTJOIN("_",TRUE,A616,B616,C616,D616,"w"&amp;E616,"c"&amp;Table6[[#This Row],[Coolant (n, no; y, yes; c, yes but cleaned with compressed air)2]])</f>
        <v>CNGA12_GMTK1_20211011_002950_wo_cn</v>
      </c>
      <c r="H616" s="66">
        <v>2140</v>
      </c>
      <c r="I616" s="9">
        <v>4191</v>
      </c>
      <c r="J616" s="9">
        <v>6001</v>
      </c>
      <c r="K616" s="9">
        <v>2409</v>
      </c>
      <c r="L616" s="9">
        <v>5412</v>
      </c>
      <c r="M616" s="9">
        <v>7915</v>
      </c>
      <c r="N616" s="8">
        <v>44480</v>
      </c>
      <c r="O616" s="3" t="s">
        <v>352</v>
      </c>
      <c r="P616" s="3" t="s">
        <v>339</v>
      </c>
      <c r="Q616" s="3" t="s">
        <v>340</v>
      </c>
      <c r="R616" s="3">
        <v>6</v>
      </c>
      <c r="S616" s="3" t="s">
        <v>339</v>
      </c>
      <c r="T616" s="3">
        <v>6</v>
      </c>
      <c r="U616" s="3">
        <v>6</v>
      </c>
      <c r="V616" s="3">
        <v>1</v>
      </c>
      <c r="W616" s="3">
        <v>1</v>
      </c>
      <c r="X616" s="53" t="s">
        <v>19</v>
      </c>
      <c r="Y616" s="3" t="s">
        <v>17</v>
      </c>
      <c r="Z616" s="3" t="s">
        <v>657</v>
      </c>
      <c r="AA616" s="3" t="s">
        <v>1472</v>
      </c>
      <c r="AB616" s="28">
        <v>1</v>
      </c>
      <c r="AC616" s="7"/>
    </row>
    <row r="617" spans="1:29" x14ac:dyDescent="0.25">
      <c r="A617" s="49" t="s">
        <v>1484</v>
      </c>
      <c r="B617" s="52" t="s">
        <v>339</v>
      </c>
      <c r="C617" s="53">
        <v>20211011</v>
      </c>
      <c r="D617" s="53" t="str">
        <f>TEXT((ROW(Table6[[#This Row],[Insert Type]])-321)*10,"000000")</f>
        <v>002960</v>
      </c>
      <c r="E617" s="53" t="str" cm="1">
        <f t="array" ref="E617">_xlfn.SWITCH(Table6[[#This Row],[State of Wear (Acceptable, OK; Unacceptable, NOK; Doubt, D; Reclassified as Doubt, RD)]],"OK","o","NOK","n","d")</f>
        <v>o</v>
      </c>
      <c r="F617" s="53" t="str" cm="1">
        <f t="array" ref="F617">_xlfn.SWITCH(Table6[[#This Row],[Coolant (C, Coolant; NC, No Coolant; CB, Coolant and cleaned with compressed Air)]],"NC","n","C","y","CB","c")</f>
        <v>n</v>
      </c>
      <c r="G617" s="53" t="str">
        <f>_xlfn.TEXTJOIN("_",TRUE,A617,B617,C617,D617,"w"&amp;E617,"c"&amp;Table6[[#This Row],[Coolant (n, no; y, yes; c, yes but cleaned with compressed air)2]])</f>
        <v>CNGA12_GMTK1_20211011_002960_wo_cn</v>
      </c>
      <c r="H617" s="66">
        <v>2140</v>
      </c>
      <c r="I617" s="9">
        <v>4191</v>
      </c>
      <c r="J617" s="9">
        <v>6001</v>
      </c>
      <c r="K617" s="9">
        <v>2409</v>
      </c>
      <c r="L617" s="9">
        <v>5412</v>
      </c>
      <c r="M617" s="9">
        <v>7915</v>
      </c>
      <c r="N617" s="8">
        <v>44480</v>
      </c>
      <c r="O617" s="3" t="s">
        <v>352</v>
      </c>
      <c r="P617" s="3" t="s">
        <v>339</v>
      </c>
      <c r="Q617" s="3" t="s">
        <v>340</v>
      </c>
      <c r="R617" s="3">
        <v>6</v>
      </c>
      <c r="S617" s="3" t="s">
        <v>339</v>
      </c>
      <c r="T617" s="3">
        <v>6</v>
      </c>
      <c r="U617" s="3">
        <v>6</v>
      </c>
      <c r="V617" s="3">
        <v>1</v>
      </c>
      <c r="W617" s="3">
        <v>2</v>
      </c>
      <c r="X617" s="53" t="s">
        <v>19</v>
      </c>
      <c r="Y617" s="3" t="s">
        <v>17</v>
      </c>
      <c r="Z617" s="3" t="s">
        <v>658</v>
      </c>
      <c r="AA617" s="3" t="s">
        <v>1472</v>
      </c>
      <c r="AB617" s="28">
        <v>1</v>
      </c>
      <c r="AC617" s="7"/>
    </row>
    <row r="618" spans="1:29" x14ac:dyDescent="0.25">
      <c r="A618" s="49" t="s">
        <v>1484</v>
      </c>
      <c r="B618" s="52" t="s">
        <v>339</v>
      </c>
      <c r="C618" s="53">
        <v>20211011</v>
      </c>
      <c r="D618" s="53" t="str">
        <f>TEXT((ROW(Table6[[#This Row],[Insert Type]])-321)*10,"000000")</f>
        <v>002970</v>
      </c>
      <c r="E618" s="53" t="str" cm="1">
        <f t="array" ref="E618">_xlfn.SWITCH(Table6[[#This Row],[State of Wear (Acceptable, OK; Unacceptable, NOK; Doubt, D; Reclassified as Doubt, RD)]],"OK","o","NOK","n","d")</f>
        <v>o</v>
      </c>
      <c r="F618" s="53" t="str" cm="1">
        <f t="array" ref="F618">_xlfn.SWITCH(Table6[[#This Row],[Coolant (C, Coolant; NC, No Coolant; CB, Coolant and cleaned with compressed Air)]],"NC","n","C","y","CB","c")</f>
        <v>n</v>
      </c>
      <c r="G618" s="53" t="str">
        <f>_xlfn.TEXTJOIN("_",TRUE,A618,B618,C618,D618,"w"&amp;E618,"c"&amp;Table6[[#This Row],[Coolant (n, no; y, yes; c, yes but cleaned with compressed air)2]])</f>
        <v>CNGA12_GMTK1_20211011_002970_wo_cn</v>
      </c>
      <c r="H618" s="66">
        <v>2140</v>
      </c>
      <c r="I618" s="9">
        <v>4191</v>
      </c>
      <c r="J618" s="9">
        <v>6001</v>
      </c>
      <c r="K618" s="9">
        <v>2409</v>
      </c>
      <c r="L618" s="9">
        <v>5412</v>
      </c>
      <c r="M618" s="9">
        <v>7915</v>
      </c>
      <c r="N618" s="8">
        <v>44480</v>
      </c>
      <c r="O618" s="3" t="s">
        <v>352</v>
      </c>
      <c r="P618" s="3" t="s">
        <v>339</v>
      </c>
      <c r="Q618" s="3" t="s">
        <v>340</v>
      </c>
      <c r="R618" s="3">
        <v>6</v>
      </c>
      <c r="S618" s="3" t="s">
        <v>339</v>
      </c>
      <c r="T618" s="3">
        <v>6</v>
      </c>
      <c r="U618" s="3">
        <v>6</v>
      </c>
      <c r="V618" s="3">
        <v>1</v>
      </c>
      <c r="W618" s="3">
        <v>3</v>
      </c>
      <c r="X618" s="53" t="s">
        <v>19</v>
      </c>
      <c r="Y618" s="3" t="s">
        <v>17</v>
      </c>
      <c r="Z618" s="3" t="s">
        <v>659</v>
      </c>
      <c r="AA618" s="3" t="s">
        <v>1472</v>
      </c>
      <c r="AB618" s="28">
        <v>1</v>
      </c>
      <c r="AC618" s="7"/>
    </row>
    <row r="619" spans="1:29" x14ac:dyDescent="0.25">
      <c r="A619" s="49" t="s">
        <v>1484</v>
      </c>
      <c r="B619" s="52" t="s">
        <v>339</v>
      </c>
      <c r="C619" s="53">
        <v>20211011</v>
      </c>
      <c r="D619" s="53" t="str">
        <f>TEXT((ROW(Table6[[#This Row],[Insert Type]])-321)*10,"000000")</f>
        <v>002980</v>
      </c>
      <c r="E619" s="53" t="str" cm="1">
        <f t="array" ref="E619">_xlfn.SWITCH(Table6[[#This Row],[State of Wear (Acceptable, OK; Unacceptable, NOK; Doubt, D; Reclassified as Doubt, RD)]],"OK","o","NOK","n","d")</f>
        <v>o</v>
      </c>
      <c r="F619" s="53" t="str" cm="1">
        <f t="array" ref="F619">_xlfn.SWITCH(Table6[[#This Row],[Coolant (C, Coolant; NC, No Coolant; CB, Coolant and cleaned with compressed Air)]],"NC","n","C","y","CB","c")</f>
        <v>n</v>
      </c>
      <c r="G619" s="53" t="str">
        <f>_xlfn.TEXTJOIN("_",TRUE,A619,B619,C619,D619,"w"&amp;E619,"c"&amp;Table6[[#This Row],[Coolant (n, no; y, yes; c, yes but cleaned with compressed air)2]])</f>
        <v>CNGA12_GMTK1_20211011_002980_wo_cn</v>
      </c>
      <c r="H619" s="66">
        <v>2140</v>
      </c>
      <c r="I619" s="9">
        <v>4191</v>
      </c>
      <c r="J619" s="9">
        <v>6001</v>
      </c>
      <c r="K619" s="9">
        <v>2409</v>
      </c>
      <c r="L619" s="9">
        <v>5412</v>
      </c>
      <c r="M619" s="9">
        <v>7915</v>
      </c>
      <c r="N619" s="8">
        <v>44480</v>
      </c>
      <c r="O619" s="3" t="s">
        <v>352</v>
      </c>
      <c r="P619" s="3" t="s">
        <v>339</v>
      </c>
      <c r="Q619" s="3" t="s">
        <v>340</v>
      </c>
      <c r="R619" s="3">
        <v>6</v>
      </c>
      <c r="S619" s="3" t="s">
        <v>339</v>
      </c>
      <c r="T619" s="3">
        <v>6</v>
      </c>
      <c r="U619" s="3">
        <v>6</v>
      </c>
      <c r="V619" s="3">
        <v>1</v>
      </c>
      <c r="W619" s="3">
        <v>4</v>
      </c>
      <c r="X619" s="53" t="s">
        <v>19</v>
      </c>
      <c r="Y619" s="3" t="s">
        <v>17</v>
      </c>
      <c r="Z619" s="3" t="s">
        <v>660</v>
      </c>
      <c r="AA619" s="3" t="s">
        <v>1472</v>
      </c>
      <c r="AB619" s="28">
        <v>1</v>
      </c>
      <c r="AC619" s="7"/>
    </row>
    <row r="620" spans="1:29" x14ac:dyDescent="0.25">
      <c r="A620" s="49" t="s">
        <v>1484</v>
      </c>
      <c r="B620" s="52" t="s">
        <v>339</v>
      </c>
      <c r="C620" s="53">
        <v>20211011</v>
      </c>
      <c r="D620" s="53" t="str">
        <f>TEXT((ROW(Table6[[#This Row],[Insert Type]])-321)*10,"000000")</f>
        <v>002990</v>
      </c>
      <c r="E620" s="53" t="str" cm="1">
        <f t="array" ref="E620">_xlfn.SWITCH(Table6[[#This Row],[State of Wear (Acceptable, OK; Unacceptable, NOK; Doubt, D; Reclassified as Doubt, RD)]],"OK","o","NOK","n","d")</f>
        <v>o</v>
      </c>
      <c r="F620" s="53" t="str" cm="1">
        <f t="array" ref="F620">_xlfn.SWITCH(Table6[[#This Row],[Coolant (C, Coolant; NC, No Coolant; CB, Coolant and cleaned with compressed Air)]],"NC","n","C","y","CB","c")</f>
        <v>n</v>
      </c>
      <c r="G620" s="53" t="str">
        <f>_xlfn.TEXTJOIN("_",TRUE,A620,B620,C620,D620,"w"&amp;E620,"c"&amp;Table6[[#This Row],[Coolant (n, no; y, yes; c, yes but cleaned with compressed air)2]])</f>
        <v>CNGA12_GMTK1_20211011_002990_wo_cn</v>
      </c>
      <c r="H620" s="66">
        <v>2140</v>
      </c>
      <c r="I620" s="9">
        <v>4191</v>
      </c>
      <c r="J620" s="9">
        <v>6001</v>
      </c>
      <c r="K620" s="9">
        <v>2409</v>
      </c>
      <c r="L620" s="9">
        <v>5412</v>
      </c>
      <c r="M620" s="9">
        <v>7915</v>
      </c>
      <c r="N620" s="8">
        <v>44480</v>
      </c>
      <c r="O620" s="3" t="s">
        <v>352</v>
      </c>
      <c r="P620" s="3" t="s">
        <v>339</v>
      </c>
      <c r="Q620" s="3" t="s">
        <v>340</v>
      </c>
      <c r="R620" s="3">
        <v>7</v>
      </c>
      <c r="S620" s="3" t="s">
        <v>339</v>
      </c>
      <c r="T620" s="3">
        <v>7</v>
      </c>
      <c r="U620" s="3">
        <v>4</v>
      </c>
      <c r="V620" s="3">
        <v>1</v>
      </c>
      <c r="W620" s="3">
        <v>1</v>
      </c>
      <c r="X620" s="53" t="s">
        <v>19</v>
      </c>
      <c r="Y620" s="3" t="s">
        <v>17</v>
      </c>
      <c r="Z620" s="3" t="s">
        <v>709</v>
      </c>
      <c r="AA620" s="3" t="s">
        <v>1472</v>
      </c>
      <c r="AB620" s="28">
        <v>1</v>
      </c>
      <c r="AC620" s="7"/>
    </row>
    <row r="621" spans="1:29" x14ac:dyDescent="0.25">
      <c r="A621" s="49" t="s">
        <v>1484</v>
      </c>
      <c r="B621" s="52" t="s">
        <v>339</v>
      </c>
      <c r="C621" s="53">
        <v>20211011</v>
      </c>
      <c r="D621" s="53" t="str">
        <f>TEXT((ROW(Table6[[#This Row],[Insert Type]])-321)*10,"000000")</f>
        <v>003000</v>
      </c>
      <c r="E621" s="53" t="str" cm="1">
        <f t="array" ref="E621">_xlfn.SWITCH(Table6[[#This Row],[State of Wear (Acceptable, OK; Unacceptable, NOK; Doubt, D; Reclassified as Doubt, RD)]],"OK","o","NOK","n","d")</f>
        <v>o</v>
      </c>
      <c r="F621" s="53" t="str" cm="1">
        <f t="array" ref="F621">_xlfn.SWITCH(Table6[[#This Row],[Coolant (C, Coolant; NC, No Coolant; CB, Coolant and cleaned with compressed Air)]],"NC","n","C","y","CB","c")</f>
        <v>n</v>
      </c>
      <c r="G621" s="53" t="str">
        <f>_xlfn.TEXTJOIN("_",TRUE,A621,B621,C621,D621,"w"&amp;E621,"c"&amp;Table6[[#This Row],[Coolant (n, no; y, yes; c, yes but cleaned with compressed air)2]])</f>
        <v>CNGA12_GMTK1_20211011_003000_wo_cn</v>
      </c>
      <c r="H621" s="66">
        <v>2140</v>
      </c>
      <c r="I621" s="9">
        <v>4191</v>
      </c>
      <c r="J621" s="9">
        <v>6001</v>
      </c>
      <c r="K621" s="9">
        <v>2409</v>
      </c>
      <c r="L621" s="9">
        <v>5412</v>
      </c>
      <c r="M621" s="9">
        <v>7915</v>
      </c>
      <c r="N621" s="8">
        <v>44480</v>
      </c>
      <c r="O621" s="3" t="s">
        <v>352</v>
      </c>
      <c r="P621" s="3" t="s">
        <v>339</v>
      </c>
      <c r="Q621" s="3" t="s">
        <v>340</v>
      </c>
      <c r="R621" s="3">
        <v>7</v>
      </c>
      <c r="S621" s="3" t="s">
        <v>339</v>
      </c>
      <c r="T621" s="3">
        <v>7</v>
      </c>
      <c r="U621" s="3">
        <v>4</v>
      </c>
      <c r="V621" s="3">
        <v>1</v>
      </c>
      <c r="W621" s="3">
        <v>2</v>
      </c>
      <c r="X621" s="53" t="s">
        <v>19</v>
      </c>
      <c r="Y621" s="3" t="s">
        <v>17</v>
      </c>
      <c r="Z621" s="3" t="s">
        <v>710</v>
      </c>
      <c r="AA621" s="3" t="s">
        <v>1472</v>
      </c>
      <c r="AB621" s="28">
        <v>1</v>
      </c>
      <c r="AC621" s="7"/>
    </row>
    <row r="622" spans="1:29" x14ac:dyDescent="0.25">
      <c r="A622" s="49" t="s">
        <v>1484</v>
      </c>
      <c r="B622" s="52" t="s">
        <v>339</v>
      </c>
      <c r="C622" s="53">
        <v>20211011</v>
      </c>
      <c r="D622" s="53" t="str">
        <f>TEXT((ROW(Table6[[#This Row],[Insert Type]])-321)*10,"000000")</f>
        <v>003010</v>
      </c>
      <c r="E622" s="53" t="str" cm="1">
        <f t="array" ref="E622">_xlfn.SWITCH(Table6[[#This Row],[State of Wear (Acceptable, OK; Unacceptable, NOK; Doubt, D; Reclassified as Doubt, RD)]],"OK","o","NOK","n","d")</f>
        <v>o</v>
      </c>
      <c r="F622" s="53" t="str" cm="1">
        <f t="array" ref="F622">_xlfn.SWITCH(Table6[[#This Row],[Coolant (C, Coolant; NC, No Coolant; CB, Coolant and cleaned with compressed Air)]],"NC","n","C","y","CB","c")</f>
        <v>n</v>
      </c>
      <c r="G622" s="53" t="str">
        <f>_xlfn.TEXTJOIN("_",TRUE,A622,B622,C622,D622,"w"&amp;E622,"c"&amp;Table6[[#This Row],[Coolant (n, no; y, yes; c, yes but cleaned with compressed air)2]])</f>
        <v>CNGA12_GMTK1_20211011_003010_wo_cn</v>
      </c>
      <c r="H622" s="66">
        <v>2140</v>
      </c>
      <c r="I622" s="9">
        <v>4191</v>
      </c>
      <c r="J622" s="9">
        <v>6001</v>
      </c>
      <c r="K622" s="9">
        <v>2409</v>
      </c>
      <c r="L622" s="9">
        <v>5412</v>
      </c>
      <c r="M622" s="9">
        <v>7915</v>
      </c>
      <c r="N622" s="8">
        <v>44480</v>
      </c>
      <c r="O622" s="3" t="s">
        <v>352</v>
      </c>
      <c r="P622" s="3" t="s">
        <v>339</v>
      </c>
      <c r="Q622" s="3" t="s">
        <v>340</v>
      </c>
      <c r="R622" s="3">
        <v>7</v>
      </c>
      <c r="S622" s="3" t="s">
        <v>339</v>
      </c>
      <c r="T622" s="3">
        <v>7</v>
      </c>
      <c r="U622" s="3">
        <v>4</v>
      </c>
      <c r="V622" s="3">
        <v>1</v>
      </c>
      <c r="W622" s="3">
        <v>3</v>
      </c>
      <c r="X622" s="53" t="s">
        <v>19</v>
      </c>
      <c r="Y622" s="3" t="s">
        <v>17</v>
      </c>
      <c r="Z622" s="3" t="s">
        <v>711</v>
      </c>
      <c r="AA622" s="3" t="s">
        <v>1472</v>
      </c>
      <c r="AB622" s="28">
        <v>1</v>
      </c>
      <c r="AC622" s="7"/>
    </row>
    <row r="623" spans="1:29" x14ac:dyDescent="0.25">
      <c r="A623" s="49" t="s">
        <v>1484</v>
      </c>
      <c r="B623" s="52" t="s">
        <v>339</v>
      </c>
      <c r="C623" s="53">
        <v>20211011</v>
      </c>
      <c r="D623" s="53" t="str">
        <f>TEXT((ROW(Table6[[#This Row],[Insert Type]])-321)*10,"000000")</f>
        <v>003020</v>
      </c>
      <c r="E623" s="53" t="str" cm="1">
        <f t="array" ref="E623">_xlfn.SWITCH(Table6[[#This Row],[State of Wear (Acceptable, OK; Unacceptable, NOK; Doubt, D; Reclassified as Doubt, RD)]],"OK","o","NOK","n","d")</f>
        <v>o</v>
      </c>
      <c r="F623" s="53" t="str" cm="1">
        <f t="array" ref="F623">_xlfn.SWITCH(Table6[[#This Row],[Coolant (C, Coolant; NC, No Coolant; CB, Coolant and cleaned with compressed Air)]],"NC","n","C","y","CB","c")</f>
        <v>n</v>
      </c>
      <c r="G623" s="53" t="str">
        <f>_xlfn.TEXTJOIN("_",TRUE,A623,B623,C623,D623,"w"&amp;E623,"c"&amp;Table6[[#This Row],[Coolant (n, no; y, yes; c, yes but cleaned with compressed air)2]])</f>
        <v>CNGA12_GMTK1_20211011_003020_wo_cn</v>
      </c>
      <c r="H623" s="66">
        <v>2140</v>
      </c>
      <c r="I623" s="9">
        <v>4191</v>
      </c>
      <c r="J623" s="9">
        <v>6001</v>
      </c>
      <c r="K623" s="9">
        <v>2409</v>
      </c>
      <c r="L623" s="9">
        <v>5412</v>
      </c>
      <c r="M623" s="9">
        <v>7915</v>
      </c>
      <c r="N623" s="8">
        <v>44480</v>
      </c>
      <c r="O623" s="3" t="s">
        <v>352</v>
      </c>
      <c r="P623" s="3" t="s">
        <v>339</v>
      </c>
      <c r="Q623" s="3" t="s">
        <v>340</v>
      </c>
      <c r="R623" s="3">
        <v>7</v>
      </c>
      <c r="S623" s="3" t="s">
        <v>339</v>
      </c>
      <c r="T623" s="3">
        <v>7</v>
      </c>
      <c r="U623" s="3">
        <v>4</v>
      </c>
      <c r="V623" s="3">
        <v>1</v>
      </c>
      <c r="W623" s="3">
        <v>4</v>
      </c>
      <c r="X623" s="53" t="s">
        <v>19</v>
      </c>
      <c r="Y623" s="3" t="s">
        <v>17</v>
      </c>
      <c r="Z623" s="3" t="s">
        <v>712</v>
      </c>
      <c r="AA623" s="3" t="s">
        <v>1472</v>
      </c>
      <c r="AB623" s="28">
        <v>1</v>
      </c>
      <c r="AC623" s="7"/>
    </row>
    <row r="624" spans="1:29" x14ac:dyDescent="0.25">
      <c r="A624" s="49" t="s">
        <v>1484</v>
      </c>
      <c r="B624" s="52" t="s">
        <v>339</v>
      </c>
      <c r="C624" s="53">
        <v>20211011</v>
      </c>
      <c r="D624" s="53" t="str">
        <f>TEXT((ROW(Table6[[#This Row],[Insert Type]])-321)*10,"000000")</f>
        <v>003030</v>
      </c>
      <c r="E624" s="53" t="str" cm="1">
        <f t="array" ref="E624">_xlfn.SWITCH(Table6[[#This Row],[State of Wear (Acceptable, OK; Unacceptable, NOK; Doubt, D; Reclassified as Doubt, RD)]],"OK","o","NOK","n","d")</f>
        <v>o</v>
      </c>
      <c r="F624" s="53" t="str" cm="1">
        <f t="array" ref="F624">_xlfn.SWITCH(Table6[[#This Row],[Coolant (C, Coolant; NC, No Coolant; CB, Coolant and cleaned with compressed Air)]],"NC","n","C","y","CB","c")</f>
        <v>n</v>
      </c>
      <c r="G624" s="53" t="str">
        <f>_xlfn.TEXTJOIN("_",TRUE,A624,B624,C624,D624,"w"&amp;E624,"c"&amp;Table6[[#This Row],[Coolant (n, no; y, yes; c, yes but cleaned with compressed air)2]])</f>
        <v>CNGA12_GMTK1_20211011_003030_wo_cn</v>
      </c>
      <c r="H624" s="66">
        <v>2140</v>
      </c>
      <c r="I624" s="9">
        <v>4191</v>
      </c>
      <c r="J624" s="9">
        <v>6001</v>
      </c>
      <c r="K624" s="9">
        <v>2409</v>
      </c>
      <c r="L624" s="9">
        <v>5412</v>
      </c>
      <c r="M624" s="9">
        <v>7915</v>
      </c>
      <c r="N624" s="8">
        <v>44480</v>
      </c>
      <c r="O624" s="3" t="s">
        <v>352</v>
      </c>
      <c r="P624" s="3" t="s">
        <v>339</v>
      </c>
      <c r="Q624" s="3" t="s">
        <v>340</v>
      </c>
      <c r="R624" s="3">
        <v>7</v>
      </c>
      <c r="S624" s="3" t="s">
        <v>339</v>
      </c>
      <c r="T624" s="3">
        <v>7</v>
      </c>
      <c r="U624" s="3">
        <v>5</v>
      </c>
      <c r="V624" s="3">
        <v>1</v>
      </c>
      <c r="W624" s="3">
        <v>1</v>
      </c>
      <c r="X624" s="53" t="s">
        <v>19</v>
      </c>
      <c r="Y624" s="3" t="s">
        <v>17</v>
      </c>
      <c r="Z624" s="3" t="s">
        <v>713</v>
      </c>
      <c r="AA624" s="3" t="s">
        <v>1472</v>
      </c>
      <c r="AB624" s="28">
        <v>1</v>
      </c>
      <c r="AC624" s="7"/>
    </row>
    <row r="625" spans="1:29" x14ac:dyDescent="0.25">
      <c r="A625" s="49" t="s">
        <v>1484</v>
      </c>
      <c r="B625" s="52" t="s">
        <v>339</v>
      </c>
      <c r="C625" s="53">
        <v>20211011</v>
      </c>
      <c r="D625" s="53" t="str">
        <f>TEXT((ROW(Table6[[#This Row],[Insert Type]])-321)*10,"000000")</f>
        <v>003040</v>
      </c>
      <c r="E625" s="53" t="str" cm="1">
        <f t="array" ref="E625">_xlfn.SWITCH(Table6[[#This Row],[State of Wear (Acceptable, OK; Unacceptable, NOK; Doubt, D; Reclassified as Doubt, RD)]],"OK","o","NOK","n","d")</f>
        <v>o</v>
      </c>
      <c r="F625" s="53" t="str" cm="1">
        <f t="array" ref="F625">_xlfn.SWITCH(Table6[[#This Row],[Coolant (C, Coolant; NC, No Coolant; CB, Coolant and cleaned with compressed Air)]],"NC","n","C","y","CB","c")</f>
        <v>n</v>
      </c>
      <c r="G625" s="53" t="str">
        <f>_xlfn.TEXTJOIN("_",TRUE,A625,B625,C625,D625,"w"&amp;E625,"c"&amp;Table6[[#This Row],[Coolant (n, no; y, yes; c, yes but cleaned with compressed air)2]])</f>
        <v>CNGA12_GMTK1_20211011_003040_wo_cn</v>
      </c>
      <c r="H625" s="66">
        <v>2140</v>
      </c>
      <c r="I625" s="9">
        <v>4191</v>
      </c>
      <c r="J625" s="9">
        <v>6001</v>
      </c>
      <c r="K625" s="9">
        <v>2409</v>
      </c>
      <c r="L625" s="9">
        <v>5412</v>
      </c>
      <c r="M625" s="9">
        <v>7915</v>
      </c>
      <c r="N625" s="8">
        <v>44480</v>
      </c>
      <c r="O625" s="3" t="s">
        <v>352</v>
      </c>
      <c r="P625" s="3" t="s">
        <v>339</v>
      </c>
      <c r="Q625" s="3" t="s">
        <v>340</v>
      </c>
      <c r="R625" s="3">
        <v>7</v>
      </c>
      <c r="S625" s="3" t="s">
        <v>339</v>
      </c>
      <c r="T625" s="3">
        <v>7</v>
      </c>
      <c r="U625" s="3">
        <v>5</v>
      </c>
      <c r="V625" s="3">
        <v>1</v>
      </c>
      <c r="W625" s="3">
        <v>2</v>
      </c>
      <c r="X625" s="53" t="s">
        <v>19</v>
      </c>
      <c r="Y625" s="3" t="s">
        <v>17</v>
      </c>
      <c r="Z625" s="3" t="s">
        <v>714</v>
      </c>
      <c r="AA625" s="3" t="s">
        <v>1472</v>
      </c>
      <c r="AB625" s="28">
        <v>1</v>
      </c>
      <c r="AC625" s="7"/>
    </row>
    <row r="626" spans="1:29" x14ac:dyDescent="0.25">
      <c r="A626" s="49" t="s">
        <v>1484</v>
      </c>
      <c r="B626" s="52" t="s">
        <v>339</v>
      </c>
      <c r="C626" s="53">
        <v>20211011</v>
      </c>
      <c r="D626" s="53" t="str">
        <f>TEXT((ROW(Table6[[#This Row],[Insert Type]])-321)*10,"000000")</f>
        <v>003050</v>
      </c>
      <c r="E626" s="53" t="str" cm="1">
        <f t="array" ref="E626">_xlfn.SWITCH(Table6[[#This Row],[State of Wear (Acceptable, OK; Unacceptable, NOK; Doubt, D; Reclassified as Doubt, RD)]],"OK","o","NOK","n","d")</f>
        <v>o</v>
      </c>
      <c r="F626" s="53" t="str" cm="1">
        <f t="array" ref="F626">_xlfn.SWITCH(Table6[[#This Row],[Coolant (C, Coolant; NC, No Coolant; CB, Coolant and cleaned with compressed Air)]],"NC","n","C","y","CB","c")</f>
        <v>n</v>
      </c>
      <c r="G626" s="53" t="str">
        <f>_xlfn.TEXTJOIN("_",TRUE,A626,B626,C626,D626,"w"&amp;E626,"c"&amp;Table6[[#This Row],[Coolant (n, no; y, yes; c, yes but cleaned with compressed air)2]])</f>
        <v>CNGA12_GMTK1_20211011_003050_wo_cn</v>
      </c>
      <c r="H626" s="66">
        <v>2140</v>
      </c>
      <c r="I626" s="9">
        <v>4191</v>
      </c>
      <c r="J626" s="9">
        <v>6001</v>
      </c>
      <c r="K626" s="9">
        <v>2409</v>
      </c>
      <c r="L626" s="9">
        <v>5412</v>
      </c>
      <c r="M626" s="9">
        <v>7915</v>
      </c>
      <c r="N626" s="8">
        <v>44480</v>
      </c>
      <c r="O626" s="3" t="s">
        <v>352</v>
      </c>
      <c r="P626" s="3" t="s">
        <v>339</v>
      </c>
      <c r="Q626" s="3" t="s">
        <v>340</v>
      </c>
      <c r="R626" s="3">
        <v>7</v>
      </c>
      <c r="S626" s="3" t="s">
        <v>339</v>
      </c>
      <c r="T626" s="3">
        <v>7</v>
      </c>
      <c r="U626" s="3">
        <v>5</v>
      </c>
      <c r="V626" s="3">
        <v>1</v>
      </c>
      <c r="W626" s="3">
        <v>3</v>
      </c>
      <c r="X626" s="53" t="s">
        <v>19</v>
      </c>
      <c r="Y626" s="3" t="s">
        <v>17</v>
      </c>
      <c r="Z626" s="3" t="s">
        <v>715</v>
      </c>
      <c r="AA626" s="3" t="s">
        <v>1472</v>
      </c>
      <c r="AB626" s="28">
        <v>1</v>
      </c>
      <c r="AC626" s="7"/>
    </row>
    <row r="627" spans="1:29" x14ac:dyDescent="0.25">
      <c r="A627" s="49" t="s">
        <v>1484</v>
      </c>
      <c r="B627" s="52" t="s">
        <v>339</v>
      </c>
      <c r="C627" s="53">
        <v>20211011</v>
      </c>
      <c r="D627" s="53" t="str">
        <f>TEXT((ROW(Table6[[#This Row],[Insert Type]])-321)*10,"000000")</f>
        <v>003060</v>
      </c>
      <c r="E627" s="53" t="str" cm="1">
        <f t="array" ref="E627">_xlfn.SWITCH(Table6[[#This Row],[State of Wear (Acceptable, OK; Unacceptable, NOK; Doubt, D; Reclassified as Doubt, RD)]],"OK","o","NOK","n","d")</f>
        <v>o</v>
      </c>
      <c r="F627" s="53" t="str" cm="1">
        <f t="array" ref="F627">_xlfn.SWITCH(Table6[[#This Row],[Coolant (C, Coolant; NC, No Coolant; CB, Coolant and cleaned with compressed Air)]],"NC","n","C","y","CB","c")</f>
        <v>n</v>
      </c>
      <c r="G627" s="53" t="str">
        <f>_xlfn.TEXTJOIN("_",TRUE,A627,B627,C627,D627,"w"&amp;E627,"c"&amp;Table6[[#This Row],[Coolant (n, no; y, yes; c, yes but cleaned with compressed air)2]])</f>
        <v>CNGA12_GMTK1_20211011_003060_wo_cn</v>
      </c>
      <c r="H627" s="66">
        <v>2140</v>
      </c>
      <c r="I627" s="9">
        <v>4191</v>
      </c>
      <c r="J627" s="9">
        <v>6001</v>
      </c>
      <c r="K627" s="9">
        <v>2409</v>
      </c>
      <c r="L627" s="9">
        <v>5412</v>
      </c>
      <c r="M627" s="9">
        <v>7915</v>
      </c>
      <c r="N627" s="8">
        <v>44480</v>
      </c>
      <c r="O627" s="3" t="s">
        <v>352</v>
      </c>
      <c r="P627" s="3" t="s">
        <v>339</v>
      </c>
      <c r="Q627" s="3" t="s">
        <v>340</v>
      </c>
      <c r="R627" s="3">
        <v>7</v>
      </c>
      <c r="S627" s="3" t="s">
        <v>339</v>
      </c>
      <c r="T627" s="3">
        <v>7</v>
      </c>
      <c r="U627" s="3">
        <v>5</v>
      </c>
      <c r="V627" s="3">
        <v>1</v>
      </c>
      <c r="W627" s="3">
        <v>4</v>
      </c>
      <c r="X627" s="53" t="s">
        <v>19</v>
      </c>
      <c r="Y627" s="3" t="s">
        <v>17</v>
      </c>
      <c r="Z627" s="3" t="s">
        <v>716</v>
      </c>
      <c r="AA627" s="3" t="s">
        <v>1472</v>
      </c>
      <c r="AB627" s="28">
        <v>1</v>
      </c>
      <c r="AC627" s="7"/>
    </row>
    <row r="628" spans="1:29" x14ac:dyDescent="0.25">
      <c r="A628" s="49" t="s">
        <v>1484</v>
      </c>
      <c r="B628" s="52" t="s">
        <v>339</v>
      </c>
      <c r="C628" s="53">
        <v>20211011</v>
      </c>
      <c r="D628" s="53" t="str">
        <f>TEXT((ROW(Table6[[#This Row],[Insert Type]])-321)*10,"000000")</f>
        <v>003070</v>
      </c>
      <c r="E628" s="53" t="str" cm="1">
        <f t="array" ref="E628">_xlfn.SWITCH(Table6[[#This Row],[State of Wear (Acceptable, OK; Unacceptable, NOK; Doubt, D; Reclassified as Doubt, RD)]],"OK","o","NOK","n","d")</f>
        <v>o</v>
      </c>
      <c r="F628" s="53" t="str" cm="1">
        <f t="array" ref="F628">_xlfn.SWITCH(Table6[[#This Row],[Coolant (C, Coolant; NC, No Coolant; CB, Coolant and cleaned with compressed Air)]],"NC","n","C","y","CB","c")</f>
        <v>n</v>
      </c>
      <c r="G628" s="53" t="str">
        <f>_xlfn.TEXTJOIN("_",TRUE,A628,B628,C628,D628,"w"&amp;E628,"c"&amp;Table6[[#This Row],[Coolant (n, no; y, yes; c, yes but cleaned with compressed air)2]])</f>
        <v>CNGA12_GMTK1_20211011_003070_wo_cn</v>
      </c>
      <c r="H628" s="66">
        <v>2140</v>
      </c>
      <c r="I628" s="9">
        <v>4191</v>
      </c>
      <c r="J628" s="9">
        <v>6001</v>
      </c>
      <c r="K628" s="9">
        <v>2409</v>
      </c>
      <c r="L628" s="9">
        <v>5412</v>
      </c>
      <c r="M628" s="9">
        <v>7915</v>
      </c>
      <c r="N628" s="8">
        <v>44480</v>
      </c>
      <c r="O628" s="3" t="s">
        <v>352</v>
      </c>
      <c r="P628" s="3" t="s">
        <v>339</v>
      </c>
      <c r="Q628" s="3" t="s">
        <v>340</v>
      </c>
      <c r="R628" s="3">
        <v>14</v>
      </c>
      <c r="S628" s="3" t="s">
        <v>339</v>
      </c>
      <c r="T628" s="3">
        <v>14</v>
      </c>
      <c r="U628" s="3">
        <v>6</v>
      </c>
      <c r="V628" s="3">
        <v>1</v>
      </c>
      <c r="W628" s="3">
        <v>1</v>
      </c>
      <c r="X628" s="53" t="s">
        <v>19</v>
      </c>
      <c r="Y628" s="3" t="s">
        <v>17</v>
      </c>
      <c r="Z628" s="3" t="s">
        <v>661</v>
      </c>
      <c r="AA628" s="3" t="s">
        <v>1472</v>
      </c>
      <c r="AB628" s="28">
        <v>1</v>
      </c>
      <c r="AC628" s="7"/>
    </row>
    <row r="629" spans="1:29" x14ac:dyDescent="0.25">
      <c r="A629" s="49" t="s">
        <v>1484</v>
      </c>
      <c r="B629" s="52" t="s">
        <v>339</v>
      </c>
      <c r="C629" s="53">
        <v>20211011</v>
      </c>
      <c r="D629" s="53" t="str">
        <f>TEXT((ROW(Table6[[#This Row],[Insert Type]])-321)*10,"000000")</f>
        <v>003080</v>
      </c>
      <c r="E629" s="53" t="str" cm="1">
        <f t="array" ref="E629">_xlfn.SWITCH(Table6[[#This Row],[State of Wear (Acceptable, OK; Unacceptable, NOK; Doubt, D; Reclassified as Doubt, RD)]],"OK","o","NOK","n","d")</f>
        <v>o</v>
      </c>
      <c r="F629" s="53" t="str" cm="1">
        <f t="array" ref="F629">_xlfn.SWITCH(Table6[[#This Row],[Coolant (C, Coolant; NC, No Coolant; CB, Coolant and cleaned with compressed Air)]],"NC","n","C","y","CB","c")</f>
        <v>n</v>
      </c>
      <c r="G629" s="53" t="str">
        <f>_xlfn.TEXTJOIN("_",TRUE,A629,B629,C629,D629,"w"&amp;E629,"c"&amp;Table6[[#This Row],[Coolant (n, no; y, yes; c, yes but cleaned with compressed air)2]])</f>
        <v>CNGA12_GMTK1_20211011_003080_wo_cn</v>
      </c>
      <c r="H629" s="66">
        <v>2140</v>
      </c>
      <c r="I629" s="9">
        <v>4191</v>
      </c>
      <c r="J629" s="9">
        <v>6001</v>
      </c>
      <c r="K629" s="9">
        <v>2409</v>
      </c>
      <c r="L629" s="9">
        <v>5412</v>
      </c>
      <c r="M629" s="9">
        <v>7915</v>
      </c>
      <c r="N629" s="8">
        <v>44480</v>
      </c>
      <c r="O629" s="3" t="s">
        <v>352</v>
      </c>
      <c r="P629" s="3" t="s">
        <v>339</v>
      </c>
      <c r="Q629" s="3" t="s">
        <v>340</v>
      </c>
      <c r="R629" s="3">
        <v>14</v>
      </c>
      <c r="S629" s="3" t="s">
        <v>339</v>
      </c>
      <c r="T629" s="3">
        <v>14</v>
      </c>
      <c r="U629" s="3">
        <v>6</v>
      </c>
      <c r="V629" s="3">
        <v>1</v>
      </c>
      <c r="W629" s="3">
        <v>2</v>
      </c>
      <c r="X629" s="53" t="s">
        <v>19</v>
      </c>
      <c r="Y629" s="3" t="s">
        <v>17</v>
      </c>
      <c r="Z629" s="3" t="s">
        <v>662</v>
      </c>
      <c r="AA629" s="3" t="s">
        <v>1472</v>
      </c>
      <c r="AB629" s="28">
        <v>1</v>
      </c>
      <c r="AC629" s="7"/>
    </row>
    <row r="630" spans="1:29" x14ac:dyDescent="0.25">
      <c r="A630" s="49" t="s">
        <v>1484</v>
      </c>
      <c r="B630" s="52" t="s">
        <v>339</v>
      </c>
      <c r="C630" s="53">
        <v>20211011</v>
      </c>
      <c r="D630" s="53" t="str">
        <f>TEXT((ROW(Table6[[#This Row],[Insert Type]])-321)*10,"000000")</f>
        <v>003090</v>
      </c>
      <c r="E630" s="53" t="str" cm="1">
        <f t="array" ref="E630">_xlfn.SWITCH(Table6[[#This Row],[State of Wear (Acceptable, OK; Unacceptable, NOK; Doubt, D; Reclassified as Doubt, RD)]],"OK","o","NOK","n","d")</f>
        <v>o</v>
      </c>
      <c r="F630" s="53" t="str" cm="1">
        <f t="array" ref="F630">_xlfn.SWITCH(Table6[[#This Row],[Coolant (C, Coolant; NC, No Coolant; CB, Coolant and cleaned with compressed Air)]],"NC","n","C","y","CB","c")</f>
        <v>n</v>
      </c>
      <c r="G630" s="53" t="str">
        <f>_xlfn.TEXTJOIN("_",TRUE,A630,B630,C630,D630,"w"&amp;E630,"c"&amp;Table6[[#This Row],[Coolant (n, no; y, yes; c, yes but cleaned with compressed air)2]])</f>
        <v>CNGA12_GMTK1_20211011_003090_wo_cn</v>
      </c>
      <c r="H630" s="66">
        <v>2140</v>
      </c>
      <c r="I630" s="9">
        <v>4191</v>
      </c>
      <c r="J630" s="9">
        <v>6001</v>
      </c>
      <c r="K630" s="9">
        <v>2409</v>
      </c>
      <c r="L630" s="9">
        <v>5412</v>
      </c>
      <c r="M630" s="9">
        <v>7915</v>
      </c>
      <c r="N630" s="8">
        <v>44480</v>
      </c>
      <c r="O630" s="3" t="s">
        <v>352</v>
      </c>
      <c r="P630" s="3" t="s">
        <v>339</v>
      </c>
      <c r="Q630" s="3" t="s">
        <v>340</v>
      </c>
      <c r="R630" s="3">
        <v>14</v>
      </c>
      <c r="S630" s="3" t="s">
        <v>339</v>
      </c>
      <c r="T630" s="3">
        <v>14</v>
      </c>
      <c r="U630" s="3">
        <v>6</v>
      </c>
      <c r="V630" s="3">
        <v>1</v>
      </c>
      <c r="W630" s="3">
        <v>3</v>
      </c>
      <c r="X630" s="53" t="s">
        <v>19</v>
      </c>
      <c r="Y630" s="3" t="s">
        <v>17</v>
      </c>
      <c r="Z630" s="3" t="s">
        <v>663</v>
      </c>
      <c r="AA630" s="3" t="s">
        <v>1472</v>
      </c>
      <c r="AB630" s="28">
        <v>1</v>
      </c>
      <c r="AC630" s="7"/>
    </row>
    <row r="631" spans="1:29" x14ac:dyDescent="0.25">
      <c r="A631" s="49" t="s">
        <v>1484</v>
      </c>
      <c r="B631" s="52" t="s">
        <v>339</v>
      </c>
      <c r="C631" s="53">
        <v>20211011</v>
      </c>
      <c r="D631" s="53" t="str">
        <f>TEXT((ROW(Table6[[#This Row],[Insert Type]])-321)*10,"000000")</f>
        <v>003100</v>
      </c>
      <c r="E631" s="53" t="str" cm="1">
        <f t="array" ref="E631">_xlfn.SWITCH(Table6[[#This Row],[State of Wear (Acceptable, OK; Unacceptable, NOK; Doubt, D; Reclassified as Doubt, RD)]],"OK","o","NOK","n","d")</f>
        <v>o</v>
      </c>
      <c r="F631" s="53" t="str" cm="1">
        <f t="array" ref="F631">_xlfn.SWITCH(Table6[[#This Row],[Coolant (C, Coolant; NC, No Coolant; CB, Coolant and cleaned with compressed Air)]],"NC","n","C","y","CB","c")</f>
        <v>n</v>
      </c>
      <c r="G631" s="53" t="str">
        <f>_xlfn.TEXTJOIN("_",TRUE,A631,B631,C631,D631,"w"&amp;E631,"c"&amp;Table6[[#This Row],[Coolant (n, no; y, yes; c, yes but cleaned with compressed air)2]])</f>
        <v>CNGA12_GMTK1_20211011_003100_wo_cn</v>
      </c>
      <c r="H631" s="66">
        <v>2140</v>
      </c>
      <c r="I631" s="9">
        <v>4191</v>
      </c>
      <c r="J631" s="9">
        <v>6001</v>
      </c>
      <c r="K631" s="9">
        <v>2409</v>
      </c>
      <c r="L631" s="9">
        <v>5412</v>
      </c>
      <c r="M631" s="9">
        <v>7915</v>
      </c>
      <c r="N631" s="8">
        <v>44480</v>
      </c>
      <c r="O631" s="3" t="s">
        <v>352</v>
      </c>
      <c r="P631" s="3" t="s">
        <v>339</v>
      </c>
      <c r="Q631" s="3" t="s">
        <v>340</v>
      </c>
      <c r="R631" s="3">
        <v>14</v>
      </c>
      <c r="S631" s="3" t="s">
        <v>339</v>
      </c>
      <c r="T631" s="3">
        <v>14</v>
      </c>
      <c r="U631" s="3">
        <v>6</v>
      </c>
      <c r="V631" s="3">
        <v>1</v>
      </c>
      <c r="W631" s="3">
        <v>4</v>
      </c>
      <c r="X631" s="53" t="s">
        <v>19</v>
      </c>
      <c r="Y631" s="3" t="s">
        <v>17</v>
      </c>
      <c r="Z631" s="3" t="s">
        <v>664</v>
      </c>
      <c r="AA631" s="3" t="s">
        <v>1472</v>
      </c>
      <c r="AB631" s="28">
        <v>1</v>
      </c>
      <c r="AC631" s="7"/>
    </row>
    <row r="632" spans="1:29" x14ac:dyDescent="0.25">
      <c r="A632" s="49" t="s">
        <v>1484</v>
      </c>
      <c r="B632" s="52" t="s">
        <v>339</v>
      </c>
      <c r="C632" s="53">
        <v>20211011</v>
      </c>
      <c r="D632" s="53" t="str">
        <f>TEXT((ROW(Table6[[#This Row],[Insert Type]])-321)*10,"000000")</f>
        <v>003110</v>
      </c>
      <c r="E632" s="53" t="str" cm="1">
        <f t="array" ref="E632">_xlfn.SWITCH(Table6[[#This Row],[State of Wear (Acceptable, OK; Unacceptable, NOK; Doubt, D; Reclassified as Doubt, RD)]],"OK","o","NOK","n","d")</f>
        <v>o</v>
      </c>
      <c r="F632" s="53" t="str" cm="1">
        <f t="array" ref="F632">_xlfn.SWITCH(Table6[[#This Row],[Coolant (C, Coolant; NC, No Coolant; CB, Coolant and cleaned with compressed Air)]],"NC","n","C","y","CB","c")</f>
        <v>n</v>
      </c>
      <c r="G632" s="53" t="str">
        <f>_xlfn.TEXTJOIN("_",TRUE,A632,B632,C632,D632,"w"&amp;E632,"c"&amp;Table6[[#This Row],[Coolant (n, no; y, yes; c, yes but cleaned with compressed air)2]])</f>
        <v>CNGA12_GMTK1_20211011_003110_wo_cn</v>
      </c>
      <c r="H632" s="66">
        <v>2140</v>
      </c>
      <c r="I632" s="9">
        <v>4191</v>
      </c>
      <c r="J632" s="9">
        <v>6001</v>
      </c>
      <c r="K632" s="9">
        <v>2409</v>
      </c>
      <c r="L632" s="9">
        <v>5412</v>
      </c>
      <c r="M632" s="9">
        <v>7915</v>
      </c>
      <c r="N632" s="8">
        <v>44480</v>
      </c>
      <c r="O632" s="3" t="s">
        <v>352</v>
      </c>
      <c r="P632" s="3" t="s">
        <v>339</v>
      </c>
      <c r="Q632" s="3" t="s">
        <v>340</v>
      </c>
      <c r="R632" s="3">
        <v>14</v>
      </c>
      <c r="S632" s="3" t="s">
        <v>339</v>
      </c>
      <c r="T632" s="3">
        <v>14</v>
      </c>
      <c r="U632" s="3">
        <v>7</v>
      </c>
      <c r="V632" s="3">
        <v>1</v>
      </c>
      <c r="W632" s="3">
        <v>1</v>
      </c>
      <c r="X632" s="53" t="s">
        <v>19</v>
      </c>
      <c r="Y632" s="3" t="s">
        <v>17</v>
      </c>
      <c r="Z632" s="3" t="s">
        <v>665</v>
      </c>
      <c r="AA632" s="3" t="s">
        <v>1472</v>
      </c>
      <c r="AB632" s="28">
        <v>1</v>
      </c>
      <c r="AC632" s="7"/>
    </row>
    <row r="633" spans="1:29" x14ac:dyDescent="0.25">
      <c r="A633" s="49" t="s">
        <v>1484</v>
      </c>
      <c r="B633" s="52" t="s">
        <v>339</v>
      </c>
      <c r="C633" s="53">
        <v>20211011</v>
      </c>
      <c r="D633" s="53" t="str">
        <f>TEXT((ROW(Table6[[#This Row],[Insert Type]])-321)*10,"000000")</f>
        <v>003120</v>
      </c>
      <c r="E633" s="53" t="str" cm="1">
        <f t="array" ref="E633">_xlfn.SWITCH(Table6[[#This Row],[State of Wear (Acceptable, OK; Unacceptable, NOK; Doubt, D; Reclassified as Doubt, RD)]],"OK","o","NOK","n","d")</f>
        <v>o</v>
      </c>
      <c r="F633" s="53" t="str" cm="1">
        <f t="array" ref="F633">_xlfn.SWITCH(Table6[[#This Row],[Coolant (C, Coolant; NC, No Coolant; CB, Coolant and cleaned with compressed Air)]],"NC","n","C","y","CB","c")</f>
        <v>n</v>
      </c>
      <c r="G633" s="53" t="str">
        <f>_xlfn.TEXTJOIN("_",TRUE,A633,B633,C633,D633,"w"&amp;E633,"c"&amp;Table6[[#This Row],[Coolant (n, no; y, yes; c, yes but cleaned with compressed air)2]])</f>
        <v>CNGA12_GMTK1_20211011_003120_wo_cn</v>
      </c>
      <c r="H633" s="66">
        <v>2140</v>
      </c>
      <c r="I633" s="9">
        <v>4191</v>
      </c>
      <c r="J633" s="9">
        <v>6001</v>
      </c>
      <c r="K633" s="9">
        <v>2409</v>
      </c>
      <c r="L633" s="9">
        <v>5412</v>
      </c>
      <c r="M633" s="9">
        <v>7915</v>
      </c>
      <c r="N633" s="8">
        <v>44480</v>
      </c>
      <c r="O633" s="3" t="s">
        <v>352</v>
      </c>
      <c r="P633" s="3" t="s">
        <v>339</v>
      </c>
      <c r="Q633" s="3" t="s">
        <v>340</v>
      </c>
      <c r="R633" s="3">
        <v>14</v>
      </c>
      <c r="S633" s="3" t="s">
        <v>339</v>
      </c>
      <c r="T633" s="3">
        <v>14</v>
      </c>
      <c r="U633" s="3">
        <v>7</v>
      </c>
      <c r="V633" s="3">
        <v>1</v>
      </c>
      <c r="W633" s="3">
        <v>2</v>
      </c>
      <c r="X633" s="53" t="s">
        <v>19</v>
      </c>
      <c r="Y633" s="3" t="s">
        <v>17</v>
      </c>
      <c r="Z633" s="3" t="s">
        <v>666</v>
      </c>
      <c r="AA633" s="3" t="s">
        <v>1472</v>
      </c>
      <c r="AB633" s="28">
        <v>1</v>
      </c>
      <c r="AC633" s="7"/>
    </row>
    <row r="634" spans="1:29" x14ac:dyDescent="0.25">
      <c r="A634" s="49" t="s">
        <v>1484</v>
      </c>
      <c r="B634" s="52" t="s">
        <v>339</v>
      </c>
      <c r="C634" s="53">
        <v>20211011</v>
      </c>
      <c r="D634" s="53" t="str">
        <f>TEXT((ROW(Table6[[#This Row],[Insert Type]])-321)*10,"000000")</f>
        <v>003130</v>
      </c>
      <c r="E634" s="53" t="str" cm="1">
        <f t="array" ref="E634">_xlfn.SWITCH(Table6[[#This Row],[State of Wear (Acceptable, OK; Unacceptable, NOK; Doubt, D; Reclassified as Doubt, RD)]],"OK","o","NOK","n","d")</f>
        <v>o</v>
      </c>
      <c r="F634" s="53" t="str" cm="1">
        <f t="array" ref="F634">_xlfn.SWITCH(Table6[[#This Row],[Coolant (C, Coolant; NC, No Coolant; CB, Coolant and cleaned with compressed Air)]],"NC","n","C","y","CB","c")</f>
        <v>n</v>
      </c>
      <c r="G634" s="53" t="str">
        <f>_xlfn.TEXTJOIN("_",TRUE,A634,B634,C634,D634,"w"&amp;E634,"c"&amp;Table6[[#This Row],[Coolant (n, no; y, yes; c, yes but cleaned with compressed air)2]])</f>
        <v>CNGA12_GMTK1_20211011_003130_wo_cn</v>
      </c>
      <c r="H634" s="66">
        <v>2140</v>
      </c>
      <c r="I634" s="9">
        <v>4191</v>
      </c>
      <c r="J634" s="9">
        <v>6001</v>
      </c>
      <c r="K634" s="9">
        <v>2409</v>
      </c>
      <c r="L634" s="9">
        <v>5412</v>
      </c>
      <c r="M634" s="9">
        <v>7915</v>
      </c>
      <c r="N634" s="8">
        <v>44480</v>
      </c>
      <c r="O634" s="3" t="s">
        <v>352</v>
      </c>
      <c r="P634" s="3" t="s">
        <v>339</v>
      </c>
      <c r="Q634" s="3" t="s">
        <v>340</v>
      </c>
      <c r="R634" s="3">
        <v>14</v>
      </c>
      <c r="S634" s="3" t="s">
        <v>339</v>
      </c>
      <c r="T634" s="3">
        <v>14</v>
      </c>
      <c r="U634" s="3">
        <v>7</v>
      </c>
      <c r="V634" s="3">
        <v>1</v>
      </c>
      <c r="W634" s="3">
        <v>3</v>
      </c>
      <c r="X634" s="53" t="s">
        <v>19</v>
      </c>
      <c r="Y634" s="3" t="s">
        <v>17</v>
      </c>
      <c r="Z634" s="3" t="s">
        <v>667</v>
      </c>
      <c r="AA634" s="3" t="s">
        <v>1472</v>
      </c>
      <c r="AB634" s="28">
        <v>1</v>
      </c>
      <c r="AC634" s="7"/>
    </row>
    <row r="635" spans="1:29" x14ac:dyDescent="0.25">
      <c r="A635" s="49" t="s">
        <v>1484</v>
      </c>
      <c r="B635" s="52" t="s">
        <v>339</v>
      </c>
      <c r="C635" s="53">
        <v>20211011</v>
      </c>
      <c r="D635" s="53" t="str">
        <f>TEXT((ROW(Table6[[#This Row],[Insert Type]])-321)*10,"000000")</f>
        <v>003140</v>
      </c>
      <c r="E635" s="53" t="str" cm="1">
        <f t="array" ref="E635">_xlfn.SWITCH(Table6[[#This Row],[State of Wear (Acceptable, OK; Unacceptable, NOK; Doubt, D; Reclassified as Doubt, RD)]],"OK","o","NOK","n","d")</f>
        <v>o</v>
      </c>
      <c r="F635" s="53" t="str" cm="1">
        <f t="array" ref="F635">_xlfn.SWITCH(Table6[[#This Row],[Coolant (C, Coolant; NC, No Coolant; CB, Coolant and cleaned with compressed Air)]],"NC","n","C","y","CB","c")</f>
        <v>n</v>
      </c>
      <c r="G635" s="53" t="str">
        <f>_xlfn.TEXTJOIN("_",TRUE,A635,B635,C635,D635,"w"&amp;E635,"c"&amp;Table6[[#This Row],[Coolant (n, no; y, yes; c, yes but cleaned with compressed air)2]])</f>
        <v>CNGA12_GMTK1_20211011_003140_wo_cn</v>
      </c>
      <c r="H635" s="66">
        <v>2140</v>
      </c>
      <c r="I635" s="9">
        <v>4191</v>
      </c>
      <c r="J635" s="9">
        <v>6001</v>
      </c>
      <c r="K635" s="9">
        <v>2409</v>
      </c>
      <c r="L635" s="9">
        <v>5412</v>
      </c>
      <c r="M635" s="9">
        <v>7915</v>
      </c>
      <c r="N635" s="8">
        <v>44480</v>
      </c>
      <c r="O635" s="3" t="s">
        <v>352</v>
      </c>
      <c r="P635" s="3" t="s">
        <v>339</v>
      </c>
      <c r="Q635" s="3" t="s">
        <v>340</v>
      </c>
      <c r="R635" s="3">
        <v>14</v>
      </c>
      <c r="S635" s="3" t="s">
        <v>339</v>
      </c>
      <c r="T635" s="3">
        <v>14</v>
      </c>
      <c r="U635" s="3">
        <v>7</v>
      </c>
      <c r="V635" s="3">
        <v>1</v>
      </c>
      <c r="W635" s="3">
        <v>4</v>
      </c>
      <c r="X635" s="53" t="s">
        <v>19</v>
      </c>
      <c r="Y635" s="3" t="s">
        <v>17</v>
      </c>
      <c r="Z635" s="3" t="s">
        <v>668</v>
      </c>
      <c r="AA635" s="3" t="s">
        <v>1472</v>
      </c>
      <c r="AB635" s="28">
        <v>1</v>
      </c>
      <c r="AC635" s="7"/>
    </row>
    <row r="636" spans="1:29" x14ac:dyDescent="0.25">
      <c r="A636" s="49" t="s">
        <v>1484</v>
      </c>
      <c r="B636" s="52" t="s">
        <v>339</v>
      </c>
      <c r="C636" s="53">
        <v>20211011</v>
      </c>
      <c r="D636" s="53" t="str">
        <f>TEXT((ROW(Table6[[#This Row],[Insert Type]])-321)*10,"000000")</f>
        <v>003150</v>
      </c>
      <c r="E636" s="53" t="str" cm="1">
        <f t="array" ref="E636">_xlfn.SWITCH(Table6[[#This Row],[State of Wear (Acceptable, OK; Unacceptable, NOK; Doubt, D; Reclassified as Doubt, RD)]],"OK","o","NOK","n","d")</f>
        <v>o</v>
      </c>
      <c r="F636" s="53" t="str" cm="1">
        <f t="array" ref="F636">_xlfn.SWITCH(Table6[[#This Row],[Coolant (C, Coolant; NC, No Coolant; CB, Coolant and cleaned with compressed Air)]],"NC","n","C","y","CB","c")</f>
        <v>n</v>
      </c>
      <c r="G636" s="53" t="str">
        <f>_xlfn.TEXTJOIN("_",TRUE,A636,B636,C636,D636,"w"&amp;E636,"c"&amp;Table6[[#This Row],[Coolant (n, no; y, yes; c, yes but cleaned with compressed air)2]])</f>
        <v>CNGA12_GMTK1_20211011_003150_wo_cn</v>
      </c>
      <c r="H636" s="66">
        <v>2140</v>
      </c>
      <c r="I636" s="9">
        <v>4191</v>
      </c>
      <c r="J636" s="9">
        <v>6001</v>
      </c>
      <c r="K636" s="9">
        <v>2409</v>
      </c>
      <c r="L636" s="9">
        <v>5412</v>
      </c>
      <c r="M636" s="9">
        <v>7915</v>
      </c>
      <c r="N636" s="8">
        <v>44480</v>
      </c>
      <c r="O636" s="3" t="s">
        <v>352</v>
      </c>
      <c r="P636" s="3" t="s">
        <v>339</v>
      </c>
      <c r="Q636" s="3" t="s">
        <v>340</v>
      </c>
      <c r="R636" s="3">
        <v>15</v>
      </c>
      <c r="S636" s="3" t="s">
        <v>339</v>
      </c>
      <c r="T636" s="3">
        <v>15</v>
      </c>
      <c r="U636" s="3">
        <v>1</v>
      </c>
      <c r="V636" s="3">
        <v>1</v>
      </c>
      <c r="W636" s="3">
        <v>1</v>
      </c>
      <c r="X636" s="53" t="s">
        <v>19</v>
      </c>
      <c r="Y636" s="3" t="s">
        <v>17</v>
      </c>
      <c r="Z636" s="3" t="s">
        <v>669</v>
      </c>
      <c r="AA636" s="3" t="s">
        <v>1472</v>
      </c>
      <c r="AB636" s="28">
        <v>1</v>
      </c>
      <c r="AC636" s="7"/>
    </row>
    <row r="637" spans="1:29" x14ac:dyDescent="0.25">
      <c r="A637" s="49" t="s">
        <v>1484</v>
      </c>
      <c r="B637" s="52" t="s">
        <v>339</v>
      </c>
      <c r="C637" s="53">
        <v>20211011</v>
      </c>
      <c r="D637" s="53" t="str">
        <f>TEXT((ROW(Table6[[#This Row],[Insert Type]])-321)*10,"000000")</f>
        <v>003160</v>
      </c>
      <c r="E637" s="53" t="str" cm="1">
        <f t="array" ref="E637">_xlfn.SWITCH(Table6[[#This Row],[State of Wear (Acceptable, OK; Unacceptable, NOK; Doubt, D; Reclassified as Doubt, RD)]],"OK","o","NOK","n","d")</f>
        <v>o</v>
      </c>
      <c r="F637" s="53" t="str" cm="1">
        <f t="array" ref="F637">_xlfn.SWITCH(Table6[[#This Row],[Coolant (C, Coolant; NC, No Coolant; CB, Coolant and cleaned with compressed Air)]],"NC","n","C","y","CB","c")</f>
        <v>n</v>
      </c>
      <c r="G637" s="53" t="str">
        <f>_xlfn.TEXTJOIN("_",TRUE,A637,B637,C637,D637,"w"&amp;E637,"c"&amp;Table6[[#This Row],[Coolant (n, no; y, yes; c, yes but cleaned with compressed air)2]])</f>
        <v>CNGA12_GMTK1_20211011_003160_wo_cn</v>
      </c>
      <c r="H637" s="66">
        <v>2140</v>
      </c>
      <c r="I637" s="9">
        <v>4191</v>
      </c>
      <c r="J637" s="9">
        <v>6001</v>
      </c>
      <c r="K637" s="9">
        <v>2409</v>
      </c>
      <c r="L637" s="9">
        <v>5412</v>
      </c>
      <c r="M637" s="9">
        <v>7915</v>
      </c>
      <c r="N637" s="8">
        <v>44480</v>
      </c>
      <c r="O637" s="3" t="s">
        <v>352</v>
      </c>
      <c r="P637" s="3" t="s">
        <v>339</v>
      </c>
      <c r="Q637" s="3" t="s">
        <v>340</v>
      </c>
      <c r="R637" s="3">
        <v>15</v>
      </c>
      <c r="S637" s="3" t="s">
        <v>339</v>
      </c>
      <c r="T637" s="3">
        <v>15</v>
      </c>
      <c r="U637" s="3">
        <v>1</v>
      </c>
      <c r="V637" s="3">
        <v>1</v>
      </c>
      <c r="W637" s="3">
        <v>2</v>
      </c>
      <c r="X637" s="53" t="s">
        <v>19</v>
      </c>
      <c r="Y637" s="3" t="s">
        <v>17</v>
      </c>
      <c r="Z637" s="3" t="s">
        <v>670</v>
      </c>
      <c r="AA637" s="3" t="s">
        <v>1472</v>
      </c>
      <c r="AB637" s="28">
        <v>1</v>
      </c>
      <c r="AC637" s="7"/>
    </row>
    <row r="638" spans="1:29" x14ac:dyDescent="0.25">
      <c r="A638" s="49" t="s">
        <v>1484</v>
      </c>
      <c r="B638" s="52" t="s">
        <v>339</v>
      </c>
      <c r="C638" s="53">
        <v>20211011</v>
      </c>
      <c r="D638" s="53" t="str">
        <f>TEXT((ROW(Table6[[#This Row],[Insert Type]])-321)*10,"000000")</f>
        <v>003170</v>
      </c>
      <c r="E638" s="53" t="str" cm="1">
        <f t="array" ref="E638">_xlfn.SWITCH(Table6[[#This Row],[State of Wear (Acceptable, OK; Unacceptable, NOK; Doubt, D; Reclassified as Doubt, RD)]],"OK","o","NOK","n","d")</f>
        <v>o</v>
      </c>
      <c r="F638" s="53" t="str" cm="1">
        <f t="array" ref="F638">_xlfn.SWITCH(Table6[[#This Row],[Coolant (C, Coolant; NC, No Coolant; CB, Coolant and cleaned with compressed Air)]],"NC","n","C","y","CB","c")</f>
        <v>n</v>
      </c>
      <c r="G638" s="53" t="str">
        <f>_xlfn.TEXTJOIN("_",TRUE,A638,B638,C638,D638,"w"&amp;E638,"c"&amp;Table6[[#This Row],[Coolant (n, no; y, yes; c, yes but cleaned with compressed air)2]])</f>
        <v>CNGA12_GMTK1_20211011_003170_wo_cn</v>
      </c>
      <c r="H638" s="66">
        <v>2140</v>
      </c>
      <c r="I638" s="9">
        <v>4191</v>
      </c>
      <c r="J638" s="9">
        <v>6001</v>
      </c>
      <c r="K638" s="9">
        <v>2409</v>
      </c>
      <c r="L638" s="9">
        <v>5412</v>
      </c>
      <c r="M638" s="9">
        <v>7915</v>
      </c>
      <c r="N638" s="8">
        <v>44480</v>
      </c>
      <c r="O638" s="3" t="s">
        <v>352</v>
      </c>
      <c r="P638" s="3" t="s">
        <v>339</v>
      </c>
      <c r="Q638" s="3" t="s">
        <v>340</v>
      </c>
      <c r="R638" s="3">
        <v>15</v>
      </c>
      <c r="S638" s="3" t="s">
        <v>339</v>
      </c>
      <c r="T638" s="3">
        <v>15</v>
      </c>
      <c r="U638" s="3">
        <v>1</v>
      </c>
      <c r="V638" s="3">
        <v>1</v>
      </c>
      <c r="W638" s="3">
        <v>3</v>
      </c>
      <c r="X638" s="53" t="s">
        <v>19</v>
      </c>
      <c r="Y638" s="3" t="s">
        <v>17</v>
      </c>
      <c r="Z638" s="3" t="s">
        <v>671</v>
      </c>
      <c r="AA638" s="3" t="s">
        <v>1472</v>
      </c>
      <c r="AB638" s="28">
        <v>1</v>
      </c>
      <c r="AC638" s="7"/>
    </row>
    <row r="639" spans="1:29" x14ac:dyDescent="0.25">
      <c r="A639" s="49" t="s">
        <v>1484</v>
      </c>
      <c r="B639" s="52" t="s">
        <v>339</v>
      </c>
      <c r="C639" s="53">
        <v>20211011</v>
      </c>
      <c r="D639" s="53" t="str">
        <f>TEXT((ROW(Table6[[#This Row],[Insert Type]])-321)*10,"000000")</f>
        <v>003180</v>
      </c>
      <c r="E639" s="53" t="str" cm="1">
        <f t="array" ref="E639">_xlfn.SWITCH(Table6[[#This Row],[State of Wear (Acceptable, OK; Unacceptable, NOK; Doubt, D; Reclassified as Doubt, RD)]],"OK","o","NOK","n","d")</f>
        <v>o</v>
      </c>
      <c r="F639" s="53" t="str" cm="1">
        <f t="array" ref="F639">_xlfn.SWITCH(Table6[[#This Row],[Coolant (C, Coolant; NC, No Coolant; CB, Coolant and cleaned with compressed Air)]],"NC","n","C","y","CB","c")</f>
        <v>n</v>
      </c>
      <c r="G639" s="53" t="str">
        <f>_xlfn.TEXTJOIN("_",TRUE,A639,B639,C639,D639,"w"&amp;E639,"c"&amp;Table6[[#This Row],[Coolant (n, no; y, yes; c, yes but cleaned with compressed air)2]])</f>
        <v>CNGA12_GMTK1_20211011_003180_wo_cn</v>
      </c>
      <c r="H639" s="66">
        <v>2140</v>
      </c>
      <c r="I639" s="9">
        <v>4191</v>
      </c>
      <c r="J639" s="9">
        <v>6001</v>
      </c>
      <c r="K639" s="9">
        <v>2409</v>
      </c>
      <c r="L639" s="9">
        <v>5412</v>
      </c>
      <c r="M639" s="9">
        <v>7915</v>
      </c>
      <c r="N639" s="8">
        <v>44480</v>
      </c>
      <c r="O639" s="3" t="s">
        <v>352</v>
      </c>
      <c r="P639" s="3" t="s">
        <v>339</v>
      </c>
      <c r="Q639" s="3" t="s">
        <v>340</v>
      </c>
      <c r="R639" s="3">
        <v>15</v>
      </c>
      <c r="S639" s="3" t="s">
        <v>339</v>
      </c>
      <c r="T639" s="3">
        <v>15</v>
      </c>
      <c r="U639" s="3">
        <v>1</v>
      </c>
      <c r="V639" s="3">
        <v>1</v>
      </c>
      <c r="W639" s="3">
        <v>4</v>
      </c>
      <c r="X639" s="53" t="s">
        <v>19</v>
      </c>
      <c r="Y639" s="3" t="s">
        <v>17</v>
      </c>
      <c r="Z639" s="3" t="s">
        <v>672</v>
      </c>
      <c r="AA639" s="3" t="s">
        <v>1472</v>
      </c>
      <c r="AB639" s="28">
        <v>1</v>
      </c>
      <c r="AC639" s="7"/>
    </row>
    <row r="640" spans="1:29" x14ac:dyDescent="0.25">
      <c r="A640" s="49" t="s">
        <v>1484</v>
      </c>
      <c r="B640" s="52" t="s">
        <v>339</v>
      </c>
      <c r="C640" s="53">
        <v>20211011</v>
      </c>
      <c r="D640" s="53" t="str">
        <f>TEXT((ROW(Table6[[#This Row],[Insert Type]])-321)*10,"000000")</f>
        <v>003190</v>
      </c>
      <c r="E640" s="53" t="str" cm="1">
        <f t="array" ref="E640">_xlfn.SWITCH(Table6[[#This Row],[State of Wear (Acceptable, OK; Unacceptable, NOK; Doubt, D; Reclassified as Doubt, RD)]],"OK","o","NOK","n","d")</f>
        <v>o</v>
      </c>
      <c r="F640" s="53" t="str" cm="1">
        <f t="array" ref="F640">_xlfn.SWITCH(Table6[[#This Row],[Coolant (C, Coolant; NC, No Coolant; CB, Coolant and cleaned with compressed Air)]],"NC","n","C","y","CB","c")</f>
        <v>n</v>
      </c>
      <c r="G640" s="53" t="str">
        <f>_xlfn.TEXTJOIN("_",TRUE,A640,B640,C640,D640,"w"&amp;E640,"c"&amp;Table6[[#This Row],[Coolant (n, no; y, yes; c, yes but cleaned with compressed air)2]])</f>
        <v>CNGA12_GMTK1_20211011_003190_wo_cn</v>
      </c>
      <c r="H640" s="66">
        <v>2140</v>
      </c>
      <c r="I640" s="9">
        <v>4191</v>
      </c>
      <c r="J640" s="9">
        <v>6001</v>
      </c>
      <c r="K640" s="9">
        <v>2409</v>
      </c>
      <c r="L640" s="9">
        <v>5412</v>
      </c>
      <c r="M640" s="9">
        <v>7915</v>
      </c>
      <c r="N640" s="8">
        <v>44480</v>
      </c>
      <c r="O640" s="3" t="s">
        <v>352</v>
      </c>
      <c r="P640" s="3" t="s">
        <v>339</v>
      </c>
      <c r="Q640" s="3" t="s">
        <v>340</v>
      </c>
      <c r="R640" s="3">
        <v>15</v>
      </c>
      <c r="S640" s="3" t="s">
        <v>339</v>
      </c>
      <c r="T640" s="3">
        <v>15</v>
      </c>
      <c r="U640" s="3">
        <v>2</v>
      </c>
      <c r="V640" s="3">
        <v>1</v>
      </c>
      <c r="W640" s="3">
        <v>1</v>
      </c>
      <c r="X640" s="53" t="s">
        <v>19</v>
      </c>
      <c r="Y640" s="3" t="s">
        <v>17</v>
      </c>
      <c r="Z640" s="3" t="s">
        <v>673</v>
      </c>
      <c r="AA640" s="3" t="s">
        <v>1472</v>
      </c>
      <c r="AB640" s="28">
        <v>1</v>
      </c>
      <c r="AC640" s="7"/>
    </row>
    <row r="641" spans="1:29" x14ac:dyDescent="0.25">
      <c r="A641" s="49" t="s">
        <v>1484</v>
      </c>
      <c r="B641" s="52" t="s">
        <v>339</v>
      </c>
      <c r="C641" s="53">
        <v>20211011</v>
      </c>
      <c r="D641" s="53" t="str">
        <f>TEXT((ROW(Table6[[#This Row],[Insert Type]])-321)*10,"000000")</f>
        <v>003200</v>
      </c>
      <c r="E641" s="53" t="str" cm="1">
        <f t="array" ref="E641">_xlfn.SWITCH(Table6[[#This Row],[State of Wear (Acceptable, OK; Unacceptable, NOK; Doubt, D; Reclassified as Doubt, RD)]],"OK","o","NOK","n","d")</f>
        <v>o</v>
      </c>
      <c r="F641" s="53" t="str" cm="1">
        <f t="array" ref="F641">_xlfn.SWITCH(Table6[[#This Row],[Coolant (C, Coolant; NC, No Coolant; CB, Coolant and cleaned with compressed Air)]],"NC","n","C","y","CB","c")</f>
        <v>n</v>
      </c>
      <c r="G641" s="53" t="str">
        <f>_xlfn.TEXTJOIN("_",TRUE,A641,B641,C641,D641,"w"&amp;E641,"c"&amp;Table6[[#This Row],[Coolant (n, no; y, yes; c, yes but cleaned with compressed air)2]])</f>
        <v>CNGA12_GMTK1_20211011_003200_wo_cn</v>
      </c>
      <c r="H641" s="66">
        <v>2140</v>
      </c>
      <c r="I641" s="9">
        <v>4191</v>
      </c>
      <c r="J641" s="9">
        <v>6001</v>
      </c>
      <c r="K641" s="9">
        <v>2409</v>
      </c>
      <c r="L641" s="9">
        <v>5412</v>
      </c>
      <c r="M641" s="9">
        <v>7915</v>
      </c>
      <c r="N641" s="8">
        <v>44480</v>
      </c>
      <c r="O641" s="3" t="s">
        <v>352</v>
      </c>
      <c r="P641" s="3" t="s">
        <v>339</v>
      </c>
      <c r="Q641" s="3" t="s">
        <v>340</v>
      </c>
      <c r="R641" s="3">
        <v>15</v>
      </c>
      <c r="S641" s="3" t="s">
        <v>339</v>
      </c>
      <c r="T641" s="3">
        <v>15</v>
      </c>
      <c r="U641" s="3">
        <v>2</v>
      </c>
      <c r="V641" s="3">
        <v>1</v>
      </c>
      <c r="W641" s="3">
        <v>2</v>
      </c>
      <c r="X641" s="53" t="s">
        <v>19</v>
      </c>
      <c r="Y641" s="3" t="s">
        <v>17</v>
      </c>
      <c r="Z641" s="3" t="s">
        <v>674</v>
      </c>
      <c r="AA641" s="3" t="s">
        <v>1472</v>
      </c>
      <c r="AB641" s="28">
        <v>1</v>
      </c>
      <c r="AC641" s="7"/>
    </row>
    <row r="642" spans="1:29" x14ac:dyDescent="0.25">
      <c r="A642" s="49" t="s">
        <v>1484</v>
      </c>
      <c r="B642" s="52" t="s">
        <v>339</v>
      </c>
      <c r="C642" s="53">
        <v>20211011</v>
      </c>
      <c r="D642" s="53" t="str">
        <f>TEXT((ROW(Table6[[#This Row],[Insert Type]])-321)*10,"000000")</f>
        <v>003210</v>
      </c>
      <c r="E642" s="53" t="str" cm="1">
        <f t="array" ref="E642">_xlfn.SWITCH(Table6[[#This Row],[State of Wear (Acceptable, OK; Unacceptable, NOK; Doubt, D; Reclassified as Doubt, RD)]],"OK","o","NOK","n","d")</f>
        <v>o</v>
      </c>
      <c r="F642" s="53" t="str" cm="1">
        <f t="array" ref="F642">_xlfn.SWITCH(Table6[[#This Row],[Coolant (C, Coolant; NC, No Coolant; CB, Coolant and cleaned with compressed Air)]],"NC","n","C","y","CB","c")</f>
        <v>n</v>
      </c>
      <c r="G642" s="53" t="str">
        <f>_xlfn.TEXTJOIN("_",TRUE,A642,B642,C642,D642,"w"&amp;E642,"c"&amp;Table6[[#This Row],[Coolant (n, no; y, yes; c, yes but cleaned with compressed air)2]])</f>
        <v>CNGA12_GMTK1_20211011_003210_wo_cn</v>
      </c>
      <c r="H642" s="66">
        <v>2140</v>
      </c>
      <c r="I642" s="9">
        <v>4191</v>
      </c>
      <c r="J642" s="9">
        <v>6001</v>
      </c>
      <c r="K642" s="9">
        <v>2409</v>
      </c>
      <c r="L642" s="9">
        <v>5412</v>
      </c>
      <c r="M642" s="9">
        <v>7915</v>
      </c>
      <c r="N642" s="8">
        <v>44480</v>
      </c>
      <c r="O642" s="3" t="s">
        <v>352</v>
      </c>
      <c r="P642" s="3" t="s">
        <v>339</v>
      </c>
      <c r="Q642" s="3" t="s">
        <v>340</v>
      </c>
      <c r="R642" s="3">
        <v>15</v>
      </c>
      <c r="S642" s="3" t="s">
        <v>339</v>
      </c>
      <c r="T642" s="3">
        <v>15</v>
      </c>
      <c r="U642" s="3">
        <v>2</v>
      </c>
      <c r="V642" s="3">
        <v>1</v>
      </c>
      <c r="W642" s="3">
        <v>3</v>
      </c>
      <c r="X642" s="53" t="s">
        <v>19</v>
      </c>
      <c r="Y642" s="3" t="s">
        <v>17</v>
      </c>
      <c r="Z642" s="3" t="s">
        <v>675</v>
      </c>
      <c r="AA642" s="3" t="s">
        <v>1472</v>
      </c>
      <c r="AB642" s="28">
        <v>1</v>
      </c>
      <c r="AC642" s="7"/>
    </row>
    <row r="643" spans="1:29" x14ac:dyDescent="0.25">
      <c r="A643" s="49" t="s">
        <v>1484</v>
      </c>
      <c r="B643" s="52" t="s">
        <v>339</v>
      </c>
      <c r="C643" s="53">
        <v>20211011</v>
      </c>
      <c r="D643" s="53" t="str">
        <f>TEXT((ROW(Table6[[#This Row],[Insert Type]])-321)*10,"000000")</f>
        <v>003220</v>
      </c>
      <c r="E643" s="53" t="str" cm="1">
        <f t="array" ref="E643">_xlfn.SWITCH(Table6[[#This Row],[State of Wear (Acceptable, OK; Unacceptable, NOK; Doubt, D; Reclassified as Doubt, RD)]],"OK","o","NOK","n","d")</f>
        <v>o</v>
      </c>
      <c r="F643" s="53" t="str" cm="1">
        <f t="array" ref="F643">_xlfn.SWITCH(Table6[[#This Row],[Coolant (C, Coolant; NC, No Coolant; CB, Coolant and cleaned with compressed Air)]],"NC","n","C","y","CB","c")</f>
        <v>n</v>
      </c>
      <c r="G643" s="53" t="str">
        <f>_xlfn.TEXTJOIN("_",TRUE,A643,B643,C643,D643,"w"&amp;E643,"c"&amp;Table6[[#This Row],[Coolant (n, no; y, yes; c, yes but cleaned with compressed air)2]])</f>
        <v>CNGA12_GMTK1_20211011_003220_wo_cn</v>
      </c>
      <c r="H643" s="66">
        <v>2140</v>
      </c>
      <c r="I643" s="9">
        <v>4191</v>
      </c>
      <c r="J643" s="9">
        <v>6001</v>
      </c>
      <c r="K643" s="9">
        <v>2409</v>
      </c>
      <c r="L643" s="9">
        <v>5412</v>
      </c>
      <c r="M643" s="9">
        <v>7915</v>
      </c>
      <c r="N643" s="8">
        <v>44480</v>
      </c>
      <c r="O643" s="3" t="s">
        <v>352</v>
      </c>
      <c r="P643" s="3" t="s">
        <v>339</v>
      </c>
      <c r="Q643" s="3" t="s">
        <v>340</v>
      </c>
      <c r="R643" s="3">
        <v>15</v>
      </c>
      <c r="S643" s="3" t="s">
        <v>339</v>
      </c>
      <c r="T643" s="3">
        <v>15</v>
      </c>
      <c r="U643" s="3">
        <v>2</v>
      </c>
      <c r="V643" s="3">
        <v>1</v>
      </c>
      <c r="W643" s="3">
        <v>4</v>
      </c>
      <c r="X643" s="53" t="s">
        <v>19</v>
      </c>
      <c r="Y643" s="3" t="s">
        <v>17</v>
      </c>
      <c r="Z643" s="3" t="s">
        <v>676</v>
      </c>
      <c r="AA643" s="3" t="s">
        <v>1472</v>
      </c>
      <c r="AB643" s="28">
        <v>1</v>
      </c>
      <c r="AC643" s="7"/>
    </row>
    <row r="644" spans="1:29" x14ac:dyDescent="0.25">
      <c r="A644" s="49" t="s">
        <v>1484</v>
      </c>
      <c r="B644" s="52" t="s">
        <v>339</v>
      </c>
      <c r="C644" s="53">
        <v>20211011</v>
      </c>
      <c r="D644" s="53" t="str">
        <f>TEXT((ROW(Table6[[#This Row],[Insert Type]])-321)*10,"000000")</f>
        <v>003230</v>
      </c>
      <c r="E644" s="53" t="str" cm="1">
        <f t="array" ref="E644">_xlfn.SWITCH(Table6[[#This Row],[State of Wear (Acceptable, OK; Unacceptable, NOK; Doubt, D; Reclassified as Doubt, RD)]],"OK","o","NOK","n","d")</f>
        <v>o</v>
      </c>
      <c r="F644" s="53" t="str" cm="1">
        <f t="array" ref="F644">_xlfn.SWITCH(Table6[[#This Row],[Coolant (C, Coolant; NC, No Coolant; CB, Coolant and cleaned with compressed Air)]],"NC","n","C","y","CB","c")</f>
        <v>n</v>
      </c>
      <c r="G644" s="53" t="str">
        <f>_xlfn.TEXTJOIN("_",TRUE,A644,B644,C644,D644,"w"&amp;E644,"c"&amp;Table6[[#This Row],[Coolant (n, no; y, yes; c, yes but cleaned with compressed air)2]])</f>
        <v>CNGA12_GMTK1_20211011_003230_wo_cn</v>
      </c>
      <c r="H644" s="66">
        <v>2140</v>
      </c>
      <c r="I644" s="9">
        <v>4191</v>
      </c>
      <c r="J644" s="9">
        <v>6001</v>
      </c>
      <c r="K644" s="9">
        <v>2409</v>
      </c>
      <c r="L644" s="9">
        <v>5412</v>
      </c>
      <c r="M644" s="9">
        <v>7915</v>
      </c>
      <c r="N644" s="8">
        <v>44480</v>
      </c>
      <c r="O644" s="3" t="s">
        <v>352</v>
      </c>
      <c r="P644" s="3" t="s">
        <v>339</v>
      </c>
      <c r="Q644" s="3" t="s">
        <v>340</v>
      </c>
      <c r="R644" s="3">
        <v>15</v>
      </c>
      <c r="S644" s="3" t="s">
        <v>339</v>
      </c>
      <c r="T644" s="3">
        <v>15</v>
      </c>
      <c r="U644" s="3">
        <v>3</v>
      </c>
      <c r="V644" s="3">
        <v>1</v>
      </c>
      <c r="W644" s="3">
        <v>1</v>
      </c>
      <c r="X644" s="53" t="s">
        <v>19</v>
      </c>
      <c r="Y644" s="3" t="s">
        <v>17</v>
      </c>
      <c r="Z644" s="3" t="s">
        <v>677</v>
      </c>
      <c r="AA644" s="3" t="s">
        <v>1472</v>
      </c>
      <c r="AB644" s="28">
        <v>1</v>
      </c>
      <c r="AC644" s="7"/>
    </row>
    <row r="645" spans="1:29" x14ac:dyDescent="0.25">
      <c r="A645" s="49" t="s">
        <v>1484</v>
      </c>
      <c r="B645" s="52" t="s">
        <v>339</v>
      </c>
      <c r="C645" s="53">
        <v>20211011</v>
      </c>
      <c r="D645" s="53" t="str">
        <f>TEXT((ROW(Table6[[#This Row],[Insert Type]])-321)*10,"000000")</f>
        <v>003240</v>
      </c>
      <c r="E645" s="53" t="str" cm="1">
        <f t="array" ref="E645">_xlfn.SWITCH(Table6[[#This Row],[State of Wear (Acceptable, OK; Unacceptable, NOK; Doubt, D; Reclassified as Doubt, RD)]],"OK","o","NOK","n","d")</f>
        <v>o</v>
      </c>
      <c r="F645" s="53" t="str" cm="1">
        <f t="array" ref="F645">_xlfn.SWITCH(Table6[[#This Row],[Coolant (C, Coolant; NC, No Coolant; CB, Coolant and cleaned with compressed Air)]],"NC","n","C","y","CB","c")</f>
        <v>n</v>
      </c>
      <c r="G645" s="53" t="str">
        <f>_xlfn.TEXTJOIN("_",TRUE,A645,B645,C645,D645,"w"&amp;E645,"c"&amp;Table6[[#This Row],[Coolant (n, no; y, yes; c, yes but cleaned with compressed air)2]])</f>
        <v>CNGA12_GMTK1_20211011_003240_wo_cn</v>
      </c>
      <c r="H645" s="66">
        <v>2140</v>
      </c>
      <c r="I645" s="9">
        <v>4191</v>
      </c>
      <c r="J645" s="9">
        <v>6001</v>
      </c>
      <c r="K645" s="9">
        <v>2409</v>
      </c>
      <c r="L645" s="9">
        <v>5412</v>
      </c>
      <c r="M645" s="9">
        <v>7915</v>
      </c>
      <c r="N645" s="8">
        <v>44480</v>
      </c>
      <c r="O645" s="3" t="s">
        <v>352</v>
      </c>
      <c r="P645" s="3" t="s">
        <v>339</v>
      </c>
      <c r="Q645" s="3" t="s">
        <v>340</v>
      </c>
      <c r="R645" s="3">
        <v>15</v>
      </c>
      <c r="S645" s="3" t="s">
        <v>339</v>
      </c>
      <c r="T645" s="3">
        <v>15</v>
      </c>
      <c r="U645" s="3">
        <v>3</v>
      </c>
      <c r="V645" s="3">
        <v>1</v>
      </c>
      <c r="W645" s="3">
        <v>2</v>
      </c>
      <c r="X645" s="53" t="s">
        <v>19</v>
      </c>
      <c r="Y645" s="3" t="s">
        <v>17</v>
      </c>
      <c r="Z645" s="3" t="s">
        <v>678</v>
      </c>
      <c r="AA645" s="3" t="s">
        <v>1472</v>
      </c>
      <c r="AB645" s="28">
        <v>1</v>
      </c>
      <c r="AC645" s="7"/>
    </row>
    <row r="646" spans="1:29" x14ac:dyDescent="0.25">
      <c r="A646" s="49" t="s">
        <v>1484</v>
      </c>
      <c r="B646" s="52" t="s">
        <v>339</v>
      </c>
      <c r="C646" s="53">
        <v>20211011</v>
      </c>
      <c r="D646" s="53" t="str">
        <f>TEXT((ROW(Table6[[#This Row],[Insert Type]])-321)*10,"000000")</f>
        <v>003250</v>
      </c>
      <c r="E646" s="53" t="str" cm="1">
        <f t="array" ref="E646">_xlfn.SWITCH(Table6[[#This Row],[State of Wear (Acceptable, OK; Unacceptable, NOK; Doubt, D; Reclassified as Doubt, RD)]],"OK","o","NOK","n","d")</f>
        <v>o</v>
      </c>
      <c r="F646" s="53" t="str" cm="1">
        <f t="array" ref="F646">_xlfn.SWITCH(Table6[[#This Row],[Coolant (C, Coolant; NC, No Coolant; CB, Coolant and cleaned with compressed Air)]],"NC","n","C","y","CB","c")</f>
        <v>n</v>
      </c>
      <c r="G646" s="53" t="str">
        <f>_xlfn.TEXTJOIN("_",TRUE,A646,B646,C646,D646,"w"&amp;E646,"c"&amp;Table6[[#This Row],[Coolant (n, no; y, yes; c, yes but cleaned with compressed air)2]])</f>
        <v>CNGA12_GMTK1_20211011_003250_wo_cn</v>
      </c>
      <c r="H646" s="66">
        <v>2140</v>
      </c>
      <c r="I646" s="9">
        <v>4191</v>
      </c>
      <c r="J646" s="9">
        <v>6001</v>
      </c>
      <c r="K646" s="9">
        <v>2409</v>
      </c>
      <c r="L646" s="9">
        <v>5412</v>
      </c>
      <c r="M646" s="9">
        <v>7915</v>
      </c>
      <c r="N646" s="8">
        <v>44480</v>
      </c>
      <c r="O646" s="3" t="s">
        <v>352</v>
      </c>
      <c r="P646" s="3" t="s">
        <v>339</v>
      </c>
      <c r="Q646" s="3" t="s">
        <v>340</v>
      </c>
      <c r="R646" s="3">
        <v>15</v>
      </c>
      <c r="S646" s="3" t="s">
        <v>339</v>
      </c>
      <c r="T646" s="3">
        <v>15</v>
      </c>
      <c r="U646" s="3">
        <v>3</v>
      </c>
      <c r="V646" s="3">
        <v>1</v>
      </c>
      <c r="W646" s="3">
        <v>3</v>
      </c>
      <c r="X646" s="53" t="s">
        <v>19</v>
      </c>
      <c r="Y646" s="3" t="s">
        <v>17</v>
      </c>
      <c r="Z646" s="3" t="s">
        <v>679</v>
      </c>
      <c r="AA646" s="3" t="s">
        <v>1472</v>
      </c>
      <c r="AB646" s="28">
        <v>1</v>
      </c>
      <c r="AC646" s="7"/>
    </row>
    <row r="647" spans="1:29" x14ac:dyDescent="0.25">
      <c r="A647" s="49" t="s">
        <v>1484</v>
      </c>
      <c r="B647" s="52" t="s">
        <v>339</v>
      </c>
      <c r="C647" s="53">
        <v>20211011</v>
      </c>
      <c r="D647" s="53" t="str">
        <f>TEXT((ROW(Table6[[#This Row],[Insert Type]])-321)*10,"000000")</f>
        <v>003260</v>
      </c>
      <c r="E647" s="53" t="str" cm="1">
        <f t="array" ref="E647">_xlfn.SWITCH(Table6[[#This Row],[State of Wear (Acceptable, OK; Unacceptable, NOK; Doubt, D; Reclassified as Doubt, RD)]],"OK","o","NOK","n","d")</f>
        <v>o</v>
      </c>
      <c r="F647" s="53" t="str" cm="1">
        <f t="array" ref="F647">_xlfn.SWITCH(Table6[[#This Row],[Coolant (C, Coolant; NC, No Coolant; CB, Coolant and cleaned with compressed Air)]],"NC","n","C","y","CB","c")</f>
        <v>n</v>
      </c>
      <c r="G647" s="53" t="str">
        <f>_xlfn.TEXTJOIN("_",TRUE,A647,B647,C647,D647,"w"&amp;E647,"c"&amp;Table6[[#This Row],[Coolant (n, no; y, yes; c, yes but cleaned with compressed air)2]])</f>
        <v>CNGA12_GMTK1_20211011_003260_wo_cn</v>
      </c>
      <c r="H647" s="66">
        <v>2140</v>
      </c>
      <c r="I647" s="9">
        <v>4191</v>
      </c>
      <c r="J647" s="9">
        <v>6001</v>
      </c>
      <c r="K647" s="9">
        <v>2409</v>
      </c>
      <c r="L647" s="9">
        <v>5412</v>
      </c>
      <c r="M647" s="9">
        <v>7915</v>
      </c>
      <c r="N647" s="8">
        <v>44480</v>
      </c>
      <c r="O647" s="3" t="s">
        <v>352</v>
      </c>
      <c r="P647" s="3" t="s">
        <v>339</v>
      </c>
      <c r="Q647" s="3" t="s">
        <v>340</v>
      </c>
      <c r="R647" s="3">
        <v>15</v>
      </c>
      <c r="S647" s="3" t="s">
        <v>339</v>
      </c>
      <c r="T647" s="3">
        <v>15</v>
      </c>
      <c r="U647" s="3">
        <v>3</v>
      </c>
      <c r="V647" s="3">
        <v>1</v>
      </c>
      <c r="W647" s="3">
        <v>4</v>
      </c>
      <c r="X647" s="53" t="s">
        <v>19</v>
      </c>
      <c r="Y647" s="3" t="s">
        <v>17</v>
      </c>
      <c r="Z647" s="3" t="s">
        <v>680</v>
      </c>
      <c r="AA647" s="3" t="s">
        <v>1472</v>
      </c>
      <c r="AB647" s="28">
        <v>1</v>
      </c>
      <c r="AC647" s="7"/>
    </row>
    <row r="648" spans="1:29" x14ac:dyDescent="0.25">
      <c r="A648" s="49" t="s">
        <v>1484</v>
      </c>
      <c r="B648" s="52" t="s">
        <v>339</v>
      </c>
      <c r="C648" s="53">
        <v>20211011</v>
      </c>
      <c r="D648" s="53" t="str">
        <f>TEXT((ROW(Table6[[#This Row],[Insert Type]])-321)*10,"000000")</f>
        <v>003270</v>
      </c>
      <c r="E648" s="53" t="str" cm="1">
        <f t="array" ref="E648">_xlfn.SWITCH(Table6[[#This Row],[State of Wear (Acceptable, OK; Unacceptable, NOK; Doubt, D; Reclassified as Doubt, RD)]],"OK","o","NOK","n","d")</f>
        <v>o</v>
      </c>
      <c r="F648" s="53" t="str" cm="1">
        <f t="array" ref="F648">_xlfn.SWITCH(Table6[[#This Row],[Coolant (C, Coolant; NC, No Coolant; CB, Coolant and cleaned with compressed Air)]],"NC","n","C","y","CB","c")</f>
        <v>n</v>
      </c>
      <c r="G648" s="53" t="str">
        <f>_xlfn.TEXTJOIN("_",TRUE,A648,B648,C648,D648,"w"&amp;E648,"c"&amp;Table6[[#This Row],[Coolant (n, no; y, yes; c, yes but cleaned with compressed air)2]])</f>
        <v>CNGA12_GMTK1_20211011_003270_wo_cn</v>
      </c>
      <c r="H648" s="66">
        <v>2140</v>
      </c>
      <c r="I648" s="9">
        <v>4191</v>
      </c>
      <c r="J648" s="9">
        <v>6001</v>
      </c>
      <c r="K648" s="9">
        <v>2409</v>
      </c>
      <c r="L648" s="9">
        <v>5412</v>
      </c>
      <c r="M648" s="9">
        <v>7915</v>
      </c>
      <c r="N648" s="8">
        <v>44480</v>
      </c>
      <c r="O648" s="3" t="s">
        <v>352</v>
      </c>
      <c r="P648" s="3" t="s">
        <v>339</v>
      </c>
      <c r="Q648" s="3" t="s">
        <v>340</v>
      </c>
      <c r="R648" s="3">
        <v>15</v>
      </c>
      <c r="S648" s="3" t="s">
        <v>339</v>
      </c>
      <c r="T648" s="3">
        <v>15</v>
      </c>
      <c r="U648" s="3">
        <v>4</v>
      </c>
      <c r="V648" s="3">
        <v>1</v>
      </c>
      <c r="W648" s="3">
        <v>1</v>
      </c>
      <c r="X648" s="53" t="s">
        <v>19</v>
      </c>
      <c r="Y648" s="3" t="s">
        <v>17</v>
      </c>
      <c r="Z648" s="3" t="s">
        <v>681</v>
      </c>
      <c r="AA648" s="3" t="s">
        <v>1472</v>
      </c>
      <c r="AB648" s="28">
        <v>1</v>
      </c>
      <c r="AC648" s="7"/>
    </row>
    <row r="649" spans="1:29" x14ac:dyDescent="0.25">
      <c r="A649" s="49" t="s">
        <v>1484</v>
      </c>
      <c r="B649" s="52" t="s">
        <v>339</v>
      </c>
      <c r="C649" s="53">
        <v>20211011</v>
      </c>
      <c r="D649" s="53" t="str">
        <f>TEXT((ROW(Table6[[#This Row],[Insert Type]])-321)*10,"000000")</f>
        <v>003280</v>
      </c>
      <c r="E649" s="53" t="str" cm="1">
        <f t="array" ref="E649">_xlfn.SWITCH(Table6[[#This Row],[State of Wear (Acceptable, OK; Unacceptable, NOK; Doubt, D; Reclassified as Doubt, RD)]],"OK","o","NOK","n","d")</f>
        <v>o</v>
      </c>
      <c r="F649" s="53" t="str" cm="1">
        <f t="array" ref="F649">_xlfn.SWITCH(Table6[[#This Row],[Coolant (C, Coolant; NC, No Coolant; CB, Coolant and cleaned with compressed Air)]],"NC","n","C","y","CB","c")</f>
        <v>n</v>
      </c>
      <c r="G649" s="53" t="str">
        <f>_xlfn.TEXTJOIN("_",TRUE,A649,B649,C649,D649,"w"&amp;E649,"c"&amp;Table6[[#This Row],[Coolant (n, no; y, yes; c, yes but cleaned with compressed air)2]])</f>
        <v>CNGA12_GMTK1_20211011_003280_wo_cn</v>
      </c>
      <c r="H649" s="66">
        <v>2140</v>
      </c>
      <c r="I649" s="9">
        <v>4191</v>
      </c>
      <c r="J649" s="9">
        <v>6001</v>
      </c>
      <c r="K649" s="9">
        <v>2409</v>
      </c>
      <c r="L649" s="9">
        <v>5412</v>
      </c>
      <c r="M649" s="9">
        <v>7915</v>
      </c>
      <c r="N649" s="8">
        <v>44480</v>
      </c>
      <c r="O649" s="3" t="s">
        <v>352</v>
      </c>
      <c r="P649" s="3" t="s">
        <v>339</v>
      </c>
      <c r="Q649" s="3" t="s">
        <v>340</v>
      </c>
      <c r="R649" s="3">
        <v>15</v>
      </c>
      <c r="S649" s="3" t="s">
        <v>339</v>
      </c>
      <c r="T649" s="3">
        <v>15</v>
      </c>
      <c r="U649" s="3">
        <v>4</v>
      </c>
      <c r="V649" s="3">
        <v>1</v>
      </c>
      <c r="W649" s="3">
        <v>2</v>
      </c>
      <c r="X649" s="53" t="s">
        <v>19</v>
      </c>
      <c r="Y649" s="3" t="s">
        <v>17</v>
      </c>
      <c r="Z649" s="3" t="s">
        <v>682</v>
      </c>
      <c r="AA649" s="3" t="s">
        <v>1472</v>
      </c>
      <c r="AB649" s="28">
        <v>1</v>
      </c>
      <c r="AC649" s="7"/>
    </row>
    <row r="650" spans="1:29" x14ac:dyDescent="0.25">
      <c r="A650" s="49" t="s">
        <v>1484</v>
      </c>
      <c r="B650" s="52" t="s">
        <v>339</v>
      </c>
      <c r="C650" s="53">
        <v>20211011</v>
      </c>
      <c r="D650" s="53" t="str">
        <f>TEXT((ROW(Table6[[#This Row],[Insert Type]])-321)*10,"000000")</f>
        <v>003290</v>
      </c>
      <c r="E650" s="53" t="str" cm="1">
        <f t="array" ref="E650">_xlfn.SWITCH(Table6[[#This Row],[State of Wear (Acceptable, OK; Unacceptable, NOK; Doubt, D; Reclassified as Doubt, RD)]],"OK","o","NOK","n","d")</f>
        <v>o</v>
      </c>
      <c r="F650" s="53" t="str" cm="1">
        <f t="array" ref="F650">_xlfn.SWITCH(Table6[[#This Row],[Coolant (C, Coolant; NC, No Coolant; CB, Coolant and cleaned with compressed Air)]],"NC","n","C","y","CB","c")</f>
        <v>n</v>
      </c>
      <c r="G650" s="53" t="str">
        <f>_xlfn.TEXTJOIN("_",TRUE,A650,B650,C650,D650,"w"&amp;E650,"c"&amp;Table6[[#This Row],[Coolant (n, no; y, yes; c, yes but cleaned with compressed air)2]])</f>
        <v>CNGA12_GMTK1_20211011_003290_wo_cn</v>
      </c>
      <c r="H650" s="66">
        <v>2140</v>
      </c>
      <c r="I650" s="9">
        <v>4191</v>
      </c>
      <c r="J650" s="9">
        <v>6001</v>
      </c>
      <c r="K650" s="9">
        <v>2409</v>
      </c>
      <c r="L650" s="9">
        <v>5412</v>
      </c>
      <c r="M650" s="9">
        <v>7915</v>
      </c>
      <c r="N650" s="8">
        <v>44480</v>
      </c>
      <c r="O650" s="3" t="s">
        <v>352</v>
      </c>
      <c r="P650" s="3" t="s">
        <v>339</v>
      </c>
      <c r="Q650" s="3" t="s">
        <v>340</v>
      </c>
      <c r="R650" s="3">
        <v>15</v>
      </c>
      <c r="S650" s="3" t="s">
        <v>339</v>
      </c>
      <c r="T650" s="3">
        <v>15</v>
      </c>
      <c r="U650" s="3">
        <v>4</v>
      </c>
      <c r="V650" s="3">
        <v>1</v>
      </c>
      <c r="W650" s="3">
        <v>3</v>
      </c>
      <c r="X650" s="53" t="s">
        <v>19</v>
      </c>
      <c r="Y650" s="3" t="s">
        <v>17</v>
      </c>
      <c r="Z650" s="3" t="s">
        <v>683</v>
      </c>
      <c r="AA650" s="3" t="s">
        <v>1472</v>
      </c>
      <c r="AB650" s="28">
        <v>1</v>
      </c>
      <c r="AC650" s="7"/>
    </row>
    <row r="651" spans="1:29" x14ac:dyDescent="0.25">
      <c r="A651" s="49" t="s">
        <v>1484</v>
      </c>
      <c r="B651" s="52" t="s">
        <v>339</v>
      </c>
      <c r="C651" s="53">
        <v>20211011</v>
      </c>
      <c r="D651" s="53" t="str">
        <f>TEXT((ROW(Table6[[#This Row],[Insert Type]])-321)*10,"000000")</f>
        <v>003300</v>
      </c>
      <c r="E651" s="53" t="str" cm="1">
        <f t="array" ref="E651">_xlfn.SWITCH(Table6[[#This Row],[State of Wear (Acceptable, OK; Unacceptable, NOK; Doubt, D; Reclassified as Doubt, RD)]],"OK","o","NOK","n","d")</f>
        <v>o</v>
      </c>
      <c r="F651" s="53" t="str" cm="1">
        <f t="array" ref="F651">_xlfn.SWITCH(Table6[[#This Row],[Coolant (C, Coolant; NC, No Coolant; CB, Coolant and cleaned with compressed Air)]],"NC","n","C","y","CB","c")</f>
        <v>n</v>
      </c>
      <c r="G651" s="53" t="str">
        <f>_xlfn.TEXTJOIN("_",TRUE,A651,B651,C651,D651,"w"&amp;E651,"c"&amp;Table6[[#This Row],[Coolant (n, no; y, yes; c, yes but cleaned with compressed air)2]])</f>
        <v>CNGA12_GMTK1_20211011_003300_wo_cn</v>
      </c>
      <c r="H651" s="66">
        <v>2140</v>
      </c>
      <c r="I651" s="9">
        <v>4191</v>
      </c>
      <c r="J651" s="9">
        <v>6001</v>
      </c>
      <c r="K651" s="9">
        <v>2409</v>
      </c>
      <c r="L651" s="9">
        <v>5412</v>
      </c>
      <c r="M651" s="9">
        <v>7915</v>
      </c>
      <c r="N651" s="8">
        <v>44480</v>
      </c>
      <c r="O651" s="3" t="s">
        <v>352</v>
      </c>
      <c r="P651" s="3" t="s">
        <v>339</v>
      </c>
      <c r="Q651" s="3" t="s">
        <v>340</v>
      </c>
      <c r="R651" s="3">
        <v>15</v>
      </c>
      <c r="S651" s="3" t="s">
        <v>339</v>
      </c>
      <c r="T651" s="3">
        <v>15</v>
      </c>
      <c r="U651" s="3">
        <v>4</v>
      </c>
      <c r="V651" s="3">
        <v>1</v>
      </c>
      <c r="W651" s="3">
        <v>4</v>
      </c>
      <c r="X651" s="53" t="s">
        <v>19</v>
      </c>
      <c r="Y651" s="3" t="s">
        <v>17</v>
      </c>
      <c r="Z651" s="3" t="s">
        <v>684</v>
      </c>
      <c r="AA651" s="3" t="s">
        <v>1472</v>
      </c>
      <c r="AB651" s="28">
        <v>1</v>
      </c>
      <c r="AC651" s="7"/>
    </row>
    <row r="652" spans="1:29" x14ac:dyDescent="0.25">
      <c r="A652" s="49" t="s">
        <v>1484</v>
      </c>
      <c r="B652" s="52" t="s">
        <v>339</v>
      </c>
      <c r="C652" s="53">
        <v>20211011</v>
      </c>
      <c r="D652" s="53" t="str">
        <f>TEXT((ROW(Table6[[#This Row],[Insert Type]])-321)*10,"000000")</f>
        <v>003310</v>
      </c>
      <c r="E652" s="53" t="str" cm="1">
        <f t="array" ref="E652">_xlfn.SWITCH(Table6[[#This Row],[State of Wear (Acceptable, OK; Unacceptable, NOK; Doubt, D; Reclassified as Doubt, RD)]],"OK","o","NOK","n","d")</f>
        <v>o</v>
      </c>
      <c r="F652" s="53" t="str" cm="1">
        <f t="array" ref="F652">_xlfn.SWITCH(Table6[[#This Row],[Coolant (C, Coolant; NC, No Coolant; CB, Coolant and cleaned with compressed Air)]],"NC","n","C","y","CB","c")</f>
        <v>n</v>
      </c>
      <c r="G652" s="53" t="str">
        <f>_xlfn.TEXTJOIN("_",TRUE,A652,B652,C652,D652,"w"&amp;E652,"c"&amp;Table6[[#This Row],[Coolant (n, no; y, yes; c, yes but cleaned with compressed air)2]])</f>
        <v>CNGA12_GMTK1_20211011_003310_wo_cn</v>
      </c>
      <c r="H652" s="66">
        <v>2140</v>
      </c>
      <c r="I652" s="9">
        <v>4191</v>
      </c>
      <c r="J652" s="9">
        <v>6001</v>
      </c>
      <c r="K652" s="9">
        <v>2409</v>
      </c>
      <c r="L652" s="9">
        <v>5412</v>
      </c>
      <c r="M652" s="9">
        <v>7915</v>
      </c>
      <c r="N652" s="8">
        <v>44480</v>
      </c>
      <c r="O652" s="3" t="s">
        <v>352</v>
      </c>
      <c r="P652" s="3" t="s">
        <v>339</v>
      </c>
      <c r="Q652" s="3" t="s">
        <v>340</v>
      </c>
      <c r="R652" s="3">
        <v>15</v>
      </c>
      <c r="S652" s="3" t="s">
        <v>339</v>
      </c>
      <c r="T652" s="3">
        <v>15</v>
      </c>
      <c r="U652" s="3">
        <v>5</v>
      </c>
      <c r="V652" s="3">
        <v>1</v>
      </c>
      <c r="W652" s="3">
        <v>1</v>
      </c>
      <c r="X652" s="53" t="s">
        <v>19</v>
      </c>
      <c r="Y652" s="3" t="s">
        <v>17</v>
      </c>
      <c r="Z652" s="3" t="s">
        <v>685</v>
      </c>
      <c r="AA652" s="3" t="s">
        <v>1472</v>
      </c>
      <c r="AB652" s="28">
        <v>1</v>
      </c>
      <c r="AC652" s="7"/>
    </row>
    <row r="653" spans="1:29" x14ac:dyDescent="0.25">
      <c r="A653" s="49" t="s">
        <v>1484</v>
      </c>
      <c r="B653" s="52" t="s">
        <v>339</v>
      </c>
      <c r="C653" s="53">
        <v>20211011</v>
      </c>
      <c r="D653" s="53" t="str">
        <f>TEXT((ROW(Table6[[#This Row],[Insert Type]])-321)*10,"000000")</f>
        <v>003320</v>
      </c>
      <c r="E653" s="53" t="str" cm="1">
        <f t="array" ref="E653">_xlfn.SWITCH(Table6[[#This Row],[State of Wear (Acceptable, OK; Unacceptable, NOK; Doubt, D; Reclassified as Doubt, RD)]],"OK","o","NOK","n","d")</f>
        <v>n</v>
      </c>
      <c r="F653" s="53" t="str" cm="1">
        <f t="array" ref="F653">_xlfn.SWITCH(Table6[[#This Row],[Coolant (C, Coolant; NC, No Coolant; CB, Coolant and cleaned with compressed Air)]],"NC","n","C","y","CB","c")</f>
        <v>n</v>
      </c>
      <c r="G653" s="53" t="str">
        <f>_xlfn.TEXTJOIN("_",TRUE,A653,B653,C653,D653,"w"&amp;E653,"c"&amp;Table6[[#This Row],[Coolant (n, no; y, yes; c, yes but cleaned with compressed air)2]])</f>
        <v>CNGA12_GMTK1_20211011_003320_wn_cn</v>
      </c>
      <c r="H653" s="66">
        <v>2140</v>
      </c>
      <c r="I653" s="9">
        <v>4191</v>
      </c>
      <c r="J653" s="9">
        <v>6001</v>
      </c>
      <c r="K653" s="9">
        <v>2409</v>
      </c>
      <c r="L653" s="9">
        <v>5412</v>
      </c>
      <c r="M653" s="9">
        <v>7915</v>
      </c>
      <c r="N653" s="8">
        <v>44480</v>
      </c>
      <c r="O653" s="3" t="s">
        <v>352</v>
      </c>
      <c r="P653" s="3" t="s">
        <v>339</v>
      </c>
      <c r="Q653" s="3" t="s">
        <v>340</v>
      </c>
      <c r="R653" s="3">
        <v>15</v>
      </c>
      <c r="S653" s="3" t="s">
        <v>339</v>
      </c>
      <c r="T653" s="3">
        <v>15</v>
      </c>
      <c r="U653" s="3">
        <v>5</v>
      </c>
      <c r="V653" s="3">
        <v>1</v>
      </c>
      <c r="W653" s="3">
        <v>2</v>
      </c>
      <c r="X653" s="53" t="s">
        <v>11</v>
      </c>
      <c r="Y653" s="3" t="s">
        <v>17</v>
      </c>
      <c r="Z653" s="3" t="s">
        <v>686</v>
      </c>
      <c r="AA653" s="3" t="s">
        <v>1473</v>
      </c>
      <c r="AB653" s="28" t="s">
        <v>1474</v>
      </c>
      <c r="AC653" s="7"/>
    </row>
    <row r="654" spans="1:29" x14ac:dyDescent="0.25">
      <c r="A654" s="49" t="s">
        <v>1484</v>
      </c>
      <c r="B654" s="52" t="s">
        <v>339</v>
      </c>
      <c r="C654" s="53">
        <v>20211011</v>
      </c>
      <c r="D654" s="53" t="str">
        <f>TEXT((ROW(Table6[[#This Row],[Insert Type]])-321)*10,"000000")</f>
        <v>003330</v>
      </c>
      <c r="E654" s="53" t="str" cm="1">
        <f t="array" ref="E654">_xlfn.SWITCH(Table6[[#This Row],[State of Wear (Acceptable, OK; Unacceptable, NOK; Doubt, D; Reclassified as Doubt, RD)]],"OK","o","NOK","n","d")</f>
        <v>n</v>
      </c>
      <c r="F654" s="53" t="str" cm="1">
        <f t="array" ref="F654">_xlfn.SWITCH(Table6[[#This Row],[Coolant (C, Coolant; NC, No Coolant; CB, Coolant and cleaned with compressed Air)]],"NC","n","C","y","CB","c")</f>
        <v>n</v>
      </c>
      <c r="G654" s="53" t="str">
        <f>_xlfn.TEXTJOIN("_",TRUE,A654,B654,C654,D654,"w"&amp;E654,"c"&amp;Table6[[#This Row],[Coolant (n, no; y, yes; c, yes but cleaned with compressed air)2]])</f>
        <v>CNGA12_GMTK1_20211011_003330_wn_cn</v>
      </c>
      <c r="H654" s="66">
        <v>2140</v>
      </c>
      <c r="I654" s="9">
        <v>4191</v>
      </c>
      <c r="J654" s="9">
        <v>6001</v>
      </c>
      <c r="K654" s="9">
        <v>2409</v>
      </c>
      <c r="L654" s="9">
        <v>5412</v>
      </c>
      <c r="M654" s="9">
        <v>7915</v>
      </c>
      <c r="N654" s="8">
        <v>44480</v>
      </c>
      <c r="O654" s="3" t="s">
        <v>352</v>
      </c>
      <c r="P654" s="3" t="s">
        <v>339</v>
      </c>
      <c r="Q654" s="3" t="s">
        <v>340</v>
      </c>
      <c r="R654" s="3">
        <v>15</v>
      </c>
      <c r="S654" s="3" t="s">
        <v>339</v>
      </c>
      <c r="T654" s="3">
        <v>15</v>
      </c>
      <c r="U654" s="3">
        <v>5</v>
      </c>
      <c r="V654" s="3">
        <v>1</v>
      </c>
      <c r="W654" s="3">
        <v>3</v>
      </c>
      <c r="X654" s="53" t="s">
        <v>11</v>
      </c>
      <c r="Y654" s="3" t="s">
        <v>17</v>
      </c>
      <c r="Z654" s="3" t="s">
        <v>687</v>
      </c>
      <c r="AA654" s="3" t="s">
        <v>1487</v>
      </c>
      <c r="AB654" s="28" t="s">
        <v>1474</v>
      </c>
      <c r="AC654" s="7"/>
    </row>
    <row r="655" spans="1:29" x14ac:dyDescent="0.25">
      <c r="A655" s="49" t="s">
        <v>1484</v>
      </c>
      <c r="B655" s="52" t="s">
        <v>339</v>
      </c>
      <c r="C655" s="53">
        <v>20211011</v>
      </c>
      <c r="D655" s="53" t="str">
        <f>TEXT((ROW(Table6[[#This Row],[Insert Type]])-321)*10,"000000")</f>
        <v>003340</v>
      </c>
      <c r="E655" s="53" t="str" cm="1">
        <f t="array" ref="E655">_xlfn.SWITCH(Table6[[#This Row],[State of Wear (Acceptable, OK; Unacceptable, NOK; Doubt, D; Reclassified as Doubt, RD)]],"OK","o","NOK","n","d")</f>
        <v>o</v>
      </c>
      <c r="F655" s="53" t="str" cm="1">
        <f t="array" ref="F655">_xlfn.SWITCH(Table6[[#This Row],[Coolant (C, Coolant; NC, No Coolant; CB, Coolant and cleaned with compressed Air)]],"NC","n","C","y","CB","c")</f>
        <v>n</v>
      </c>
      <c r="G655" s="53" t="str">
        <f>_xlfn.TEXTJOIN("_",TRUE,A655,B655,C655,D655,"w"&amp;E655,"c"&amp;Table6[[#This Row],[Coolant (n, no; y, yes; c, yes but cleaned with compressed air)2]])</f>
        <v>CNGA12_GMTK1_20211011_003340_wo_cn</v>
      </c>
      <c r="H655" s="66">
        <v>2140</v>
      </c>
      <c r="I655" s="9">
        <v>4191</v>
      </c>
      <c r="J655" s="9">
        <v>6001</v>
      </c>
      <c r="K655" s="9">
        <v>2409</v>
      </c>
      <c r="L655" s="9">
        <v>5412</v>
      </c>
      <c r="M655" s="9">
        <v>7915</v>
      </c>
      <c r="N655" s="8">
        <v>44480</v>
      </c>
      <c r="O655" s="3" t="s">
        <v>352</v>
      </c>
      <c r="P655" s="3" t="s">
        <v>339</v>
      </c>
      <c r="Q655" s="3" t="s">
        <v>340</v>
      </c>
      <c r="R655" s="3">
        <v>15</v>
      </c>
      <c r="S655" s="3" t="s">
        <v>339</v>
      </c>
      <c r="T655" s="3">
        <v>15</v>
      </c>
      <c r="U655" s="3">
        <v>5</v>
      </c>
      <c r="V655" s="3">
        <v>1</v>
      </c>
      <c r="W655" s="3">
        <v>4</v>
      </c>
      <c r="X655" s="53" t="s">
        <v>19</v>
      </c>
      <c r="Y655" s="3" t="s">
        <v>17</v>
      </c>
      <c r="Z655" s="3" t="s">
        <v>688</v>
      </c>
      <c r="AA655" s="3" t="s">
        <v>1472</v>
      </c>
      <c r="AB655" s="28">
        <v>1</v>
      </c>
      <c r="AC655" s="7"/>
    </row>
    <row r="656" spans="1:29" x14ac:dyDescent="0.25">
      <c r="A656" s="49" t="s">
        <v>1484</v>
      </c>
      <c r="B656" s="52" t="s">
        <v>339</v>
      </c>
      <c r="C656" s="53">
        <v>20211011</v>
      </c>
      <c r="D656" s="53" t="str">
        <f>TEXT((ROW(Table6[[#This Row],[Insert Type]])-321)*10,"000000")</f>
        <v>003350</v>
      </c>
      <c r="E656" s="53" t="str" cm="1">
        <f t="array" ref="E656">_xlfn.SWITCH(Table6[[#This Row],[State of Wear (Acceptable, OK; Unacceptable, NOK; Doubt, D; Reclassified as Doubt, RD)]],"OK","o","NOK","n","d")</f>
        <v>o</v>
      </c>
      <c r="F656" s="53" t="str" cm="1">
        <f t="array" ref="F656">_xlfn.SWITCH(Table6[[#This Row],[Coolant (C, Coolant; NC, No Coolant; CB, Coolant and cleaned with compressed Air)]],"NC","n","C","y","CB","c")</f>
        <v>n</v>
      </c>
      <c r="G656" s="53" t="str">
        <f>_xlfn.TEXTJOIN("_",TRUE,A656,B656,C656,D656,"w"&amp;E656,"c"&amp;Table6[[#This Row],[Coolant (n, no; y, yes; c, yes but cleaned with compressed air)2]])</f>
        <v>CNGA12_GMTK1_20211011_003350_wo_cn</v>
      </c>
      <c r="H656" s="66">
        <v>2140</v>
      </c>
      <c r="I656" s="9">
        <v>4191</v>
      </c>
      <c r="J656" s="9">
        <v>6001</v>
      </c>
      <c r="K656" s="9">
        <v>2409</v>
      </c>
      <c r="L656" s="9">
        <v>5412</v>
      </c>
      <c r="M656" s="9">
        <v>7915</v>
      </c>
      <c r="N656" s="8">
        <v>44480</v>
      </c>
      <c r="O656" s="3" t="s">
        <v>352</v>
      </c>
      <c r="P656" s="3" t="s">
        <v>339</v>
      </c>
      <c r="Q656" s="3" t="s">
        <v>340</v>
      </c>
      <c r="R656" s="3">
        <v>18</v>
      </c>
      <c r="S656" s="3" t="s">
        <v>339</v>
      </c>
      <c r="T656" s="3">
        <v>18</v>
      </c>
      <c r="U656" s="3">
        <v>4</v>
      </c>
      <c r="V656" s="3">
        <v>1</v>
      </c>
      <c r="W656" s="3">
        <v>1</v>
      </c>
      <c r="X656" s="53" t="s">
        <v>19</v>
      </c>
      <c r="Y656" s="3" t="s">
        <v>17</v>
      </c>
      <c r="Z656" s="3" t="s">
        <v>689</v>
      </c>
      <c r="AA656" s="3" t="s">
        <v>1472</v>
      </c>
      <c r="AB656" s="28">
        <v>1</v>
      </c>
      <c r="AC656" s="7"/>
    </row>
    <row r="657" spans="1:29" x14ac:dyDescent="0.25">
      <c r="A657" s="49" t="s">
        <v>1484</v>
      </c>
      <c r="B657" s="52" t="s">
        <v>339</v>
      </c>
      <c r="C657" s="53">
        <v>20211011</v>
      </c>
      <c r="D657" s="53" t="str">
        <f>TEXT((ROW(Table6[[#This Row],[Insert Type]])-321)*10,"000000")</f>
        <v>003360</v>
      </c>
      <c r="E657" s="53" t="str" cm="1">
        <f t="array" ref="E657">_xlfn.SWITCH(Table6[[#This Row],[State of Wear (Acceptable, OK; Unacceptable, NOK; Doubt, D; Reclassified as Doubt, RD)]],"OK","o","NOK","n","d")</f>
        <v>o</v>
      </c>
      <c r="F657" s="53" t="str" cm="1">
        <f t="array" ref="F657">_xlfn.SWITCH(Table6[[#This Row],[Coolant (C, Coolant; NC, No Coolant; CB, Coolant and cleaned with compressed Air)]],"NC","n","C","y","CB","c")</f>
        <v>n</v>
      </c>
      <c r="G657" s="53" t="str">
        <f>_xlfn.TEXTJOIN("_",TRUE,A657,B657,C657,D657,"w"&amp;E657,"c"&amp;Table6[[#This Row],[Coolant (n, no; y, yes; c, yes but cleaned with compressed air)2]])</f>
        <v>CNGA12_GMTK1_20211011_003360_wo_cn</v>
      </c>
      <c r="H657" s="66">
        <v>2140</v>
      </c>
      <c r="I657" s="9">
        <v>4191</v>
      </c>
      <c r="J657" s="9">
        <v>6001</v>
      </c>
      <c r="K657" s="9">
        <v>2409</v>
      </c>
      <c r="L657" s="9">
        <v>5412</v>
      </c>
      <c r="M657" s="9">
        <v>7915</v>
      </c>
      <c r="N657" s="8">
        <v>44480</v>
      </c>
      <c r="O657" s="3" t="s">
        <v>352</v>
      </c>
      <c r="P657" s="3" t="s">
        <v>339</v>
      </c>
      <c r="Q657" s="3" t="s">
        <v>340</v>
      </c>
      <c r="R657" s="3">
        <v>18</v>
      </c>
      <c r="S657" s="3" t="s">
        <v>339</v>
      </c>
      <c r="T657" s="3">
        <v>18</v>
      </c>
      <c r="U657" s="3">
        <v>5</v>
      </c>
      <c r="V657" s="3">
        <v>1</v>
      </c>
      <c r="W657" s="3">
        <v>1</v>
      </c>
      <c r="X657" s="53" t="s">
        <v>19</v>
      </c>
      <c r="Y657" s="3" t="s">
        <v>17</v>
      </c>
      <c r="Z657" s="3" t="s">
        <v>690</v>
      </c>
      <c r="AA657" s="3" t="s">
        <v>1472</v>
      </c>
      <c r="AB657" s="28">
        <v>1</v>
      </c>
      <c r="AC657" s="7"/>
    </row>
    <row r="658" spans="1:29" x14ac:dyDescent="0.25">
      <c r="A658" s="49" t="s">
        <v>1484</v>
      </c>
      <c r="B658" s="52" t="s">
        <v>339</v>
      </c>
      <c r="C658" s="53">
        <v>20211011</v>
      </c>
      <c r="D658" s="53" t="str">
        <f>TEXT((ROW(Table6[[#This Row],[Insert Type]])-321)*10,"000000")</f>
        <v>003370</v>
      </c>
      <c r="E658" s="53" t="str" cm="1">
        <f t="array" ref="E658">_xlfn.SWITCH(Table6[[#This Row],[State of Wear (Acceptable, OK; Unacceptable, NOK; Doubt, D; Reclassified as Doubt, RD)]],"OK","o","NOK","n","d")</f>
        <v>o</v>
      </c>
      <c r="F658" s="53" t="str" cm="1">
        <f t="array" ref="F658">_xlfn.SWITCH(Table6[[#This Row],[Coolant (C, Coolant; NC, No Coolant; CB, Coolant and cleaned with compressed Air)]],"NC","n","C","y","CB","c")</f>
        <v>n</v>
      </c>
      <c r="G658" s="53" t="str">
        <f>_xlfn.TEXTJOIN("_",TRUE,A658,B658,C658,D658,"w"&amp;E658,"c"&amp;Table6[[#This Row],[Coolant (n, no; y, yes; c, yes but cleaned with compressed air)2]])</f>
        <v>CNGA12_GMTK1_20211011_003370_wo_cn</v>
      </c>
      <c r="H658" s="66">
        <v>2140</v>
      </c>
      <c r="I658" s="9">
        <v>4191</v>
      </c>
      <c r="J658" s="9">
        <v>6001</v>
      </c>
      <c r="K658" s="9">
        <v>2409</v>
      </c>
      <c r="L658" s="9">
        <v>5412</v>
      </c>
      <c r="M658" s="9">
        <v>7915</v>
      </c>
      <c r="N658" s="8">
        <v>44480</v>
      </c>
      <c r="O658" s="3" t="s">
        <v>352</v>
      </c>
      <c r="P658" s="3" t="s">
        <v>339</v>
      </c>
      <c r="Q658" s="3" t="s">
        <v>340</v>
      </c>
      <c r="R658" s="3">
        <v>18</v>
      </c>
      <c r="S658" s="3" t="s">
        <v>339</v>
      </c>
      <c r="T658" s="3">
        <v>18</v>
      </c>
      <c r="U658" s="3">
        <v>5</v>
      </c>
      <c r="V658" s="3">
        <v>1</v>
      </c>
      <c r="W658" s="3">
        <v>2</v>
      </c>
      <c r="X658" s="53" t="s">
        <v>19</v>
      </c>
      <c r="Y658" s="3" t="s">
        <v>17</v>
      </c>
      <c r="Z658" s="3" t="s">
        <v>691</v>
      </c>
      <c r="AA658" s="3" t="s">
        <v>1472</v>
      </c>
      <c r="AB658" s="28">
        <v>1</v>
      </c>
      <c r="AC658" s="7"/>
    </row>
    <row r="659" spans="1:29" x14ac:dyDescent="0.25">
      <c r="A659" s="49" t="s">
        <v>1484</v>
      </c>
      <c r="B659" s="52" t="s">
        <v>339</v>
      </c>
      <c r="C659" s="53">
        <v>20211011</v>
      </c>
      <c r="D659" s="53" t="str">
        <f>TEXT((ROW(Table6[[#This Row],[Insert Type]])-321)*10,"000000")</f>
        <v>003380</v>
      </c>
      <c r="E659" s="53" t="str" cm="1">
        <f t="array" ref="E659">_xlfn.SWITCH(Table6[[#This Row],[State of Wear (Acceptable, OK; Unacceptable, NOK; Doubt, D; Reclassified as Doubt, RD)]],"OK","o","NOK","n","d")</f>
        <v>o</v>
      </c>
      <c r="F659" s="53" t="str" cm="1">
        <f t="array" ref="F659">_xlfn.SWITCH(Table6[[#This Row],[Coolant (C, Coolant; NC, No Coolant; CB, Coolant and cleaned with compressed Air)]],"NC","n","C","y","CB","c")</f>
        <v>n</v>
      </c>
      <c r="G659" s="53" t="str">
        <f>_xlfn.TEXTJOIN("_",TRUE,A659,B659,C659,D659,"w"&amp;E659,"c"&amp;Table6[[#This Row],[Coolant (n, no; y, yes; c, yes but cleaned with compressed air)2]])</f>
        <v>CNGA12_GMTK1_20211011_003380_wo_cn</v>
      </c>
      <c r="H659" s="66">
        <v>2140</v>
      </c>
      <c r="I659" s="9">
        <v>4191</v>
      </c>
      <c r="J659" s="9">
        <v>6001</v>
      </c>
      <c r="K659" s="9">
        <v>2409</v>
      </c>
      <c r="L659" s="9">
        <v>5412</v>
      </c>
      <c r="M659" s="9">
        <v>7915</v>
      </c>
      <c r="N659" s="8">
        <v>44480</v>
      </c>
      <c r="O659" s="3" t="s">
        <v>352</v>
      </c>
      <c r="P659" s="3" t="s">
        <v>339</v>
      </c>
      <c r="Q659" s="3" t="s">
        <v>340</v>
      </c>
      <c r="R659" s="3">
        <v>18</v>
      </c>
      <c r="S659" s="3" t="s">
        <v>339</v>
      </c>
      <c r="T659" s="3">
        <v>18</v>
      </c>
      <c r="U659" s="3">
        <v>7</v>
      </c>
      <c r="V659" s="3">
        <v>1</v>
      </c>
      <c r="W659" s="3">
        <v>1</v>
      </c>
      <c r="X659" s="53" t="s">
        <v>19</v>
      </c>
      <c r="Y659" s="3" t="s">
        <v>17</v>
      </c>
      <c r="Z659" s="3" t="s">
        <v>692</v>
      </c>
      <c r="AA659" s="3" t="s">
        <v>1472</v>
      </c>
      <c r="AB659" s="28">
        <v>1</v>
      </c>
      <c r="AC659" s="7"/>
    </row>
    <row r="660" spans="1:29" x14ac:dyDescent="0.25">
      <c r="A660" s="49" t="s">
        <v>1484</v>
      </c>
      <c r="B660" s="52" t="s">
        <v>339</v>
      </c>
      <c r="C660" s="53">
        <v>20211011</v>
      </c>
      <c r="D660" s="53" t="str">
        <f>TEXT((ROW(Table6[[#This Row],[Insert Type]])-321)*10,"000000")</f>
        <v>003390</v>
      </c>
      <c r="E660" s="53" t="str" cm="1">
        <f t="array" ref="E660">_xlfn.SWITCH(Table6[[#This Row],[State of Wear (Acceptable, OK; Unacceptable, NOK; Doubt, D; Reclassified as Doubt, RD)]],"OK","o","NOK","n","d")</f>
        <v>o</v>
      </c>
      <c r="F660" s="53" t="str" cm="1">
        <f t="array" ref="F660">_xlfn.SWITCH(Table6[[#This Row],[Coolant (C, Coolant; NC, No Coolant; CB, Coolant and cleaned with compressed Air)]],"NC","n","C","y","CB","c")</f>
        <v>n</v>
      </c>
      <c r="G660" s="53" t="str">
        <f>_xlfn.TEXTJOIN("_",TRUE,A660,B660,C660,D660,"w"&amp;E660,"c"&amp;Table6[[#This Row],[Coolant (n, no; y, yes; c, yes but cleaned with compressed air)2]])</f>
        <v>CNGA12_GMTK1_20211011_003390_wo_cn</v>
      </c>
      <c r="H660" s="66">
        <v>2140</v>
      </c>
      <c r="I660" s="9">
        <v>4191</v>
      </c>
      <c r="J660" s="9">
        <v>6001</v>
      </c>
      <c r="K660" s="9">
        <v>2409</v>
      </c>
      <c r="L660" s="9">
        <v>5412</v>
      </c>
      <c r="M660" s="9">
        <v>7915</v>
      </c>
      <c r="N660" s="8">
        <v>44480</v>
      </c>
      <c r="O660" s="3" t="s">
        <v>352</v>
      </c>
      <c r="P660" s="3" t="s">
        <v>339</v>
      </c>
      <c r="Q660" s="3" t="s">
        <v>340</v>
      </c>
      <c r="R660" s="3">
        <v>18</v>
      </c>
      <c r="S660" s="3" t="s">
        <v>339</v>
      </c>
      <c r="T660" s="3">
        <v>18</v>
      </c>
      <c r="U660" s="3">
        <v>7</v>
      </c>
      <c r="V660" s="3">
        <v>1</v>
      </c>
      <c r="W660" s="3">
        <v>2</v>
      </c>
      <c r="X660" s="53" t="s">
        <v>19</v>
      </c>
      <c r="Y660" s="3" t="s">
        <v>17</v>
      </c>
      <c r="Z660" s="3" t="s">
        <v>693</v>
      </c>
      <c r="AA660" s="3" t="s">
        <v>1472</v>
      </c>
      <c r="AB660" s="28">
        <v>1</v>
      </c>
      <c r="AC660" s="7"/>
    </row>
    <row r="661" spans="1:29" x14ac:dyDescent="0.25">
      <c r="A661" s="49" t="s">
        <v>1484</v>
      </c>
      <c r="B661" s="52" t="s">
        <v>339</v>
      </c>
      <c r="C661" s="53">
        <v>20211011</v>
      </c>
      <c r="D661" s="53" t="str">
        <f>TEXT((ROW(Table6[[#This Row],[Insert Type]])-321)*10,"000000")</f>
        <v>003400</v>
      </c>
      <c r="E661" s="53" t="str" cm="1">
        <f t="array" ref="E661">_xlfn.SWITCH(Table6[[#This Row],[State of Wear (Acceptable, OK; Unacceptable, NOK; Doubt, D; Reclassified as Doubt, RD)]],"OK","o","NOK","n","d")</f>
        <v>o</v>
      </c>
      <c r="F661" s="53" t="str" cm="1">
        <f t="array" ref="F661">_xlfn.SWITCH(Table6[[#This Row],[Coolant (C, Coolant; NC, No Coolant; CB, Coolant and cleaned with compressed Air)]],"NC","n","C","y","CB","c")</f>
        <v>n</v>
      </c>
      <c r="G661" s="53" t="str">
        <f>_xlfn.TEXTJOIN("_",TRUE,A661,B661,C661,D661,"w"&amp;E661,"c"&amp;Table6[[#This Row],[Coolant (n, no; y, yes; c, yes but cleaned with compressed air)2]])</f>
        <v>CNGA12_GMTK1_20211011_003400_wo_cn</v>
      </c>
      <c r="H661" s="66">
        <v>2140</v>
      </c>
      <c r="I661" s="9">
        <v>4191</v>
      </c>
      <c r="J661" s="9">
        <v>6001</v>
      </c>
      <c r="K661" s="9">
        <v>2409</v>
      </c>
      <c r="L661" s="9">
        <v>5412</v>
      </c>
      <c r="M661" s="9">
        <v>7915</v>
      </c>
      <c r="N661" s="8">
        <v>44480</v>
      </c>
      <c r="O661" s="3" t="s">
        <v>352</v>
      </c>
      <c r="P661" s="3" t="s">
        <v>339</v>
      </c>
      <c r="Q661" s="3" t="s">
        <v>340</v>
      </c>
      <c r="R661" s="3">
        <v>18</v>
      </c>
      <c r="S661" s="3" t="s">
        <v>339</v>
      </c>
      <c r="T661" s="3">
        <v>18</v>
      </c>
      <c r="U661" s="3">
        <v>7</v>
      </c>
      <c r="V661" s="3">
        <v>1</v>
      </c>
      <c r="W661" s="3">
        <v>3</v>
      </c>
      <c r="X661" s="53" t="s">
        <v>19</v>
      </c>
      <c r="Y661" s="3" t="s">
        <v>17</v>
      </c>
      <c r="Z661" s="3" t="s">
        <v>694</v>
      </c>
      <c r="AA661" s="3" t="s">
        <v>1472</v>
      </c>
      <c r="AB661" s="28">
        <v>1</v>
      </c>
      <c r="AC661" s="7"/>
    </row>
    <row r="662" spans="1:29" x14ac:dyDescent="0.25">
      <c r="A662" s="49" t="s">
        <v>1484</v>
      </c>
      <c r="B662" s="52" t="s">
        <v>339</v>
      </c>
      <c r="C662" s="53">
        <v>20211011</v>
      </c>
      <c r="D662" s="53" t="str">
        <f>TEXT((ROW(Table6[[#This Row],[Insert Type]])-321)*10,"000000")</f>
        <v>003410</v>
      </c>
      <c r="E662" s="53" t="str" cm="1">
        <f t="array" ref="E662">_xlfn.SWITCH(Table6[[#This Row],[State of Wear (Acceptable, OK; Unacceptable, NOK; Doubt, D; Reclassified as Doubt, RD)]],"OK","o","NOK","n","d")</f>
        <v>o</v>
      </c>
      <c r="F662" s="53" t="str" cm="1">
        <f t="array" ref="F662">_xlfn.SWITCH(Table6[[#This Row],[Coolant (C, Coolant; NC, No Coolant; CB, Coolant and cleaned with compressed Air)]],"NC","n","C","y","CB","c")</f>
        <v>n</v>
      </c>
      <c r="G662" s="53" t="str">
        <f>_xlfn.TEXTJOIN("_",TRUE,A662,B662,C662,D662,"w"&amp;E662,"c"&amp;Table6[[#This Row],[Coolant (n, no; y, yes; c, yes but cleaned with compressed air)2]])</f>
        <v>CNGA12_GMTK1_20211011_003410_wo_cn</v>
      </c>
      <c r="H662" s="66">
        <v>2140</v>
      </c>
      <c r="I662" s="9">
        <v>4191</v>
      </c>
      <c r="J662" s="9">
        <v>6001</v>
      </c>
      <c r="K662" s="9">
        <v>2409</v>
      </c>
      <c r="L662" s="9">
        <v>5412</v>
      </c>
      <c r="M662" s="9">
        <v>7915</v>
      </c>
      <c r="N662" s="8">
        <v>44480</v>
      </c>
      <c r="O662" s="3" t="s">
        <v>352</v>
      </c>
      <c r="P662" s="3" t="s">
        <v>339</v>
      </c>
      <c r="Q662" s="3" t="s">
        <v>340</v>
      </c>
      <c r="R662" s="3">
        <v>18</v>
      </c>
      <c r="S662" s="3" t="s">
        <v>339</v>
      </c>
      <c r="T662" s="3">
        <v>18</v>
      </c>
      <c r="U662" s="3">
        <v>7</v>
      </c>
      <c r="V662" s="3">
        <v>1</v>
      </c>
      <c r="W662" s="3">
        <v>4</v>
      </c>
      <c r="X662" s="53" t="s">
        <v>19</v>
      </c>
      <c r="Y662" s="3" t="s">
        <v>17</v>
      </c>
      <c r="Z662" s="3" t="s">
        <v>695</v>
      </c>
      <c r="AA662" s="3" t="s">
        <v>1472</v>
      </c>
      <c r="AB662" s="28">
        <v>1</v>
      </c>
      <c r="AC662" s="7"/>
    </row>
    <row r="663" spans="1:29" x14ac:dyDescent="0.25">
      <c r="A663" s="49" t="s">
        <v>1484</v>
      </c>
      <c r="B663" s="52" t="s">
        <v>339</v>
      </c>
      <c r="C663" s="53">
        <v>20211011</v>
      </c>
      <c r="D663" s="53" t="str">
        <f>TEXT((ROW(Table6[[#This Row],[Insert Type]])-321)*10,"000000")</f>
        <v>003420</v>
      </c>
      <c r="E663" s="53" t="str" cm="1">
        <f t="array" ref="E663">_xlfn.SWITCH(Table6[[#This Row],[State of Wear (Acceptable, OK; Unacceptable, NOK; Doubt, D; Reclassified as Doubt, RD)]],"OK","o","NOK","n","d")</f>
        <v>o</v>
      </c>
      <c r="F663" s="53" t="str" cm="1">
        <f t="array" ref="F663">_xlfn.SWITCH(Table6[[#This Row],[Coolant (C, Coolant; NC, No Coolant; CB, Coolant and cleaned with compressed Air)]],"NC","n","C","y","CB","c")</f>
        <v>n</v>
      </c>
      <c r="G663" s="53" t="str">
        <f>_xlfn.TEXTJOIN("_",TRUE,A663,B663,C663,D663,"w"&amp;E663,"c"&amp;Table6[[#This Row],[Coolant (n, no; y, yes; c, yes but cleaned with compressed air)2]])</f>
        <v>CNGA12_GMTK1_20211011_003420_wo_cn</v>
      </c>
      <c r="H663" s="66">
        <v>2140</v>
      </c>
      <c r="I663" s="9">
        <v>4191</v>
      </c>
      <c r="J663" s="9">
        <v>6001</v>
      </c>
      <c r="K663" s="9">
        <v>2409</v>
      </c>
      <c r="L663" s="9">
        <v>5412</v>
      </c>
      <c r="M663" s="9">
        <v>7915</v>
      </c>
      <c r="N663" s="8">
        <v>44480</v>
      </c>
      <c r="O663" s="3" t="s">
        <v>352</v>
      </c>
      <c r="P663" s="3" t="s">
        <v>339</v>
      </c>
      <c r="Q663" s="3" t="s">
        <v>340</v>
      </c>
      <c r="R663" s="3">
        <v>19</v>
      </c>
      <c r="S663" s="3" t="s">
        <v>339</v>
      </c>
      <c r="T663" s="3">
        <v>19</v>
      </c>
      <c r="U663" s="3">
        <v>1</v>
      </c>
      <c r="V663" s="3">
        <v>1</v>
      </c>
      <c r="W663" s="3">
        <v>1</v>
      </c>
      <c r="X663" s="53" t="s">
        <v>19</v>
      </c>
      <c r="Y663" s="3" t="s">
        <v>17</v>
      </c>
      <c r="Z663" s="3" t="s">
        <v>696</v>
      </c>
      <c r="AA663" s="3" t="s">
        <v>1472</v>
      </c>
      <c r="AB663" s="28">
        <v>1</v>
      </c>
      <c r="AC663" s="7"/>
    </row>
    <row r="664" spans="1:29" x14ac:dyDescent="0.25">
      <c r="A664" s="49" t="s">
        <v>1484</v>
      </c>
      <c r="B664" s="52" t="s">
        <v>339</v>
      </c>
      <c r="C664" s="53">
        <v>20211011</v>
      </c>
      <c r="D664" s="53" t="str">
        <f>TEXT((ROW(Table6[[#This Row],[Insert Type]])-321)*10,"000000")</f>
        <v>003430</v>
      </c>
      <c r="E664" s="53" t="str" cm="1">
        <f t="array" ref="E664">_xlfn.SWITCH(Table6[[#This Row],[State of Wear (Acceptable, OK; Unacceptable, NOK; Doubt, D; Reclassified as Doubt, RD)]],"OK","o","NOK","n","d")</f>
        <v>o</v>
      </c>
      <c r="F664" s="53" t="str" cm="1">
        <f t="array" ref="F664">_xlfn.SWITCH(Table6[[#This Row],[Coolant (C, Coolant; NC, No Coolant; CB, Coolant and cleaned with compressed Air)]],"NC","n","C","y","CB","c")</f>
        <v>n</v>
      </c>
      <c r="G664" s="53" t="str">
        <f>_xlfn.TEXTJOIN("_",TRUE,A664,B664,C664,D664,"w"&amp;E664,"c"&amp;Table6[[#This Row],[Coolant (n, no; y, yes; c, yes but cleaned with compressed air)2]])</f>
        <v>CNGA12_GMTK1_20211011_003430_wo_cn</v>
      </c>
      <c r="H664" s="66">
        <v>2140</v>
      </c>
      <c r="I664" s="9">
        <v>4191</v>
      </c>
      <c r="J664" s="9">
        <v>6001</v>
      </c>
      <c r="K664" s="9">
        <v>2409</v>
      </c>
      <c r="L664" s="9">
        <v>5412</v>
      </c>
      <c r="M664" s="9">
        <v>7915</v>
      </c>
      <c r="N664" s="8">
        <v>44480</v>
      </c>
      <c r="O664" s="3" t="s">
        <v>352</v>
      </c>
      <c r="P664" s="3" t="s">
        <v>339</v>
      </c>
      <c r="Q664" s="3" t="s">
        <v>340</v>
      </c>
      <c r="R664" s="3">
        <v>19</v>
      </c>
      <c r="S664" s="3" t="s">
        <v>339</v>
      </c>
      <c r="T664" s="3">
        <v>19</v>
      </c>
      <c r="U664" s="3">
        <v>1</v>
      </c>
      <c r="V664" s="3">
        <v>1</v>
      </c>
      <c r="W664" s="3">
        <v>2</v>
      </c>
      <c r="X664" s="53" t="s">
        <v>19</v>
      </c>
      <c r="Y664" s="3" t="s">
        <v>17</v>
      </c>
      <c r="Z664" s="3" t="s">
        <v>697</v>
      </c>
      <c r="AA664" s="3" t="s">
        <v>1472</v>
      </c>
      <c r="AB664" s="28">
        <v>1</v>
      </c>
      <c r="AC664" s="7"/>
    </row>
    <row r="665" spans="1:29" x14ac:dyDescent="0.25">
      <c r="A665" s="49" t="s">
        <v>1484</v>
      </c>
      <c r="B665" s="52" t="s">
        <v>339</v>
      </c>
      <c r="C665" s="53">
        <v>20211011</v>
      </c>
      <c r="D665" s="53" t="str">
        <f>TEXT((ROW(Table6[[#This Row],[Insert Type]])-321)*10,"000000")</f>
        <v>003440</v>
      </c>
      <c r="E665" s="53" t="str" cm="1">
        <f t="array" ref="E665">_xlfn.SWITCH(Table6[[#This Row],[State of Wear (Acceptable, OK; Unacceptable, NOK; Doubt, D; Reclassified as Doubt, RD)]],"OK","o","NOK","n","d")</f>
        <v>o</v>
      </c>
      <c r="F665" s="53" t="str" cm="1">
        <f t="array" ref="F665">_xlfn.SWITCH(Table6[[#This Row],[Coolant (C, Coolant; NC, No Coolant; CB, Coolant and cleaned with compressed Air)]],"NC","n","C","y","CB","c")</f>
        <v>n</v>
      </c>
      <c r="G665" s="53" t="str">
        <f>_xlfn.TEXTJOIN("_",TRUE,A665,B665,C665,D665,"w"&amp;E665,"c"&amp;Table6[[#This Row],[Coolant (n, no; y, yes; c, yes but cleaned with compressed air)2]])</f>
        <v>CNGA12_GMTK1_20211011_003440_wo_cn</v>
      </c>
      <c r="H665" s="66">
        <v>2140</v>
      </c>
      <c r="I665" s="9">
        <v>4191</v>
      </c>
      <c r="J665" s="9">
        <v>6001</v>
      </c>
      <c r="K665" s="9">
        <v>2409</v>
      </c>
      <c r="L665" s="9">
        <v>5412</v>
      </c>
      <c r="M665" s="9">
        <v>7915</v>
      </c>
      <c r="N665" s="8">
        <v>44480</v>
      </c>
      <c r="O665" s="3" t="s">
        <v>352</v>
      </c>
      <c r="P665" s="3" t="s">
        <v>339</v>
      </c>
      <c r="Q665" s="3" t="s">
        <v>340</v>
      </c>
      <c r="R665" s="3">
        <v>19</v>
      </c>
      <c r="S665" s="3" t="s">
        <v>339</v>
      </c>
      <c r="T665" s="3">
        <v>19</v>
      </c>
      <c r="U665" s="3">
        <v>1</v>
      </c>
      <c r="V665" s="3">
        <v>1</v>
      </c>
      <c r="W665" s="3">
        <v>3</v>
      </c>
      <c r="X665" s="53" t="s">
        <v>19</v>
      </c>
      <c r="Y665" s="3" t="s">
        <v>17</v>
      </c>
      <c r="Z665" s="3" t="s">
        <v>698</v>
      </c>
      <c r="AA665" s="3" t="s">
        <v>1472</v>
      </c>
      <c r="AB665" s="28">
        <v>1</v>
      </c>
      <c r="AC665" s="7"/>
    </row>
    <row r="666" spans="1:29" x14ac:dyDescent="0.25">
      <c r="A666" s="49" t="s">
        <v>1484</v>
      </c>
      <c r="B666" s="52" t="s">
        <v>339</v>
      </c>
      <c r="C666" s="53">
        <v>20211011</v>
      </c>
      <c r="D666" s="53" t="str">
        <f>TEXT((ROW(Table6[[#This Row],[Insert Type]])-321)*10,"000000")</f>
        <v>003450</v>
      </c>
      <c r="E666" s="53" t="str" cm="1">
        <f t="array" ref="E666">_xlfn.SWITCH(Table6[[#This Row],[State of Wear (Acceptable, OK; Unacceptable, NOK; Doubt, D; Reclassified as Doubt, RD)]],"OK","o","NOK","n","d")</f>
        <v>o</v>
      </c>
      <c r="F666" s="53" t="str" cm="1">
        <f t="array" ref="F666">_xlfn.SWITCH(Table6[[#This Row],[Coolant (C, Coolant; NC, No Coolant; CB, Coolant and cleaned with compressed Air)]],"NC","n","C","y","CB","c")</f>
        <v>n</v>
      </c>
      <c r="G666" s="53" t="str">
        <f>_xlfn.TEXTJOIN("_",TRUE,A666,B666,C666,D666,"w"&amp;E666,"c"&amp;Table6[[#This Row],[Coolant (n, no; y, yes; c, yes but cleaned with compressed air)2]])</f>
        <v>CNGA12_GMTK1_20211011_003450_wo_cn</v>
      </c>
      <c r="H666" s="66">
        <v>2140</v>
      </c>
      <c r="I666" s="9">
        <v>4191</v>
      </c>
      <c r="J666" s="9">
        <v>6001</v>
      </c>
      <c r="K666" s="9">
        <v>2409</v>
      </c>
      <c r="L666" s="9">
        <v>5412</v>
      </c>
      <c r="M666" s="9">
        <v>7915</v>
      </c>
      <c r="N666" s="8">
        <v>44480</v>
      </c>
      <c r="O666" s="3" t="s">
        <v>352</v>
      </c>
      <c r="P666" s="3" t="s">
        <v>339</v>
      </c>
      <c r="Q666" s="3" t="s">
        <v>340</v>
      </c>
      <c r="R666" s="3">
        <v>19</v>
      </c>
      <c r="S666" s="3" t="s">
        <v>339</v>
      </c>
      <c r="T666" s="3">
        <v>19</v>
      </c>
      <c r="U666" s="3">
        <v>1</v>
      </c>
      <c r="V666" s="3">
        <v>1</v>
      </c>
      <c r="W666" s="3">
        <v>4</v>
      </c>
      <c r="X666" s="53" t="s">
        <v>19</v>
      </c>
      <c r="Y666" s="3" t="s">
        <v>17</v>
      </c>
      <c r="Z666" s="3" t="s">
        <v>699</v>
      </c>
      <c r="AA666" s="3" t="s">
        <v>1472</v>
      </c>
      <c r="AB666" s="28">
        <v>1</v>
      </c>
      <c r="AC666" s="7"/>
    </row>
    <row r="667" spans="1:29" x14ac:dyDescent="0.25">
      <c r="A667" s="49" t="s">
        <v>1484</v>
      </c>
      <c r="B667" s="52" t="s">
        <v>339</v>
      </c>
      <c r="C667" s="53">
        <v>20211011</v>
      </c>
      <c r="D667" s="53" t="str">
        <f>TEXT((ROW(Table6[[#This Row],[Insert Type]])-321)*10,"000000")</f>
        <v>003460</v>
      </c>
      <c r="E667" s="53" t="str" cm="1">
        <f t="array" ref="E667">_xlfn.SWITCH(Table6[[#This Row],[State of Wear (Acceptable, OK; Unacceptable, NOK; Doubt, D; Reclassified as Doubt, RD)]],"OK","o","NOK","n","d")</f>
        <v>o</v>
      </c>
      <c r="F667" s="53" t="str" cm="1">
        <f t="array" ref="F667">_xlfn.SWITCH(Table6[[#This Row],[Coolant (C, Coolant; NC, No Coolant; CB, Coolant and cleaned with compressed Air)]],"NC","n","C","y","CB","c")</f>
        <v>n</v>
      </c>
      <c r="G667" s="53" t="str">
        <f>_xlfn.TEXTJOIN("_",TRUE,A667,B667,C667,D667,"w"&amp;E667,"c"&amp;Table6[[#This Row],[Coolant (n, no; y, yes; c, yes but cleaned with compressed air)2]])</f>
        <v>CNGA12_GMTK1_20211011_003460_wo_cn</v>
      </c>
      <c r="H667" s="66">
        <v>2140</v>
      </c>
      <c r="I667" s="9">
        <v>4191</v>
      </c>
      <c r="J667" s="9">
        <v>6001</v>
      </c>
      <c r="K667" s="9">
        <v>2409</v>
      </c>
      <c r="L667" s="9">
        <v>5412</v>
      </c>
      <c r="M667" s="9">
        <v>7915</v>
      </c>
      <c r="N667" s="8">
        <v>44480</v>
      </c>
      <c r="O667" s="3" t="s">
        <v>352</v>
      </c>
      <c r="P667" s="3" t="s">
        <v>339</v>
      </c>
      <c r="Q667" s="3" t="s">
        <v>340</v>
      </c>
      <c r="R667" s="3">
        <v>19</v>
      </c>
      <c r="S667" s="3" t="s">
        <v>339</v>
      </c>
      <c r="T667" s="3">
        <v>19</v>
      </c>
      <c r="U667" s="3">
        <v>2</v>
      </c>
      <c r="V667" s="3">
        <v>1</v>
      </c>
      <c r="W667" s="3">
        <v>1</v>
      </c>
      <c r="X667" s="53" t="s">
        <v>19</v>
      </c>
      <c r="Y667" s="3" t="s">
        <v>17</v>
      </c>
      <c r="Z667" s="3" t="s">
        <v>700</v>
      </c>
      <c r="AA667" s="3" t="s">
        <v>1472</v>
      </c>
      <c r="AB667" s="28">
        <v>1</v>
      </c>
      <c r="AC667" s="7"/>
    </row>
    <row r="668" spans="1:29" x14ac:dyDescent="0.25">
      <c r="A668" s="49" t="s">
        <v>1484</v>
      </c>
      <c r="B668" s="52" t="s">
        <v>339</v>
      </c>
      <c r="C668" s="53">
        <v>20211011</v>
      </c>
      <c r="D668" s="53" t="str">
        <f>TEXT((ROW(Table6[[#This Row],[Insert Type]])-321)*10,"000000")</f>
        <v>003470</v>
      </c>
      <c r="E668" s="53" t="str" cm="1">
        <f t="array" ref="E668">_xlfn.SWITCH(Table6[[#This Row],[State of Wear (Acceptable, OK; Unacceptable, NOK; Doubt, D; Reclassified as Doubt, RD)]],"OK","o","NOK","n","d")</f>
        <v>o</v>
      </c>
      <c r="F668" s="53" t="str" cm="1">
        <f t="array" ref="F668">_xlfn.SWITCH(Table6[[#This Row],[Coolant (C, Coolant; NC, No Coolant; CB, Coolant and cleaned with compressed Air)]],"NC","n","C","y","CB","c")</f>
        <v>n</v>
      </c>
      <c r="G668" s="53" t="str">
        <f>_xlfn.TEXTJOIN("_",TRUE,A668,B668,C668,D668,"w"&amp;E668,"c"&amp;Table6[[#This Row],[Coolant (n, no; y, yes; c, yes but cleaned with compressed air)2]])</f>
        <v>CNGA12_GMTK1_20211011_003470_wo_cn</v>
      </c>
      <c r="H668" s="66">
        <v>2140</v>
      </c>
      <c r="I668" s="9">
        <v>4191</v>
      </c>
      <c r="J668" s="9">
        <v>6001</v>
      </c>
      <c r="K668" s="9">
        <v>2409</v>
      </c>
      <c r="L668" s="9">
        <v>5412</v>
      </c>
      <c r="M668" s="9">
        <v>7915</v>
      </c>
      <c r="N668" s="8">
        <v>44480</v>
      </c>
      <c r="O668" s="3" t="s">
        <v>352</v>
      </c>
      <c r="P668" s="3" t="s">
        <v>339</v>
      </c>
      <c r="Q668" s="3" t="s">
        <v>340</v>
      </c>
      <c r="R668" s="3">
        <v>19</v>
      </c>
      <c r="S668" s="3" t="s">
        <v>339</v>
      </c>
      <c r="T668" s="3">
        <v>19</v>
      </c>
      <c r="U668" s="3">
        <v>2</v>
      </c>
      <c r="V668" s="3">
        <v>1</v>
      </c>
      <c r="W668" s="3">
        <v>2</v>
      </c>
      <c r="X668" s="53" t="s">
        <v>19</v>
      </c>
      <c r="Y668" s="3" t="s">
        <v>17</v>
      </c>
      <c r="Z668" s="3" t="s">
        <v>701</v>
      </c>
      <c r="AA668" s="3" t="s">
        <v>1472</v>
      </c>
      <c r="AB668" s="28">
        <v>1</v>
      </c>
      <c r="AC668" s="7"/>
    </row>
    <row r="669" spans="1:29" x14ac:dyDescent="0.25">
      <c r="A669" s="49" t="s">
        <v>1484</v>
      </c>
      <c r="B669" s="52" t="s">
        <v>339</v>
      </c>
      <c r="C669" s="53">
        <v>20211011</v>
      </c>
      <c r="D669" s="53" t="str">
        <f>TEXT((ROW(Table6[[#This Row],[Insert Type]])-321)*10,"000000")</f>
        <v>003480</v>
      </c>
      <c r="E669" s="53" t="str" cm="1">
        <f t="array" ref="E669">_xlfn.SWITCH(Table6[[#This Row],[State of Wear (Acceptable, OK; Unacceptable, NOK; Doubt, D; Reclassified as Doubt, RD)]],"OK","o","NOK","n","d")</f>
        <v>o</v>
      </c>
      <c r="F669" s="53" t="str" cm="1">
        <f t="array" ref="F669">_xlfn.SWITCH(Table6[[#This Row],[Coolant (C, Coolant; NC, No Coolant; CB, Coolant and cleaned with compressed Air)]],"NC","n","C","y","CB","c")</f>
        <v>n</v>
      </c>
      <c r="G669" s="53" t="str">
        <f>_xlfn.TEXTJOIN("_",TRUE,A669,B669,C669,D669,"w"&amp;E669,"c"&amp;Table6[[#This Row],[Coolant (n, no; y, yes; c, yes but cleaned with compressed air)2]])</f>
        <v>CNGA12_GMTK1_20211011_003480_wo_cn</v>
      </c>
      <c r="H669" s="66">
        <v>2140</v>
      </c>
      <c r="I669" s="9">
        <v>4191</v>
      </c>
      <c r="J669" s="9">
        <v>6001</v>
      </c>
      <c r="K669" s="9">
        <v>2409</v>
      </c>
      <c r="L669" s="9">
        <v>5412</v>
      </c>
      <c r="M669" s="9">
        <v>7915</v>
      </c>
      <c r="N669" s="8">
        <v>44480</v>
      </c>
      <c r="O669" s="3" t="s">
        <v>352</v>
      </c>
      <c r="P669" s="3" t="s">
        <v>339</v>
      </c>
      <c r="Q669" s="3" t="s">
        <v>340</v>
      </c>
      <c r="R669" s="3">
        <v>19</v>
      </c>
      <c r="S669" s="3" t="s">
        <v>339</v>
      </c>
      <c r="T669" s="3">
        <v>19</v>
      </c>
      <c r="U669" s="3">
        <v>3</v>
      </c>
      <c r="V669" s="3">
        <v>1</v>
      </c>
      <c r="W669" s="3">
        <v>1</v>
      </c>
      <c r="X669" s="53" t="s">
        <v>19</v>
      </c>
      <c r="Y669" s="3" t="s">
        <v>17</v>
      </c>
      <c r="Z669" s="3" t="s">
        <v>702</v>
      </c>
      <c r="AA669" s="3" t="s">
        <v>1472</v>
      </c>
      <c r="AB669" s="28">
        <v>1</v>
      </c>
      <c r="AC669" s="7"/>
    </row>
    <row r="670" spans="1:29" x14ac:dyDescent="0.25">
      <c r="A670" s="49" t="s">
        <v>1484</v>
      </c>
      <c r="B670" s="52" t="s">
        <v>339</v>
      </c>
      <c r="C670" s="53">
        <v>20211011</v>
      </c>
      <c r="D670" s="53" t="str">
        <f>TEXT((ROW(Table6[[#This Row],[Insert Type]])-321)*10,"000000")</f>
        <v>003490</v>
      </c>
      <c r="E670" s="53" t="str" cm="1">
        <f t="array" ref="E670">_xlfn.SWITCH(Table6[[#This Row],[State of Wear (Acceptable, OK; Unacceptable, NOK; Doubt, D; Reclassified as Doubt, RD)]],"OK","o","NOK","n","d")</f>
        <v>o</v>
      </c>
      <c r="F670" s="53" t="str" cm="1">
        <f t="array" ref="F670">_xlfn.SWITCH(Table6[[#This Row],[Coolant (C, Coolant; NC, No Coolant; CB, Coolant and cleaned with compressed Air)]],"NC","n","C","y","CB","c")</f>
        <v>n</v>
      </c>
      <c r="G670" s="53" t="str">
        <f>_xlfn.TEXTJOIN("_",TRUE,A670,B670,C670,D670,"w"&amp;E670,"c"&amp;Table6[[#This Row],[Coolant (n, no; y, yes; c, yes but cleaned with compressed air)2]])</f>
        <v>CNGA12_GMTK1_20211011_003490_wo_cn</v>
      </c>
      <c r="H670" s="66">
        <v>2140</v>
      </c>
      <c r="I670" s="9">
        <v>4191</v>
      </c>
      <c r="J670" s="9">
        <v>6001</v>
      </c>
      <c r="K670" s="9">
        <v>2409</v>
      </c>
      <c r="L670" s="9">
        <v>5412</v>
      </c>
      <c r="M670" s="9">
        <v>7915</v>
      </c>
      <c r="N670" s="8">
        <v>44480</v>
      </c>
      <c r="O670" s="3" t="s">
        <v>352</v>
      </c>
      <c r="P670" s="3" t="s">
        <v>339</v>
      </c>
      <c r="Q670" s="3" t="s">
        <v>340</v>
      </c>
      <c r="R670" s="3">
        <v>19</v>
      </c>
      <c r="S670" s="3" t="s">
        <v>339</v>
      </c>
      <c r="T670" s="3">
        <v>19</v>
      </c>
      <c r="U670" s="3">
        <v>3</v>
      </c>
      <c r="V670" s="3">
        <v>1</v>
      </c>
      <c r="W670" s="3">
        <v>2</v>
      </c>
      <c r="X670" s="53" t="s">
        <v>19</v>
      </c>
      <c r="Y670" s="3" t="s">
        <v>17</v>
      </c>
      <c r="Z670" s="3" t="s">
        <v>703</v>
      </c>
      <c r="AA670" s="3" t="s">
        <v>1472</v>
      </c>
      <c r="AB670" s="28">
        <v>1</v>
      </c>
      <c r="AC670" s="7"/>
    </row>
    <row r="671" spans="1:29" x14ac:dyDescent="0.25">
      <c r="A671" s="49" t="s">
        <v>1484</v>
      </c>
      <c r="B671" s="52" t="s">
        <v>339</v>
      </c>
      <c r="C671" s="53">
        <v>20211011</v>
      </c>
      <c r="D671" s="53" t="str">
        <f>TEXT((ROW(Table6[[#This Row],[Insert Type]])-321)*10,"000000")</f>
        <v>003500</v>
      </c>
      <c r="E671" s="53" t="str" cm="1">
        <f t="array" ref="E671">_xlfn.SWITCH(Table6[[#This Row],[State of Wear (Acceptable, OK; Unacceptable, NOK; Doubt, D; Reclassified as Doubt, RD)]],"OK","o","NOK","n","d")</f>
        <v>o</v>
      </c>
      <c r="F671" s="53" t="str" cm="1">
        <f t="array" ref="F671">_xlfn.SWITCH(Table6[[#This Row],[Coolant (C, Coolant; NC, No Coolant; CB, Coolant and cleaned with compressed Air)]],"NC","n","C","y","CB","c")</f>
        <v>n</v>
      </c>
      <c r="G671" s="53" t="str">
        <f>_xlfn.TEXTJOIN("_",TRUE,A671,B671,C671,D671,"w"&amp;E671,"c"&amp;Table6[[#This Row],[Coolant (n, no; y, yes; c, yes but cleaned with compressed air)2]])</f>
        <v>CNGA12_GMTK1_20211011_003500_wo_cn</v>
      </c>
      <c r="H671" s="66">
        <v>2140</v>
      </c>
      <c r="I671" s="9">
        <v>4191</v>
      </c>
      <c r="J671" s="9">
        <v>6001</v>
      </c>
      <c r="K671" s="9">
        <v>2409</v>
      </c>
      <c r="L671" s="9">
        <v>5412</v>
      </c>
      <c r="M671" s="9">
        <v>7915</v>
      </c>
      <c r="N671" s="8">
        <v>44480</v>
      </c>
      <c r="O671" s="3" t="s">
        <v>352</v>
      </c>
      <c r="P671" s="3" t="s">
        <v>339</v>
      </c>
      <c r="Q671" s="3" t="s">
        <v>340</v>
      </c>
      <c r="R671" s="3">
        <v>19</v>
      </c>
      <c r="S671" s="3" t="s">
        <v>339</v>
      </c>
      <c r="T671" s="3">
        <v>19</v>
      </c>
      <c r="U671" s="3">
        <v>3</v>
      </c>
      <c r="V671" s="3">
        <v>1</v>
      </c>
      <c r="W671" s="3">
        <v>3</v>
      </c>
      <c r="X671" s="53" t="s">
        <v>19</v>
      </c>
      <c r="Y671" s="3" t="s">
        <v>17</v>
      </c>
      <c r="Z671" s="3" t="s">
        <v>704</v>
      </c>
      <c r="AA671" s="3" t="s">
        <v>1472</v>
      </c>
      <c r="AB671" s="28">
        <v>1</v>
      </c>
      <c r="AC671" s="7"/>
    </row>
    <row r="672" spans="1:29" x14ac:dyDescent="0.25">
      <c r="A672" s="49" t="s">
        <v>1484</v>
      </c>
      <c r="B672" s="52" t="s">
        <v>339</v>
      </c>
      <c r="C672" s="53">
        <v>20211011</v>
      </c>
      <c r="D672" s="53" t="str">
        <f>TEXT((ROW(Table6[[#This Row],[Insert Type]])-321)*10,"000000")</f>
        <v>003510</v>
      </c>
      <c r="E672" s="53" t="str" cm="1">
        <f t="array" ref="E672">_xlfn.SWITCH(Table6[[#This Row],[State of Wear (Acceptable, OK; Unacceptable, NOK; Doubt, D; Reclassified as Doubt, RD)]],"OK","o","NOK","n","d")</f>
        <v>o</v>
      </c>
      <c r="F672" s="53" t="str" cm="1">
        <f t="array" ref="F672">_xlfn.SWITCH(Table6[[#This Row],[Coolant (C, Coolant; NC, No Coolant; CB, Coolant and cleaned with compressed Air)]],"NC","n","C","y","CB","c")</f>
        <v>n</v>
      </c>
      <c r="G672" s="53" t="str">
        <f>_xlfn.TEXTJOIN("_",TRUE,A672,B672,C672,D672,"w"&amp;E672,"c"&amp;Table6[[#This Row],[Coolant (n, no; y, yes; c, yes but cleaned with compressed air)2]])</f>
        <v>CNGA12_GMTK1_20211011_003510_wo_cn</v>
      </c>
      <c r="H672" s="66">
        <v>2140</v>
      </c>
      <c r="I672" s="9">
        <v>4191</v>
      </c>
      <c r="J672" s="9">
        <v>6001</v>
      </c>
      <c r="K672" s="9">
        <v>2409</v>
      </c>
      <c r="L672" s="9">
        <v>5412</v>
      </c>
      <c r="M672" s="9">
        <v>7915</v>
      </c>
      <c r="N672" s="8">
        <v>44480</v>
      </c>
      <c r="O672" s="3" t="s">
        <v>352</v>
      </c>
      <c r="P672" s="3" t="s">
        <v>339</v>
      </c>
      <c r="Q672" s="3" t="s">
        <v>340</v>
      </c>
      <c r="R672" s="3">
        <v>19</v>
      </c>
      <c r="S672" s="3" t="s">
        <v>339</v>
      </c>
      <c r="T672" s="3">
        <v>19</v>
      </c>
      <c r="U672" s="3">
        <v>4</v>
      </c>
      <c r="V672" s="3">
        <v>1</v>
      </c>
      <c r="W672" s="3">
        <v>1</v>
      </c>
      <c r="X672" s="53" t="s">
        <v>19</v>
      </c>
      <c r="Y672" s="3" t="s">
        <v>17</v>
      </c>
      <c r="Z672" s="3" t="s">
        <v>705</v>
      </c>
      <c r="AA672" s="3" t="s">
        <v>1472</v>
      </c>
      <c r="AB672" s="28">
        <v>1</v>
      </c>
      <c r="AC672" s="7"/>
    </row>
    <row r="673" spans="1:29" x14ac:dyDescent="0.25">
      <c r="A673" s="49" t="s">
        <v>1484</v>
      </c>
      <c r="B673" s="52" t="s">
        <v>339</v>
      </c>
      <c r="C673" s="53">
        <v>20211011</v>
      </c>
      <c r="D673" s="53" t="str">
        <f>TEXT((ROW(Table6[[#This Row],[Insert Type]])-321)*10,"000000")</f>
        <v>003520</v>
      </c>
      <c r="E673" s="53" t="str" cm="1">
        <f t="array" ref="E673">_xlfn.SWITCH(Table6[[#This Row],[State of Wear (Acceptable, OK; Unacceptable, NOK; Doubt, D; Reclassified as Doubt, RD)]],"OK","o","NOK","n","d")</f>
        <v>o</v>
      </c>
      <c r="F673" s="53" t="str" cm="1">
        <f t="array" ref="F673">_xlfn.SWITCH(Table6[[#This Row],[Coolant (C, Coolant; NC, No Coolant; CB, Coolant and cleaned with compressed Air)]],"NC","n","C","y","CB","c")</f>
        <v>n</v>
      </c>
      <c r="G673" s="53" t="str">
        <f>_xlfn.TEXTJOIN("_",TRUE,A673,B673,C673,D673,"w"&amp;E673,"c"&amp;Table6[[#This Row],[Coolant (n, no; y, yes; c, yes but cleaned with compressed air)2]])</f>
        <v>CNGA12_GMTK1_20211011_003520_wo_cn</v>
      </c>
      <c r="H673" s="66">
        <v>2140</v>
      </c>
      <c r="I673" s="9">
        <v>4191</v>
      </c>
      <c r="J673" s="9">
        <v>6001</v>
      </c>
      <c r="K673" s="9">
        <v>2409</v>
      </c>
      <c r="L673" s="9">
        <v>5412</v>
      </c>
      <c r="M673" s="9">
        <v>7915</v>
      </c>
      <c r="N673" s="8">
        <v>44480</v>
      </c>
      <c r="O673" s="3" t="s">
        <v>352</v>
      </c>
      <c r="P673" s="3" t="s">
        <v>339</v>
      </c>
      <c r="Q673" s="3" t="s">
        <v>340</v>
      </c>
      <c r="R673" s="3">
        <v>19</v>
      </c>
      <c r="S673" s="3" t="s">
        <v>339</v>
      </c>
      <c r="T673" s="3">
        <v>19</v>
      </c>
      <c r="U673" s="3">
        <v>4</v>
      </c>
      <c r="V673" s="3">
        <v>1</v>
      </c>
      <c r="W673" s="3">
        <v>2</v>
      </c>
      <c r="X673" s="53" t="s">
        <v>19</v>
      </c>
      <c r="Y673" s="3" t="s">
        <v>17</v>
      </c>
      <c r="Z673" s="3" t="s">
        <v>706</v>
      </c>
      <c r="AA673" s="3" t="s">
        <v>1472</v>
      </c>
      <c r="AB673" s="28">
        <v>1</v>
      </c>
      <c r="AC673" s="7"/>
    </row>
    <row r="674" spans="1:29" x14ac:dyDescent="0.25">
      <c r="A674" s="49" t="s">
        <v>1484</v>
      </c>
      <c r="B674" s="52" t="s">
        <v>339</v>
      </c>
      <c r="C674" s="53">
        <v>20211011</v>
      </c>
      <c r="D674" s="53" t="str">
        <f>TEXT((ROW(Table6[[#This Row],[Insert Type]])-321)*10,"000000")</f>
        <v>003530</v>
      </c>
      <c r="E674" s="53" t="str" cm="1">
        <f t="array" ref="E674">_xlfn.SWITCH(Table6[[#This Row],[State of Wear (Acceptable, OK; Unacceptable, NOK; Doubt, D; Reclassified as Doubt, RD)]],"OK","o","NOK","n","d")</f>
        <v>o</v>
      </c>
      <c r="F674" s="53" t="str" cm="1">
        <f t="array" ref="F674">_xlfn.SWITCH(Table6[[#This Row],[Coolant (C, Coolant; NC, No Coolant; CB, Coolant and cleaned with compressed Air)]],"NC","n","C","y","CB","c")</f>
        <v>n</v>
      </c>
      <c r="G674" s="53" t="str">
        <f>_xlfn.TEXTJOIN("_",TRUE,A674,B674,C674,D674,"w"&amp;E674,"c"&amp;Table6[[#This Row],[Coolant (n, no; y, yes; c, yes but cleaned with compressed air)2]])</f>
        <v>CNGA12_GMTK1_20211011_003530_wo_cn</v>
      </c>
      <c r="H674" s="66">
        <v>2140</v>
      </c>
      <c r="I674" s="9">
        <v>4191</v>
      </c>
      <c r="J674" s="9">
        <v>6001</v>
      </c>
      <c r="K674" s="9">
        <v>2409</v>
      </c>
      <c r="L674" s="9">
        <v>5412</v>
      </c>
      <c r="M674" s="9">
        <v>7915</v>
      </c>
      <c r="N674" s="8">
        <v>44480</v>
      </c>
      <c r="O674" s="3" t="s">
        <v>352</v>
      </c>
      <c r="P674" s="3" t="s">
        <v>339</v>
      </c>
      <c r="Q674" s="3" t="s">
        <v>340</v>
      </c>
      <c r="R674" s="3">
        <v>19</v>
      </c>
      <c r="S674" s="3" t="s">
        <v>339</v>
      </c>
      <c r="T674" s="3">
        <v>19</v>
      </c>
      <c r="U674" s="3">
        <v>4</v>
      </c>
      <c r="V674" s="3">
        <v>1</v>
      </c>
      <c r="W674" s="3">
        <v>3</v>
      </c>
      <c r="X674" s="53" t="s">
        <v>19</v>
      </c>
      <c r="Y674" s="3" t="s">
        <v>17</v>
      </c>
      <c r="Z674" s="3" t="s">
        <v>707</v>
      </c>
      <c r="AA674" s="3" t="s">
        <v>1472</v>
      </c>
      <c r="AB674" s="28">
        <v>1</v>
      </c>
      <c r="AC674" s="7"/>
    </row>
    <row r="675" spans="1:29" ht="15.75" thickBot="1" x14ac:dyDescent="0.3">
      <c r="A675" s="54" t="s">
        <v>1484</v>
      </c>
      <c r="B675" s="55" t="s">
        <v>339</v>
      </c>
      <c r="C675" s="56">
        <v>20211011</v>
      </c>
      <c r="D675" s="56" t="str">
        <f>TEXT((ROW(Table6[[#This Row],[Insert Type]])-321)*10,"000000")</f>
        <v>003540</v>
      </c>
      <c r="E675" s="56" t="str" cm="1">
        <f t="array" ref="E675">_xlfn.SWITCH(Table6[[#This Row],[State of Wear (Acceptable, OK; Unacceptable, NOK; Doubt, D; Reclassified as Doubt, RD)]],"OK","o","NOK","n","d")</f>
        <v>o</v>
      </c>
      <c r="F675" s="56" t="str" cm="1">
        <f t="array" ref="F675">_xlfn.SWITCH(Table6[[#This Row],[Coolant (C, Coolant; NC, No Coolant; CB, Coolant and cleaned with compressed Air)]],"NC","n","C","y","CB","c")</f>
        <v>n</v>
      </c>
      <c r="G675" s="56" t="str">
        <f>_xlfn.TEXTJOIN("_",TRUE,A675,B675,C675,D675,"w"&amp;E675,"c"&amp;Table6[[#This Row],[Coolant (n, no; y, yes; c, yes but cleaned with compressed air)2]])</f>
        <v>CNGA12_GMTK1_20211011_003540_wo_cn</v>
      </c>
      <c r="H675" s="67">
        <v>2140</v>
      </c>
      <c r="I675" s="12">
        <v>4191</v>
      </c>
      <c r="J675" s="12">
        <v>6001</v>
      </c>
      <c r="K675" s="12">
        <v>2409</v>
      </c>
      <c r="L675" s="12">
        <v>5412</v>
      </c>
      <c r="M675" s="12">
        <v>7915</v>
      </c>
      <c r="N675" s="13">
        <v>44480</v>
      </c>
      <c r="O675" s="14" t="s">
        <v>352</v>
      </c>
      <c r="P675" s="14" t="s">
        <v>339</v>
      </c>
      <c r="Q675" s="14" t="s">
        <v>340</v>
      </c>
      <c r="R675" s="14">
        <v>19</v>
      </c>
      <c r="S675" s="14" t="s">
        <v>339</v>
      </c>
      <c r="T675" s="14">
        <v>19</v>
      </c>
      <c r="U675" s="14">
        <v>4</v>
      </c>
      <c r="V675" s="14">
        <v>1</v>
      </c>
      <c r="W675" s="14">
        <v>4</v>
      </c>
      <c r="X675" s="56" t="s">
        <v>19</v>
      </c>
      <c r="Y675" s="14" t="s">
        <v>17</v>
      </c>
      <c r="Z675" s="14" t="s">
        <v>708</v>
      </c>
      <c r="AA675" s="14" t="s">
        <v>1472</v>
      </c>
      <c r="AB675" s="30">
        <v>1</v>
      </c>
      <c r="AC675" s="7"/>
    </row>
    <row r="676" spans="1:29" ht="15.75" thickTop="1" x14ac:dyDescent="0.25">
      <c r="A676" s="57" t="s">
        <v>1</v>
      </c>
      <c r="B676" s="58" t="str">
        <f>Table6[[#This Row],[Machine3]]</f>
        <v>GMTK1</v>
      </c>
      <c r="C676" s="59">
        <v>20211015</v>
      </c>
      <c r="D676" s="59" t="str">
        <f>TEXT((ROW(Table6[[#This Row],[Insert Type]])-321)*10,"000000")</f>
        <v>003550</v>
      </c>
      <c r="E676" s="59" t="str" cm="1">
        <f t="array" ref="E676">_xlfn.SWITCH(Table6[[#This Row],[State of Wear (Acceptable, OK; Unacceptable, NOK; Doubt, D; Reclassified as Doubt, RD)]],"OK","o","NOK","n","d")</f>
        <v>o</v>
      </c>
      <c r="F676" s="59" t="str" cm="1">
        <f t="array" ref="F676">_xlfn.SWITCH(Table6[[#This Row],[Coolant (C, Coolant; NC, No Coolant; CB, Coolant and cleaned with compressed Air)]],"NC","n","C","y","CB","c")</f>
        <v>c</v>
      </c>
      <c r="G676" s="59" t="str">
        <f>_xlfn.TEXTJOIN("_",TRUE,A676,B676,C676,D676,"w"&amp;E676,"c"&amp;Table6[[#This Row],[Coolant (n, no; y, yes; c, yes but cleaned with compressed air)2]])</f>
        <v>RCGX12_GMTK1_20211015_003550_wo_cc</v>
      </c>
      <c r="H676" s="68">
        <v>2123</v>
      </c>
      <c r="I676" s="69">
        <v>4235</v>
      </c>
      <c r="J676" s="69">
        <v>6001</v>
      </c>
      <c r="K676" s="69">
        <v>2470</v>
      </c>
      <c r="L676" s="69">
        <v>5440</v>
      </c>
      <c r="M676" s="69">
        <v>7920</v>
      </c>
      <c r="N676" s="11">
        <v>44484</v>
      </c>
      <c r="O676" s="7" t="s">
        <v>318</v>
      </c>
      <c r="P676" s="7" t="s">
        <v>339</v>
      </c>
      <c r="Q676" s="7" t="s">
        <v>356</v>
      </c>
      <c r="R676" s="7">
        <v>8</v>
      </c>
      <c r="S676" s="7" t="s">
        <v>339</v>
      </c>
      <c r="T676" s="7">
        <v>8</v>
      </c>
      <c r="U676" s="7">
        <v>1</v>
      </c>
      <c r="V676" s="7">
        <v>1</v>
      </c>
      <c r="W676" s="7">
        <v>1</v>
      </c>
      <c r="X676" s="59" t="s">
        <v>19</v>
      </c>
      <c r="Y676" s="7" t="s">
        <v>355</v>
      </c>
      <c r="Z676" s="7" t="s">
        <v>1042</v>
      </c>
      <c r="AA676" s="7" t="s">
        <v>1472</v>
      </c>
      <c r="AB676" s="31">
        <v>1</v>
      </c>
      <c r="AC676" s="7"/>
    </row>
    <row r="677" spans="1:29" x14ac:dyDescent="0.25">
      <c r="A677" s="57" t="s">
        <v>1</v>
      </c>
      <c r="B677" s="60" t="str">
        <f>Table6[[#This Row],[Machine3]]</f>
        <v>GMTK1</v>
      </c>
      <c r="C677" s="61">
        <v>20211015</v>
      </c>
      <c r="D677" s="61" t="str">
        <f>TEXT((ROW(Table6[[#This Row],[Insert Type]])-321)*10,"000000")</f>
        <v>003560</v>
      </c>
      <c r="E677" s="61" t="str" cm="1">
        <f t="array" ref="E677">_xlfn.SWITCH(Table6[[#This Row],[State of Wear (Acceptable, OK; Unacceptable, NOK; Doubt, D; Reclassified as Doubt, RD)]],"OK","o","NOK","n","d")</f>
        <v>o</v>
      </c>
      <c r="F677" s="61" t="str" cm="1">
        <f t="array" ref="F677">_xlfn.SWITCH(Table6[[#This Row],[Coolant (C, Coolant; NC, No Coolant; CB, Coolant and cleaned with compressed Air)]],"NC","n","C","y","CB","c")</f>
        <v>c</v>
      </c>
      <c r="G677" s="61" t="str">
        <f>_xlfn.TEXTJOIN("_",TRUE,A677,B677,C677,D677,"w"&amp;E677,"c"&amp;Table6[[#This Row],[Coolant (n, no; y, yes; c, yes but cleaned with compressed air)2]])</f>
        <v>RCGX12_GMTK1_20211015_003560_wo_cc</v>
      </c>
      <c r="H677" s="66">
        <v>2123</v>
      </c>
      <c r="I677" s="9">
        <v>4235</v>
      </c>
      <c r="J677" s="9">
        <v>6001</v>
      </c>
      <c r="K677" s="9">
        <v>2470</v>
      </c>
      <c r="L677" s="9">
        <v>5440</v>
      </c>
      <c r="M677" s="9">
        <v>7920</v>
      </c>
      <c r="N677" s="8">
        <v>44484</v>
      </c>
      <c r="O677" s="3" t="s">
        <v>318</v>
      </c>
      <c r="P677" s="3" t="s">
        <v>339</v>
      </c>
      <c r="Q677" s="3" t="s">
        <v>356</v>
      </c>
      <c r="R677" s="3">
        <v>8</v>
      </c>
      <c r="S677" s="3" t="s">
        <v>339</v>
      </c>
      <c r="T677" s="3">
        <v>8</v>
      </c>
      <c r="U677" s="3">
        <v>1</v>
      </c>
      <c r="V677" s="3">
        <v>1</v>
      </c>
      <c r="W677" s="3">
        <v>2</v>
      </c>
      <c r="X677" s="61" t="s">
        <v>19</v>
      </c>
      <c r="Y677" s="3" t="s">
        <v>355</v>
      </c>
      <c r="Z677" s="3" t="s">
        <v>1043</v>
      </c>
      <c r="AA677" s="3" t="s">
        <v>1472</v>
      </c>
      <c r="AB677" s="28">
        <v>1</v>
      </c>
      <c r="AC677" s="7"/>
    </row>
    <row r="678" spans="1:29" x14ac:dyDescent="0.25">
      <c r="A678" s="57" t="s">
        <v>1</v>
      </c>
      <c r="B678" s="60" t="str">
        <f>Table6[[#This Row],[Machine3]]</f>
        <v>GMTK1</v>
      </c>
      <c r="C678" s="61">
        <v>20211015</v>
      </c>
      <c r="D678" s="61" t="str">
        <f>TEXT((ROW(Table6[[#This Row],[Insert Type]])-321)*10,"000000")</f>
        <v>003570</v>
      </c>
      <c r="E678" s="61" t="str" cm="1">
        <f t="array" ref="E678">_xlfn.SWITCH(Table6[[#This Row],[State of Wear (Acceptable, OK; Unacceptable, NOK; Doubt, D; Reclassified as Doubt, RD)]],"OK","o","NOK","n","d")</f>
        <v>o</v>
      </c>
      <c r="F678" s="61" t="str" cm="1">
        <f t="array" ref="F678">_xlfn.SWITCH(Table6[[#This Row],[Coolant (C, Coolant; NC, No Coolant; CB, Coolant and cleaned with compressed Air)]],"NC","n","C","y","CB","c")</f>
        <v>c</v>
      </c>
      <c r="G678" s="61" t="str">
        <f>_xlfn.TEXTJOIN("_",TRUE,A678,B678,C678,D678,"w"&amp;E678,"c"&amp;Table6[[#This Row],[Coolant (n, no; y, yes; c, yes but cleaned with compressed air)2]])</f>
        <v>RCGX12_GMTK1_20211015_003570_wo_cc</v>
      </c>
      <c r="H678" s="66">
        <v>2123</v>
      </c>
      <c r="I678" s="9">
        <v>4235</v>
      </c>
      <c r="J678" s="9">
        <v>6001</v>
      </c>
      <c r="K678" s="9">
        <v>2470</v>
      </c>
      <c r="L678" s="9">
        <v>5440</v>
      </c>
      <c r="M678" s="9">
        <v>7920</v>
      </c>
      <c r="N678" s="8">
        <v>44484</v>
      </c>
      <c r="O678" s="3" t="s">
        <v>318</v>
      </c>
      <c r="P678" s="3" t="s">
        <v>339</v>
      </c>
      <c r="Q678" s="3" t="s">
        <v>356</v>
      </c>
      <c r="R678" s="3">
        <v>8</v>
      </c>
      <c r="S678" s="3" t="s">
        <v>339</v>
      </c>
      <c r="T678" s="3">
        <v>8</v>
      </c>
      <c r="U678" s="3">
        <v>2</v>
      </c>
      <c r="V678" s="3">
        <v>1</v>
      </c>
      <c r="W678" s="3">
        <v>1</v>
      </c>
      <c r="X678" s="61" t="s">
        <v>19</v>
      </c>
      <c r="Y678" s="3" t="s">
        <v>355</v>
      </c>
      <c r="Z678" s="3" t="s">
        <v>1044</v>
      </c>
      <c r="AA678" s="3" t="s">
        <v>1472</v>
      </c>
      <c r="AB678" s="28">
        <v>1</v>
      </c>
      <c r="AC678" s="7"/>
    </row>
    <row r="679" spans="1:29" x14ac:dyDescent="0.25">
      <c r="A679" s="57" t="s">
        <v>1</v>
      </c>
      <c r="B679" s="60" t="str">
        <f>Table6[[#This Row],[Machine3]]</f>
        <v>GMTK1</v>
      </c>
      <c r="C679" s="61">
        <v>20211015</v>
      </c>
      <c r="D679" s="61" t="str">
        <f>TEXT((ROW(Table6[[#This Row],[Insert Type]])-321)*10,"000000")</f>
        <v>003580</v>
      </c>
      <c r="E679" s="61" t="str" cm="1">
        <f t="array" ref="E679">_xlfn.SWITCH(Table6[[#This Row],[State of Wear (Acceptable, OK; Unacceptable, NOK; Doubt, D; Reclassified as Doubt, RD)]],"OK","o","NOK","n","d")</f>
        <v>d</v>
      </c>
      <c r="F679" s="61" t="str" cm="1">
        <f t="array" ref="F679">_xlfn.SWITCH(Table6[[#This Row],[Coolant (C, Coolant; NC, No Coolant; CB, Coolant and cleaned with compressed Air)]],"NC","n","C","y","CB","c")</f>
        <v>c</v>
      </c>
      <c r="G679" s="61" t="str">
        <f>_xlfn.TEXTJOIN("_",TRUE,A679,B679,C679,D679,"w"&amp;E679,"c"&amp;Table6[[#This Row],[Coolant (n, no; y, yes; c, yes but cleaned with compressed air)2]])</f>
        <v>RCGX12_GMTK1_20211015_003580_wd_cc</v>
      </c>
      <c r="H679" s="66">
        <v>2123</v>
      </c>
      <c r="I679" s="9">
        <v>4235</v>
      </c>
      <c r="J679" s="9">
        <v>6001</v>
      </c>
      <c r="K679" s="9">
        <v>2470</v>
      </c>
      <c r="L679" s="9">
        <v>5440</v>
      </c>
      <c r="M679" s="9">
        <v>7920</v>
      </c>
      <c r="N679" s="8">
        <v>44484</v>
      </c>
      <c r="O679" s="3" t="s">
        <v>318</v>
      </c>
      <c r="P679" s="3" t="s">
        <v>339</v>
      </c>
      <c r="Q679" s="3" t="s">
        <v>356</v>
      </c>
      <c r="R679" s="3">
        <v>8</v>
      </c>
      <c r="S679" s="3" t="s">
        <v>339</v>
      </c>
      <c r="T679" s="3">
        <v>8</v>
      </c>
      <c r="U679" s="3">
        <v>2</v>
      </c>
      <c r="V679" s="3">
        <v>1</v>
      </c>
      <c r="W679" s="3">
        <v>2</v>
      </c>
      <c r="X679" s="61" t="s">
        <v>278</v>
      </c>
      <c r="Y679" s="3" t="s">
        <v>355</v>
      </c>
      <c r="Z679" s="3" t="s">
        <v>1045</v>
      </c>
      <c r="AA679" s="3" t="s">
        <v>1472</v>
      </c>
      <c r="AB679" s="28">
        <v>1</v>
      </c>
      <c r="AC679" s="7"/>
    </row>
    <row r="680" spans="1:29" x14ac:dyDescent="0.25">
      <c r="A680" s="57" t="s">
        <v>1</v>
      </c>
      <c r="B680" s="60" t="str">
        <f>Table6[[#This Row],[Machine3]]</f>
        <v>GMTK1</v>
      </c>
      <c r="C680" s="61">
        <v>20211015</v>
      </c>
      <c r="D680" s="61" t="str">
        <f>TEXT((ROW(Table6[[#This Row],[Insert Type]])-321)*10,"000000")</f>
        <v>003590</v>
      </c>
      <c r="E680" s="61" t="str" cm="1">
        <f t="array" ref="E680">_xlfn.SWITCH(Table6[[#This Row],[State of Wear (Acceptable, OK; Unacceptable, NOK; Doubt, D; Reclassified as Doubt, RD)]],"OK","o","NOK","n","d")</f>
        <v>o</v>
      </c>
      <c r="F680" s="61" t="str" cm="1">
        <f t="array" ref="F680">_xlfn.SWITCH(Table6[[#This Row],[Coolant (C, Coolant; NC, No Coolant; CB, Coolant and cleaned with compressed Air)]],"NC","n","C","y","CB","c")</f>
        <v>c</v>
      </c>
      <c r="G680" s="61" t="str">
        <f>_xlfn.TEXTJOIN("_",TRUE,A680,B680,C680,D680,"w"&amp;E680,"c"&amp;Table6[[#This Row],[Coolant (n, no; y, yes; c, yes but cleaned with compressed air)2]])</f>
        <v>RCGX12_GMTK1_20211015_003590_wo_cc</v>
      </c>
      <c r="H680" s="66">
        <v>2123</v>
      </c>
      <c r="I680" s="9">
        <v>4235</v>
      </c>
      <c r="J680" s="9">
        <v>6001</v>
      </c>
      <c r="K680" s="9">
        <v>2470</v>
      </c>
      <c r="L680" s="9">
        <v>5440</v>
      </c>
      <c r="M680" s="9">
        <v>7920</v>
      </c>
      <c r="N680" s="8">
        <v>44484</v>
      </c>
      <c r="O680" s="3" t="s">
        <v>318</v>
      </c>
      <c r="P680" s="3" t="s">
        <v>339</v>
      </c>
      <c r="Q680" s="3" t="s">
        <v>356</v>
      </c>
      <c r="R680" s="3">
        <v>8</v>
      </c>
      <c r="S680" s="3" t="s">
        <v>339</v>
      </c>
      <c r="T680" s="3">
        <v>8</v>
      </c>
      <c r="U680" s="3">
        <v>3</v>
      </c>
      <c r="V680" s="3">
        <v>1</v>
      </c>
      <c r="W680" s="3">
        <v>1</v>
      </c>
      <c r="X680" s="61" t="s">
        <v>19</v>
      </c>
      <c r="Y680" s="3" t="s">
        <v>355</v>
      </c>
      <c r="Z680" s="3" t="s">
        <v>1046</v>
      </c>
      <c r="AA680" s="3" t="s">
        <v>1472</v>
      </c>
      <c r="AB680" s="28">
        <v>1</v>
      </c>
      <c r="AC680" s="7"/>
    </row>
    <row r="681" spans="1:29" x14ac:dyDescent="0.25">
      <c r="A681" s="57" t="s">
        <v>1</v>
      </c>
      <c r="B681" s="60" t="str">
        <f>Table6[[#This Row],[Machine3]]</f>
        <v>GMTK1</v>
      </c>
      <c r="C681" s="61">
        <v>20211015</v>
      </c>
      <c r="D681" s="61" t="str">
        <f>TEXT((ROW(Table6[[#This Row],[Insert Type]])-321)*10,"000000")</f>
        <v>003600</v>
      </c>
      <c r="E681" s="61" t="str" cm="1">
        <f t="array" ref="E681">_xlfn.SWITCH(Table6[[#This Row],[State of Wear (Acceptable, OK; Unacceptable, NOK; Doubt, D; Reclassified as Doubt, RD)]],"OK","o","NOK","n","d")</f>
        <v>o</v>
      </c>
      <c r="F681" s="61" t="str" cm="1">
        <f t="array" ref="F681">_xlfn.SWITCH(Table6[[#This Row],[Coolant (C, Coolant; NC, No Coolant; CB, Coolant and cleaned with compressed Air)]],"NC","n","C","y","CB","c")</f>
        <v>c</v>
      </c>
      <c r="G681" s="61" t="str">
        <f>_xlfn.TEXTJOIN("_",TRUE,A681,B681,C681,D681,"w"&amp;E681,"c"&amp;Table6[[#This Row],[Coolant (n, no; y, yes; c, yes but cleaned with compressed air)2]])</f>
        <v>RCGX12_GMTK1_20211015_003600_wo_cc</v>
      </c>
      <c r="H681" s="66">
        <v>2123</v>
      </c>
      <c r="I681" s="9">
        <v>4235</v>
      </c>
      <c r="J681" s="9">
        <v>6001</v>
      </c>
      <c r="K681" s="9">
        <v>2470</v>
      </c>
      <c r="L681" s="9">
        <v>5440</v>
      </c>
      <c r="M681" s="9">
        <v>7920</v>
      </c>
      <c r="N681" s="8">
        <v>44484</v>
      </c>
      <c r="O681" s="3" t="s">
        <v>318</v>
      </c>
      <c r="P681" s="3" t="s">
        <v>339</v>
      </c>
      <c r="Q681" s="3" t="s">
        <v>356</v>
      </c>
      <c r="R681" s="3">
        <v>8</v>
      </c>
      <c r="S681" s="3" t="s">
        <v>339</v>
      </c>
      <c r="T681" s="3">
        <v>8</v>
      </c>
      <c r="U681" s="3">
        <v>3</v>
      </c>
      <c r="V681" s="3">
        <v>1</v>
      </c>
      <c r="W681" s="3">
        <v>2</v>
      </c>
      <c r="X681" s="61" t="s">
        <v>19</v>
      </c>
      <c r="Y681" s="3" t="s">
        <v>355</v>
      </c>
      <c r="Z681" s="3" t="s">
        <v>1047</v>
      </c>
      <c r="AA681" s="3" t="s">
        <v>1472</v>
      </c>
      <c r="AB681" s="28">
        <v>1</v>
      </c>
      <c r="AC681" s="7"/>
    </row>
    <row r="682" spans="1:29" x14ac:dyDescent="0.25">
      <c r="A682" s="57" t="s">
        <v>1</v>
      </c>
      <c r="B682" s="60" t="str">
        <f>Table6[[#This Row],[Machine3]]</f>
        <v>GMTK1</v>
      </c>
      <c r="C682" s="61">
        <v>20211015</v>
      </c>
      <c r="D682" s="61" t="str">
        <f>TEXT((ROW(Table6[[#This Row],[Insert Type]])-321)*10,"000000")</f>
        <v>003610</v>
      </c>
      <c r="E682" s="61" t="str" cm="1">
        <f t="array" ref="E682">_xlfn.SWITCH(Table6[[#This Row],[State of Wear (Acceptable, OK; Unacceptable, NOK; Doubt, D; Reclassified as Doubt, RD)]],"OK","o","NOK","n","d")</f>
        <v>o</v>
      </c>
      <c r="F682" s="61" t="str" cm="1">
        <f t="array" ref="F682">_xlfn.SWITCH(Table6[[#This Row],[Coolant (C, Coolant; NC, No Coolant; CB, Coolant and cleaned with compressed Air)]],"NC","n","C","y","CB","c")</f>
        <v>c</v>
      </c>
      <c r="G682" s="61" t="str">
        <f>_xlfn.TEXTJOIN("_",TRUE,A682,B682,C682,D682,"w"&amp;E682,"c"&amp;Table6[[#This Row],[Coolant (n, no; y, yes; c, yes but cleaned with compressed air)2]])</f>
        <v>RCGX12_GMTK1_20211015_003610_wo_cc</v>
      </c>
      <c r="H682" s="66">
        <v>2123</v>
      </c>
      <c r="I682" s="9">
        <v>4235</v>
      </c>
      <c r="J682" s="9">
        <v>6001</v>
      </c>
      <c r="K682" s="9">
        <v>2470</v>
      </c>
      <c r="L682" s="9">
        <v>5440</v>
      </c>
      <c r="M682" s="9">
        <v>7920</v>
      </c>
      <c r="N682" s="8">
        <v>44484</v>
      </c>
      <c r="O682" s="3" t="s">
        <v>318</v>
      </c>
      <c r="P682" s="3" t="s">
        <v>339</v>
      </c>
      <c r="Q682" s="3" t="s">
        <v>356</v>
      </c>
      <c r="R682" s="3">
        <v>8</v>
      </c>
      <c r="S682" s="3" t="s">
        <v>339</v>
      </c>
      <c r="T682" s="3">
        <v>8</v>
      </c>
      <c r="U682" s="3">
        <v>4</v>
      </c>
      <c r="V682" s="3">
        <v>1</v>
      </c>
      <c r="W682" s="3">
        <v>1</v>
      </c>
      <c r="X682" s="61" t="s">
        <v>19</v>
      </c>
      <c r="Y682" s="3" t="s">
        <v>355</v>
      </c>
      <c r="Z682" s="3" t="s">
        <v>1048</v>
      </c>
      <c r="AA682" s="3" t="s">
        <v>1472</v>
      </c>
      <c r="AB682" s="28">
        <v>1</v>
      </c>
      <c r="AC682" s="7"/>
    </row>
    <row r="683" spans="1:29" x14ac:dyDescent="0.25">
      <c r="A683" s="57" t="s">
        <v>1</v>
      </c>
      <c r="B683" s="60" t="str">
        <f>Table6[[#This Row],[Machine3]]</f>
        <v>GMTK1</v>
      </c>
      <c r="C683" s="61">
        <v>20211015</v>
      </c>
      <c r="D683" s="61" t="str">
        <f>TEXT((ROW(Table6[[#This Row],[Insert Type]])-321)*10,"000000")</f>
        <v>003620</v>
      </c>
      <c r="E683" s="61" t="str" cm="1">
        <f t="array" ref="E683">_xlfn.SWITCH(Table6[[#This Row],[State of Wear (Acceptable, OK; Unacceptable, NOK; Doubt, D; Reclassified as Doubt, RD)]],"OK","o","NOK","n","d")</f>
        <v>o</v>
      </c>
      <c r="F683" s="61" t="str" cm="1">
        <f t="array" ref="F683">_xlfn.SWITCH(Table6[[#This Row],[Coolant (C, Coolant; NC, No Coolant; CB, Coolant and cleaned with compressed Air)]],"NC","n","C","y","CB","c")</f>
        <v>c</v>
      </c>
      <c r="G683" s="61" t="str">
        <f>_xlfn.TEXTJOIN("_",TRUE,A683,B683,C683,D683,"w"&amp;E683,"c"&amp;Table6[[#This Row],[Coolant (n, no; y, yes; c, yes but cleaned with compressed air)2]])</f>
        <v>RCGX12_GMTK1_20211015_003620_wo_cc</v>
      </c>
      <c r="H683" s="66">
        <v>2123</v>
      </c>
      <c r="I683" s="9">
        <v>4235</v>
      </c>
      <c r="J683" s="9">
        <v>6001</v>
      </c>
      <c r="K683" s="9">
        <v>2470</v>
      </c>
      <c r="L683" s="9">
        <v>5440</v>
      </c>
      <c r="M683" s="9">
        <v>7920</v>
      </c>
      <c r="N683" s="8">
        <v>44484</v>
      </c>
      <c r="O683" s="3" t="s">
        <v>318</v>
      </c>
      <c r="P683" s="3" t="s">
        <v>339</v>
      </c>
      <c r="Q683" s="3" t="s">
        <v>356</v>
      </c>
      <c r="R683" s="3">
        <v>8</v>
      </c>
      <c r="S683" s="3" t="s">
        <v>339</v>
      </c>
      <c r="T683" s="3">
        <v>8</v>
      </c>
      <c r="U683" s="3">
        <v>4</v>
      </c>
      <c r="V683" s="3">
        <v>1</v>
      </c>
      <c r="W683" s="3">
        <v>2</v>
      </c>
      <c r="X683" s="61" t="s">
        <v>19</v>
      </c>
      <c r="Y683" s="3" t="s">
        <v>355</v>
      </c>
      <c r="Z683" s="3" t="s">
        <v>1049</v>
      </c>
      <c r="AA683" s="3" t="s">
        <v>1472</v>
      </c>
      <c r="AB683" s="28">
        <v>1</v>
      </c>
      <c r="AC683" s="7"/>
    </row>
    <row r="684" spans="1:29" x14ac:dyDescent="0.25">
      <c r="A684" s="57" t="s">
        <v>1</v>
      </c>
      <c r="B684" s="60" t="str">
        <f>Table6[[#This Row],[Machine3]]</f>
        <v>GMTK1</v>
      </c>
      <c r="C684" s="61">
        <v>20211015</v>
      </c>
      <c r="D684" s="61" t="str">
        <f>TEXT((ROW(Table6[[#This Row],[Insert Type]])-321)*10,"000000")</f>
        <v>003630</v>
      </c>
      <c r="E684" s="61" t="str" cm="1">
        <f t="array" ref="E684">_xlfn.SWITCH(Table6[[#This Row],[State of Wear (Acceptable, OK; Unacceptable, NOK; Doubt, D; Reclassified as Doubt, RD)]],"OK","o","NOK","n","d")</f>
        <v>o</v>
      </c>
      <c r="F684" s="61" t="str" cm="1">
        <f t="array" ref="F684">_xlfn.SWITCH(Table6[[#This Row],[Coolant (C, Coolant; NC, No Coolant; CB, Coolant and cleaned with compressed Air)]],"NC","n","C","y","CB","c")</f>
        <v>c</v>
      </c>
      <c r="G684" s="61" t="str">
        <f>_xlfn.TEXTJOIN("_",TRUE,A684,B684,C684,D684,"w"&amp;E684,"c"&amp;Table6[[#This Row],[Coolant (n, no; y, yes; c, yes but cleaned with compressed air)2]])</f>
        <v>RCGX12_GMTK1_20211015_003630_wo_cc</v>
      </c>
      <c r="H684" s="66">
        <v>2123</v>
      </c>
      <c r="I684" s="9">
        <v>4235</v>
      </c>
      <c r="J684" s="9">
        <v>6001</v>
      </c>
      <c r="K684" s="9">
        <v>2470</v>
      </c>
      <c r="L684" s="9">
        <v>5440</v>
      </c>
      <c r="M684" s="9">
        <v>7920</v>
      </c>
      <c r="N684" s="8">
        <v>44484</v>
      </c>
      <c r="O684" s="3" t="s">
        <v>318</v>
      </c>
      <c r="P684" s="3" t="s">
        <v>339</v>
      </c>
      <c r="Q684" s="3" t="s">
        <v>356</v>
      </c>
      <c r="R684" s="3">
        <v>8</v>
      </c>
      <c r="S684" s="3" t="s">
        <v>339</v>
      </c>
      <c r="T684" s="3">
        <v>8</v>
      </c>
      <c r="U684" s="3">
        <v>5</v>
      </c>
      <c r="V684" s="3">
        <v>1</v>
      </c>
      <c r="W684" s="3">
        <v>1</v>
      </c>
      <c r="X684" s="61" t="s">
        <v>19</v>
      </c>
      <c r="Y684" s="3" t="s">
        <v>355</v>
      </c>
      <c r="Z684" s="3" t="s">
        <v>1050</v>
      </c>
      <c r="AA684" s="3" t="s">
        <v>1472</v>
      </c>
      <c r="AB684" s="28">
        <v>1</v>
      </c>
      <c r="AC684" s="7"/>
    </row>
    <row r="685" spans="1:29" x14ac:dyDescent="0.25">
      <c r="A685" s="57" t="s">
        <v>1</v>
      </c>
      <c r="B685" s="60" t="str">
        <f>Table6[[#This Row],[Machine3]]</f>
        <v>GMTK1</v>
      </c>
      <c r="C685" s="61">
        <v>20211015</v>
      </c>
      <c r="D685" s="61" t="str">
        <f>TEXT((ROW(Table6[[#This Row],[Insert Type]])-321)*10,"000000")</f>
        <v>003640</v>
      </c>
      <c r="E685" s="61" t="str" cm="1">
        <f t="array" ref="E685">_xlfn.SWITCH(Table6[[#This Row],[State of Wear (Acceptable, OK; Unacceptable, NOK; Doubt, D; Reclassified as Doubt, RD)]],"OK","o","NOK","n","d")</f>
        <v>o</v>
      </c>
      <c r="F685" s="61" t="str" cm="1">
        <f t="array" ref="F685">_xlfn.SWITCH(Table6[[#This Row],[Coolant (C, Coolant; NC, No Coolant; CB, Coolant and cleaned with compressed Air)]],"NC","n","C","y","CB","c")</f>
        <v>c</v>
      </c>
      <c r="G685" s="61" t="str">
        <f>_xlfn.TEXTJOIN("_",TRUE,A685,B685,C685,D685,"w"&amp;E685,"c"&amp;Table6[[#This Row],[Coolant (n, no; y, yes; c, yes but cleaned with compressed air)2]])</f>
        <v>RCGX12_GMTK1_20211015_003640_wo_cc</v>
      </c>
      <c r="H685" s="66">
        <v>2123</v>
      </c>
      <c r="I685" s="9">
        <v>4235</v>
      </c>
      <c r="J685" s="9">
        <v>6001</v>
      </c>
      <c r="K685" s="9">
        <v>2470</v>
      </c>
      <c r="L685" s="9">
        <v>5440</v>
      </c>
      <c r="M685" s="9">
        <v>7920</v>
      </c>
      <c r="N685" s="8">
        <v>44484</v>
      </c>
      <c r="O685" s="3" t="s">
        <v>318</v>
      </c>
      <c r="P685" s="3" t="s">
        <v>339</v>
      </c>
      <c r="Q685" s="3" t="s">
        <v>356</v>
      </c>
      <c r="R685" s="3">
        <v>8</v>
      </c>
      <c r="S685" s="3" t="s">
        <v>339</v>
      </c>
      <c r="T685" s="3">
        <v>8</v>
      </c>
      <c r="U685" s="3">
        <v>5</v>
      </c>
      <c r="V685" s="3">
        <v>1</v>
      </c>
      <c r="W685" s="3">
        <v>2</v>
      </c>
      <c r="X685" s="61" t="s">
        <v>19</v>
      </c>
      <c r="Y685" s="3" t="s">
        <v>355</v>
      </c>
      <c r="Z685" s="3" t="s">
        <v>1051</v>
      </c>
      <c r="AA685" s="3" t="s">
        <v>1472</v>
      </c>
      <c r="AB685" s="28">
        <v>1</v>
      </c>
      <c r="AC685" s="7"/>
    </row>
    <row r="686" spans="1:29" x14ac:dyDescent="0.25">
      <c r="A686" s="57" t="s">
        <v>1</v>
      </c>
      <c r="B686" s="60" t="str">
        <f>Table6[[#This Row],[Machine3]]</f>
        <v>GMTK1</v>
      </c>
      <c r="C686" s="61">
        <v>20211015</v>
      </c>
      <c r="D686" s="61" t="str">
        <f>TEXT((ROW(Table6[[#This Row],[Insert Type]])-321)*10,"000000")</f>
        <v>003650</v>
      </c>
      <c r="E686" s="61" t="str" cm="1">
        <f t="array" ref="E686">_xlfn.SWITCH(Table6[[#This Row],[State of Wear (Acceptable, OK; Unacceptable, NOK; Doubt, D; Reclassified as Doubt, RD)]],"OK","o","NOK","n","d")</f>
        <v>o</v>
      </c>
      <c r="F686" s="61" t="str" cm="1">
        <f t="array" ref="F686">_xlfn.SWITCH(Table6[[#This Row],[Coolant (C, Coolant; NC, No Coolant; CB, Coolant and cleaned with compressed Air)]],"NC","n","C","y","CB","c")</f>
        <v>c</v>
      </c>
      <c r="G686" s="61" t="str">
        <f>_xlfn.TEXTJOIN("_",TRUE,A686,B686,C686,D686,"w"&amp;E686,"c"&amp;Table6[[#This Row],[Coolant (n, no; y, yes; c, yes but cleaned with compressed air)2]])</f>
        <v>RCGX12_GMTK1_20211015_003650_wo_cc</v>
      </c>
      <c r="H686" s="66">
        <v>2123</v>
      </c>
      <c r="I686" s="9">
        <v>4235</v>
      </c>
      <c r="J686" s="9">
        <v>6001</v>
      </c>
      <c r="K686" s="9">
        <v>2470</v>
      </c>
      <c r="L686" s="9">
        <v>5440</v>
      </c>
      <c r="M686" s="9">
        <v>7920</v>
      </c>
      <c r="N686" s="8">
        <v>44484</v>
      </c>
      <c r="O686" s="3" t="s">
        <v>318</v>
      </c>
      <c r="P686" s="3" t="s">
        <v>339</v>
      </c>
      <c r="Q686" s="3" t="s">
        <v>356</v>
      </c>
      <c r="R686" s="3">
        <v>8</v>
      </c>
      <c r="S686" s="3" t="s">
        <v>339</v>
      </c>
      <c r="T686" s="3">
        <v>8</v>
      </c>
      <c r="U686" s="3">
        <v>6</v>
      </c>
      <c r="V686" s="3">
        <v>1</v>
      </c>
      <c r="W686" s="3">
        <v>1</v>
      </c>
      <c r="X686" s="61" t="s">
        <v>19</v>
      </c>
      <c r="Y686" s="3" t="s">
        <v>355</v>
      </c>
      <c r="Z686" s="3" t="s">
        <v>1052</v>
      </c>
      <c r="AA686" s="3" t="s">
        <v>1472</v>
      </c>
      <c r="AB686" s="28">
        <v>1</v>
      </c>
      <c r="AC686" s="7"/>
    </row>
    <row r="687" spans="1:29" x14ac:dyDescent="0.25">
      <c r="A687" s="57" t="s">
        <v>1</v>
      </c>
      <c r="B687" s="60" t="str">
        <f>Table6[[#This Row],[Machine3]]</f>
        <v>GMTK1</v>
      </c>
      <c r="C687" s="61">
        <v>20211015</v>
      </c>
      <c r="D687" s="61" t="str">
        <f>TEXT((ROW(Table6[[#This Row],[Insert Type]])-321)*10,"000000")</f>
        <v>003660</v>
      </c>
      <c r="E687" s="61" t="str" cm="1">
        <f t="array" ref="E687">_xlfn.SWITCH(Table6[[#This Row],[State of Wear (Acceptable, OK; Unacceptable, NOK; Doubt, D; Reclassified as Doubt, RD)]],"OK","o","NOK","n","d")</f>
        <v>o</v>
      </c>
      <c r="F687" s="61" t="str" cm="1">
        <f t="array" ref="F687">_xlfn.SWITCH(Table6[[#This Row],[Coolant (C, Coolant; NC, No Coolant; CB, Coolant and cleaned with compressed Air)]],"NC","n","C","y","CB","c")</f>
        <v>c</v>
      </c>
      <c r="G687" s="61" t="str">
        <f>_xlfn.TEXTJOIN("_",TRUE,A687,B687,C687,D687,"w"&amp;E687,"c"&amp;Table6[[#This Row],[Coolant (n, no; y, yes; c, yes but cleaned with compressed air)2]])</f>
        <v>RCGX12_GMTK1_20211015_003660_wo_cc</v>
      </c>
      <c r="H687" s="66">
        <v>2123</v>
      </c>
      <c r="I687" s="9">
        <v>4235</v>
      </c>
      <c r="J687" s="9">
        <v>6001</v>
      </c>
      <c r="K687" s="9">
        <v>2470</v>
      </c>
      <c r="L687" s="9">
        <v>5440</v>
      </c>
      <c r="M687" s="9">
        <v>7920</v>
      </c>
      <c r="N687" s="8">
        <v>44484</v>
      </c>
      <c r="O687" s="3" t="s">
        <v>318</v>
      </c>
      <c r="P687" s="3" t="s">
        <v>339</v>
      </c>
      <c r="Q687" s="3" t="s">
        <v>356</v>
      </c>
      <c r="R687" s="3">
        <v>8</v>
      </c>
      <c r="S687" s="3" t="s">
        <v>339</v>
      </c>
      <c r="T687" s="3">
        <v>8</v>
      </c>
      <c r="U687" s="3">
        <v>6</v>
      </c>
      <c r="V687" s="3">
        <v>1</v>
      </c>
      <c r="W687" s="3">
        <v>2</v>
      </c>
      <c r="X687" s="61" t="s">
        <v>19</v>
      </c>
      <c r="Y687" s="3" t="s">
        <v>355</v>
      </c>
      <c r="Z687" s="3" t="s">
        <v>1053</v>
      </c>
      <c r="AA687" s="3" t="s">
        <v>1472</v>
      </c>
      <c r="AB687" s="28">
        <v>1</v>
      </c>
      <c r="AC687" s="7"/>
    </row>
    <row r="688" spans="1:29" x14ac:dyDescent="0.25">
      <c r="A688" s="57" t="s">
        <v>1</v>
      </c>
      <c r="B688" s="60" t="str">
        <f>Table6[[#This Row],[Machine3]]</f>
        <v>GMTK1</v>
      </c>
      <c r="C688" s="61">
        <v>20211015</v>
      </c>
      <c r="D688" s="61" t="str">
        <f>TEXT((ROW(Table6[[#This Row],[Insert Type]])-321)*10,"000000")</f>
        <v>003670</v>
      </c>
      <c r="E688" s="61" t="str" cm="1">
        <f t="array" ref="E688">_xlfn.SWITCH(Table6[[#This Row],[State of Wear (Acceptable, OK; Unacceptable, NOK; Doubt, D; Reclassified as Doubt, RD)]],"OK","o","NOK","n","d")</f>
        <v>o</v>
      </c>
      <c r="F688" s="61" t="str" cm="1">
        <f t="array" ref="F688">_xlfn.SWITCH(Table6[[#This Row],[Coolant (C, Coolant; NC, No Coolant; CB, Coolant and cleaned with compressed Air)]],"NC","n","C","y","CB","c")</f>
        <v>c</v>
      </c>
      <c r="G688" s="61" t="str">
        <f>_xlfn.TEXTJOIN("_",TRUE,A688,B688,C688,D688,"w"&amp;E688,"c"&amp;Table6[[#This Row],[Coolant (n, no; y, yes; c, yes but cleaned with compressed air)2]])</f>
        <v>RCGX12_GMTK1_20211015_003670_wo_cc</v>
      </c>
      <c r="H688" s="66">
        <v>2123</v>
      </c>
      <c r="I688" s="9">
        <v>4235</v>
      </c>
      <c r="J688" s="9">
        <v>6001</v>
      </c>
      <c r="K688" s="9">
        <v>2470</v>
      </c>
      <c r="L688" s="9">
        <v>5440</v>
      </c>
      <c r="M688" s="9">
        <v>7920</v>
      </c>
      <c r="N688" s="8">
        <v>44484</v>
      </c>
      <c r="O688" s="3" t="s">
        <v>318</v>
      </c>
      <c r="P688" s="3" t="s">
        <v>339</v>
      </c>
      <c r="Q688" s="3" t="s">
        <v>356</v>
      </c>
      <c r="R688" s="3">
        <v>9</v>
      </c>
      <c r="S688" s="3" t="s">
        <v>339</v>
      </c>
      <c r="T688" s="3">
        <v>9</v>
      </c>
      <c r="U688" s="3">
        <v>1</v>
      </c>
      <c r="V688" s="3">
        <v>1</v>
      </c>
      <c r="W688" s="3">
        <v>1</v>
      </c>
      <c r="X688" s="61" t="s">
        <v>19</v>
      </c>
      <c r="Y688" s="3" t="s">
        <v>355</v>
      </c>
      <c r="Z688" s="3" t="s">
        <v>1054</v>
      </c>
      <c r="AA688" s="3" t="s">
        <v>1472</v>
      </c>
      <c r="AB688" s="28">
        <v>1</v>
      </c>
      <c r="AC688" s="7"/>
    </row>
    <row r="689" spans="1:29" x14ac:dyDescent="0.25">
      <c r="A689" s="57" t="s">
        <v>1</v>
      </c>
      <c r="B689" s="60" t="str">
        <f>Table6[[#This Row],[Machine3]]</f>
        <v>GMTK1</v>
      </c>
      <c r="C689" s="61">
        <v>20211015</v>
      </c>
      <c r="D689" s="61" t="str">
        <f>TEXT((ROW(Table6[[#This Row],[Insert Type]])-321)*10,"000000")</f>
        <v>003680</v>
      </c>
      <c r="E689" s="61" t="str" cm="1">
        <f t="array" ref="E689">_xlfn.SWITCH(Table6[[#This Row],[State of Wear (Acceptable, OK; Unacceptable, NOK; Doubt, D; Reclassified as Doubt, RD)]],"OK","o","NOK","n","d")</f>
        <v>o</v>
      </c>
      <c r="F689" s="61" t="str" cm="1">
        <f t="array" ref="F689">_xlfn.SWITCH(Table6[[#This Row],[Coolant (C, Coolant; NC, No Coolant; CB, Coolant and cleaned with compressed Air)]],"NC","n","C","y","CB","c")</f>
        <v>c</v>
      </c>
      <c r="G689" s="61" t="str">
        <f>_xlfn.TEXTJOIN("_",TRUE,A689,B689,C689,D689,"w"&amp;E689,"c"&amp;Table6[[#This Row],[Coolant (n, no; y, yes; c, yes but cleaned with compressed air)2]])</f>
        <v>RCGX12_GMTK1_20211015_003680_wo_cc</v>
      </c>
      <c r="H689" s="66">
        <v>2123</v>
      </c>
      <c r="I689" s="9">
        <v>4235</v>
      </c>
      <c r="J689" s="9">
        <v>6001</v>
      </c>
      <c r="K689" s="9">
        <v>2470</v>
      </c>
      <c r="L689" s="9">
        <v>5440</v>
      </c>
      <c r="M689" s="9">
        <v>7920</v>
      </c>
      <c r="N689" s="8">
        <v>44484</v>
      </c>
      <c r="O689" s="3" t="s">
        <v>318</v>
      </c>
      <c r="P689" s="3" t="s">
        <v>339</v>
      </c>
      <c r="Q689" s="3" t="s">
        <v>356</v>
      </c>
      <c r="R689" s="3">
        <v>9</v>
      </c>
      <c r="S689" s="3" t="s">
        <v>339</v>
      </c>
      <c r="T689" s="3">
        <v>9</v>
      </c>
      <c r="U689" s="3">
        <v>1</v>
      </c>
      <c r="V689" s="3">
        <v>1</v>
      </c>
      <c r="W689" s="3">
        <v>2</v>
      </c>
      <c r="X689" s="61" t="s">
        <v>19</v>
      </c>
      <c r="Y689" s="3" t="s">
        <v>355</v>
      </c>
      <c r="Z689" s="3" t="s">
        <v>1055</v>
      </c>
      <c r="AA689" s="3" t="s">
        <v>1472</v>
      </c>
      <c r="AB689" s="28">
        <v>1</v>
      </c>
      <c r="AC689" s="7"/>
    </row>
    <row r="690" spans="1:29" x14ac:dyDescent="0.25">
      <c r="A690" s="57" t="s">
        <v>1</v>
      </c>
      <c r="B690" s="60" t="str">
        <f>Table6[[#This Row],[Machine3]]</f>
        <v>GMTK1</v>
      </c>
      <c r="C690" s="61">
        <v>20211015</v>
      </c>
      <c r="D690" s="61" t="str">
        <f>TEXT((ROW(Table6[[#This Row],[Insert Type]])-321)*10,"000000")</f>
        <v>003690</v>
      </c>
      <c r="E690" s="61" t="str" cm="1">
        <f t="array" ref="E690">_xlfn.SWITCH(Table6[[#This Row],[State of Wear (Acceptable, OK; Unacceptable, NOK; Doubt, D; Reclassified as Doubt, RD)]],"OK","o","NOK","n","d")</f>
        <v>o</v>
      </c>
      <c r="F690" s="61" t="str" cm="1">
        <f t="array" ref="F690">_xlfn.SWITCH(Table6[[#This Row],[Coolant (C, Coolant; NC, No Coolant; CB, Coolant and cleaned with compressed Air)]],"NC","n","C","y","CB","c")</f>
        <v>c</v>
      </c>
      <c r="G690" s="61" t="str">
        <f>_xlfn.TEXTJOIN("_",TRUE,A690,B690,C690,D690,"w"&amp;E690,"c"&amp;Table6[[#This Row],[Coolant (n, no; y, yes; c, yes but cleaned with compressed air)2]])</f>
        <v>RCGX12_GMTK1_20211015_003690_wo_cc</v>
      </c>
      <c r="H690" s="66">
        <v>2123</v>
      </c>
      <c r="I690" s="9">
        <v>4235</v>
      </c>
      <c r="J690" s="9">
        <v>6001</v>
      </c>
      <c r="K690" s="9">
        <v>2470</v>
      </c>
      <c r="L690" s="9">
        <v>5440</v>
      </c>
      <c r="M690" s="9">
        <v>7920</v>
      </c>
      <c r="N690" s="8">
        <v>44484</v>
      </c>
      <c r="O690" s="3" t="s">
        <v>318</v>
      </c>
      <c r="P690" s="3" t="s">
        <v>339</v>
      </c>
      <c r="Q690" s="3" t="s">
        <v>356</v>
      </c>
      <c r="R690" s="3">
        <v>9</v>
      </c>
      <c r="S690" s="3" t="s">
        <v>339</v>
      </c>
      <c r="T690" s="3">
        <v>9</v>
      </c>
      <c r="U690" s="3">
        <v>2</v>
      </c>
      <c r="V690" s="3">
        <v>1</v>
      </c>
      <c r="W690" s="3">
        <v>1</v>
      </c>
      <c r="X690" s="61" t="s">
        <v>19</v>
      </c>
      <c r="Y690" s="3" t="s">
        <v>355</v>
      </c>
      <c r="Z690" s="3" t="s">
        <v>1056</v>
      </c>
      <c r="AA690" s="3" t="s">
        <v>1472</v>
      </c>
      <c r="AB690" s="28">
        <v>1</v>
      </c>
      <c r="AC690" s="7"/>
    </row>
    <row r="691" spans="1:29" x14ac:dyDescent="0.25">
      <c r="A691" s="57" t="s">
        <v>1</v>
      </c>
      <c r="B691" s="60" t="str">
        <f>Table6[[#This Row],[Machine3]]</f>
        <v>GMTK1</v>
      </c>
      <c r="C691" s="61">
        <v>20211015</v>
      </c>
      <c r="D691" s="61" t="str">
        <f>TEXT((ROW(Table6[[#This Row],[Insert Type]])-321)*10,"000000")</f>
        <v>003700</v>
      </c>
      <c r="E691" s="61" t="str" cm="1">
        <f t="array" ref="E691">_xlfn.SWITCH(Table6[[#This Row],[State of Wear (Acceptable, OK; Unacceptable, NOK; Doubt, D; Reclassified as Doubt, RD)]],"OK","o","NOK","n","d")</f>
        <v>o</v>
      </c>
      <c r="F691" s="61" t="str" cm="1">
        <f t="array" ref="F691">_xlfn.SWITCH(Table6[[#This Row],[Coolant (C, Coolant; NC, No Coolant; CB, Coolant and cleaned with compressed Air)]],"NC","n","C","y","CB","c")</f>
        <v>c</v>
      </c>
      <c r="G691" s="61" t="str">
        <f>_xlfn.TEXTJOIN("_",TRUE,A691,B691,C691,D691,"w"&amp;E691,"c"&amp;Table6[[#This Row],[Coolant (n, no; y, yes; c, yes but cleaned with compressed air)2]])</f>
        <v>RCGX12_GMTK1_20211015_003700_wo_cc</v>
      </c>
      <c r="H691" s="66">
        <v>2123</v>
      </c>
      <c r="I691" s="9">
        <v>4235</v>
      </c>
      <c r="J691" s="9">
        <v>6001</v>
      </c>
      <c r="K691" s="9">
        <v>2470</v>
      </c>
      <c r="L691" s="9">
        <v>5440</v>
      </c>
      <c r="M691" s="9">
        <v>7920</v>
      </c>
      <c r="N691" s="8">
        <v>44484</v>
      </c>
      <c r="O691" s="3" t="s">
        <v>318</v>
      </c>
      <c r="P691" s="3" t="s">
        <v>339</v>
      </c>
      <c r="Q691" s="3" t="s">
        <v>356</v>
      </c>
      <c r="R691" s="3">
        <v>9</v>
      </c>
      <c r="S691" s="3" t="s">
        <v>339</v>
      </c>
      <c r="T691" s="3">
        <v>9</v>
      </c>
      <c r="U691" s="3">
        <v>2</v>
      </c>
      <c r="V691" s="3">
        <v>1</v>
      </c>
      <c r="W691" s="3">
        <v>2</v>
      </c>
      <c r="X691" s="61" t="s">
        <v>19</v>
      </c>
      <c r="Y691" s="3" t="s">
        <v>355</v>
      </c>
      <c r="Z691" s="3" t="s">
        <v>1057</v>
      </c>
      <c r="AA691" s="3" t="s">
        <v>1472</v>
      </c>
      <c r="AB691" s="28">
        <v>1</v>
      </c>
      <c r="AC691" s="7"/>
    </row>
    <row r="692" spans="1:29" x14ac:dyDescent="0.25">
      <c r="A692" s="57" t="s">
        <v>1</v>
      </c>
      <c r="B692" s="60" t="str">
        <f>Table6[[#This Row],[Machine3]]</f>
        <v>GMTK1</v>
      </c>
      <c r="C692" s="61">
        <v>20211015</v>
      </c>
      <c r="D692" s="61" t="str">
        <f>TEXT((ROW(Table6[[#This Row],[Insert Type]])-321)*10,"000000")</f>
        <v>003710</v>
      </c>
      <c r="E692" s="61" t="str" cm="1">
        <f t="array" ref="E692">_xlfn.SWITCH(Table6[[#This Row],[State of Wear (Acceptable, OK; Unacceptable, NOK; Doubt, D; Reclassified as Doubt, RD)]],"OK","o","NOK","n","d")</f>
        <v>o</v>
      </c>
      <c r="F692" s="61" t="str" cm="1">
        <f t="array" ref="F692">_xlfn.SWITCH(Table6[[#This Row],[Coolant (C, Coolant; NC, No Coolant; CB, Coolant and cleaned with compressed Air)]],"NC","n","C","y","CB","c")</f>
        <v>c</v>
      </c>
      <c r="G692" s="61" t="str">
        <f>_xlfn.TEXTJOIN("_",TRUE,A692,B692,C692,D692,"w"&amp;E692,"c"&amp;Table6[[#This Row],[Coolant (n, no; y, yes; c, yes but cleaned with compressed air)2]])</f>
        <v>RCGX12_GMTK1_20211015_003710_wo_cc</v>
      </c>
      <c r="H692" s="66">
        <v>2123</v>
      </c>
      <c r="I692" s="9">
        <v>4235</v>
      </c>
      <c r="J692" s="9">
        <v>6001</v>
      </c>
      <c r="K692" s="9">
        <v>2470</v>
      </c>
      <c r="L692" s="9">
        <v>5440</v>
      </c>
      <c r="M692" s="9">
        <v>7920</v>
      </c>
      <c r="N692" s="8">
        <v>44484</v>
      </c>
      <c r="O692" s="3" t="s">
        <v>318</v>
      </c>
      <c r="P692" s="3" t="s">
        <v>339</v>
      </c>
      <c r="Q692" s="3" t="s">
        <v>356</v>
      </c>
      <c r="R692" s="3">
        <v>9</v>
      </c>
      <c r="S692" s="3" t="s">
        <v>339</v>
      </c>
      <c r="T692" s="3">
        <v>9</v>
      </c>
      <c r="U692" s="3">
        <v>3</v>
      </c>
      <c r="V692" s="3">
        <v>1</v>
      </c>
      <c r="W692" s="3">
        <v>1</v>
      </c>
      <c r="X692" s="61" t="s">
        <v>19</v>
      </c>
      <c r="Y692" s="3" t="s">
        <v>355</v>
      </c>
      <c r="Z692" s="3" t="s">
        <v>1058</v>
      </c>
      <c r="AA692" s="3" t="s">
        <v>1472</v>
      </c>
      <c r="AB692" s="28">
        <v>1</v>
      </c>
      <c r="AC692" s="7"/>
    </row>
    <row r="693" spans="1:29" ht="15.75" thickBot="1" x14ac:dyDescent="0.3">
      <c r="A693" s="62" t="s">
        <v>1</v>
      </c>
      <c r="B693" s="63" t="str">
        <f>Table6[[#This Row],[Machine3]]</f>
        <v>GMTK1</v>
      </c>
      <c r="C693" s="64">
        <v>20211015</v>
      </c>
      <c r="D693" s="64" t="str">
        <f>TEXT((ROW(Table6[[#This Row],[Insert Type]])-321)*10,"000000")</f>
        <v>003720</v>
      </c>
      <c r="E693" s="64" t="str" cm="1">
        <f t="array" ref="E693">_xlfn.SWITCH(Table6[[#This Row],[State of Wear (Acceptable, OK; Unacceptable, NOK; Doubt, D; Reclassified as Doubt, RD)]],"OK","o","NOK","n","d")</f>
        <v>o</v>
      </c>
      <c r="F693" s="64" t="str" cm="1">
        <f t="array" ref="F693">_xlfn.SWITCH(Table6[[#This Row],[Coolant (C, Coolant; NC, No Coolant; CB, Coolant and cleaned with compressed Air)]],"NC","n","C","y","CB","c")</f>
        <v>c</v>
      </c>
      <c r="G693" s="64" t="str">
        <f>_xlfn.TEXTJOIN("_",TRUE,A693,B693,C693,D693,"w"&amp;E693,"c"&amp;Table6[[#This Row],[Coolant (n, no; y, yes; c, yes but cleaned with compressed air)2]])</f>
        <v>RCGX12_GMTK1_20211015_003720_wo_cc</v>
      </c>
      <c r="H693" s="67">
        <v>2123</v>
      </c>
      <c r="I693" s="12">
        <v>4235</v>
      </c>
      <c r="J693" s="12">
        <v>6001</v>
      </c>
      <c r="K693" s="12">
        <v>2470</v>
      </c>
      <c r="L693" s="12">
        <v>5440</v>
      </c>
      <c r="M693" s="12">
        <v>7920</v>
      </c>
      <c r="N693" s="17">
        <v>44484</v>
      </c>
      <c r="O693" s="14" t="s">
        <v>318</v>
      </c>
      <c r="P693" s="14" t="s">
        <v>339</v>
      </c>
      <c r="Q693" s="14" t="s">
        <v>356</v>
      </c>
      <c r="R693" s="14">
        <v>9</v>
      </c>
      <c r="S693" s="14" t="s">
        <v>339</v>
      </c>
      <c r="T693" s="14">
        <v>9</v>
      </c>
      <c r="U693" s="14">
        <v>3</v>
      </c>
      <c r="V693" s="14">
        <v>1</v>
      </c>
      <c r="W693" s="14">
        <v>2</v>
      </c>
      <c r="X693" s="64" t="s">
        <v>19</v>
      </c>
      <c r="Y693" s="14" t="s">
        <v>355</v>
      </c>
      <c r="Z693" s="14" t="s">
        <v>1059</v>
      </c>
      <c r="AA693" s="14" t="s">
        <v>1472</v>
      </c>
      <c r="AB693" s="30">
        <v>1</v>
      </c>
      <c r="AC693" s="7"/>
    </row>
    <row r="694" spans="1:29" ht="15.75" thickTop="1" x14ac:dyDescent="0.25">
      <c r="A694" s="57" t="s">
        <v>1</v>
      </c>
      <c r="B694" s="58" t="str">
        <f>Table6[[#This Row],[Machine3]]</f>
        <v>GMTK2</v>
      </c>
      <c r="C694" s="59">
        <v>20211015</v>
      </c>
      <c r="D694" s="59" t="str">
        <f>TEXT((ROW(Table6[[#This Row],[Insert Type]])-321)*10,"000000")</f>
        <v>003730</v>
      </c>
      <c r="E694" s="59" t="str" cm="1">
        <f t="array" ref="E694">_xlfn.SWITCH(Table6[[#This Row],[State of Wear (Acceptable, OK; Unacceptable, NOK; Doubt, D; Reclassified as Doubt, RD)]],"OK","o","NOK","n","d")</f>
        <v>o</v>
      </c>
      <c r="F694" s="59" t="str" cm="1">
        <f t="array" ref="F694">_xlfn.SWITCH(Table6[[#This Row],[Coolant (C, Coolant; NC, No Coolant; CB, Coolant and cleaned with compressed Air)]],"NC","n","C","y","CB","c")</f>
        <v>c</v>
      </c>
      <c r="G694" s="59" t="str">
        <f>_xlfn.TEXTJOIN("_",TRUE,A694,B694,C694,D694,"w"&amp;E694,"c"&amp;Table6[[#This Row],[Coolant (n, no; y, yes; c, yes but cleaned with compressed air)2]])</f>
        <v>RCGX12_GMTK2_20211015_003730_wo_cc</v>
      </c>
      <c r="H694" s="68">
        <v>2118</v>
      </c>
      <c r="I694" s="69">
        <v>4213</v>
      </c>
      <c r="J694" s="69">
        <v>6001</v>
      </c>
      <c r="K694" s="69">
        <v>2481</v>
      </c>
      <c r="L694" s="69">
        <v>5484</v>
      </c>
      <c r="M694" s="69">
        <v>7915</v>
      </c>
      <c r="N694" s="11">
        <v>44484</v>
      </c>
      <c r="O694" s="7" t="s">
        <v>318</v>
      </c>
      <c r="P694" s="7" t="s">
        <v>0</v>
      </c>
      <c r="Q694" s="7" t="s">
        <v>356</v>
      </c>
      <c r="R694" s="7">
        <v>12</v>
      </c>
      <c r="S694" s="7" t="s">
        <v>0</v>
      </c>
      <c r="T694" s="7">
        <v>12</v>
      </c>
      <c r="U694" s="7">
        <v>1</v>
      </c>
      <c r="V694" s="7">
        <v>1</v>
      </c>
      <c r="W694" s="7">
        <v>1</v>
      </c>
      <c r="X694" s="59" t="s">
        <v>19</v>
      </c>
      <c r="Y694" s="7" t="s">
        <v>355</v>
      </c>
      <c r="Z694" s="7" t="s">
        <v>1060</v>
      </c>
      <c r="AA694" s="7" t="s">
        <v>1472</v>
      </c>
      <c r="AB694" s="31">
        <v>1</v>
      </c>
      <c r="AC694" s="7"/>
    </row>
    <row r="695" spans="1:29" x14ac:dyDescent="0.25">
      <c r="A695" s="57" t="s">
        <v>1</v>
      </c>
      <c r="B695" s="60" t="str">
        <f>Table6[[#This Row],[Machine3]]</f>
        <v>GMTK2</v>
      </c>
      <c r="C695" s="61">
        <v>20211015</v>
      </c>
      <c r="D695" s="61" t="str">
        <f>TEXT((ROW(Table6[[#This Row],[Insert Type]])-321)*10,"000000")</f>
        <v>003740</v>
      </c>
      <c r="E695" s="61" t="str" cm="1">
        <f t="array" ref="E695">_xlfn.SWITCH(Table6[[#This Row],[State of Wear (Acceptable, OK; Unacceptable, NOK; Doubt, D; Reclassified as Doubt, RD)]],"OK","o","NOK","n","d")</f>
        <v>o</v>
      </c>
      <c r="F695" s="61" t="str" cm="1">
        <f t="array" ref="F695">_xlfn.SWITCH(Table6[[#This Row],[Coolant (C, Coolant; NC, No Coolant; CB, Coolant and cleaned with compressed Air)]],"NC","n","C","y","CB","c")</f>
        <v>c</v>
      </c>
      <c r="G695" s="61" t="str">
        <f>_xlfn.TEXTJOIN("_",TRUE,A695,B695,C695,D695,"w"&amp;E695,"c"&amp;Table6[[#This Row],[Coolant (n, no; y, yes; c, yes but cleaned with compressed air)2]])</f>
        <v>RCGX12_GMTK2_20211015_003740_wo_cc</v>
      </c>
      <c r="H695" s="68">
        <v>2118</v>
      </c>
      <c r="I695" s="69">
        <v>4213</v>
      </c>
      <c r="J695" s="69">
        <v>6001</v>
      </c>
      <c r="K695" s="69">
        <v>2481</v>
      </c>
      <c r="L695" s="69">
        <v>5484</v>
      </c>
      <c r="M695" s="69">
        <v>7915</v>
      </c>
      <c r="N695" s="8">
        <v>44484</v>
      </c>
      <c r="O695" s="3" t="s">
        <v>318</v>
      </c>
      <c r="P695" s="3" t="s">
        <v>0</v>
      </c>
      <c r="Q695" s="3" t="s">
        <v>356</v>
      </c>
      <c r="R695" s="3">
        <v>12</v>
      </c>
      <c r="S695" s="3" t="s">
        <v>0</v>
      </c>
      <c r="T695" s="3">
        <v>12</v>
      </c>
      <c r="U695" s="3">
        <v>1</v>
      </c>
      <c r="V695" s="3">
        <v>1</v>
      </c>
      <c r="W695" s="3">
        <v>2</v>
      </c>
      <c r="X695" s="61" t="s">
        <v>19</v>
      </c>
      <c r="Y695" s="3" t="s">
        <v>355</v>
      </c>
      <c r="Z695" s="3" t="s">
        <v>1061</v>
      </c>
      <c r="AA695" s="3" t="s">
        <v>1472</v>
      </c>
      <c r="AB695" s="28">
        <v>1</v>
      </c>
      <c r="AC695" s="7"/>
    </row>
    <row r="696" spans="1:29" x14ac:dyDescent="0.25">
      <c r="A696" s="57" t="s">
        <v>1</v>
      </c>
      <c r="B696" s="60" t="str">
        <f>Table6[[#This Row],[Machine3]]</f>
        <v>GMTK2</v>
      </c>
      <c r="C696" s="61">
        <v>20211015</v>
      </c>
      <c r="D696" s="61" t="str">
        <f>TEXT((ROW(Table6[[#This Row],[Insert Type]])-321)*10,"000000")</f>
        <v>003750</v>
      </c>
      <c r="E696" s="61" t="str" cm="1">
        <f t="array" ref="E696">_xlfn.SWITCH(Table6[[#This Row],[State of Wear (Acceptable, OK; Unacceptable, NOK; Doubt, D; Reclassified as Doubt, RD)]],"OK","o","NOK","n","d")</f>
        <v>o</v>
      </c>
      <c r="F696" s="61" t="str" cm="1">
        <f t="array" ref="F696">_xlfn.SWITCH(Table6[[#This Row],[Coolant (C, Coolant; NC, No Coolant; CB, Coolant and cleaned with compressed Air)]],"NC","n","C","y","CB","c")</f>
        <v>c</v>
      </c>
      <c r="G696" s="61" t="str">
        <f>_xlfn.TEXTJOIN("_",TRUE,A696,B696,C696,D696,"w"&amp;E696,"c"&amp;Table6[[#This Row],[Coolant (n, no; y, yes; c, yes but cleaned with compressed air)2]])</f>
        <v>RCGX12_GMTK2_20211015_003750_wo_cc</v>
      </c>
      <c r="H696" s="68">
        <v>2118</v>
      </c>
      <c r="I696" s="69">
        <v>4213</v>
      </c>
      <c r="J696" s="69">
        <v>6001</v>
      </c>
      <c r="K696" s="69">
        <v>2481</v>
      </c>
      <c r="L696" s="69">
        <v>5484</v>
      </c>
      <c r="M696" s="69">
        <v>7915</v>
      </c>
      <c r="N696" s="8">
        <v>44484</v>
      </c>
      <c r="O696" s="3" t="s">
        <v>318</v>
      </c>
      <c r="P696" s="3" t="s">
        <v>0</v>
      </c>
      <c r="Q696" s="3" t="s">
        <v>356</v>
      </c>
      <c r="R696" s="3">
        <v>12</v>
      </c>
      <c r="S696" s="3" t="s">
        <v>0</v>
      </c>
      <c r="T696" s="3">
        <v>12</v>
      </c>
      <c r="U696" s="3">
        <v>2</v>
      </c>
      <c r="V696" s="3">
        <v>1</v>
      </c>
      <c r="W696" s="3">
        <v>1</v>
      </c>
      <c r="X696" s="61" t="s">
        <v>19</v>
      </c>
      <c r="Y696" s="3" t="s">
        <v>355</v>
      </c>
      <c r="Z696" s="3" t="s">
        <v>1062</v>
      </c>
      <c r="AA696" s="3" t="s">
        <v>1472</v>
      </c>
      <c r="AB696" s="28">
        <v>1</v>
      </c>
      <c r="AC696" s="7"/>
    </row>
    <row r="697" spans="1:29" x14ac:dyDescent="0.25">
      <c r="A697" s="57" t="s">
        <v>1</v>
      </c>
      <c r="B697" s="60" t="str">
        <f>Table6[[#This Row],[Machine3]]</f>
        <v>GMTK2</v>
      </c>
      <c r="C697" s="61">
        <v>20211015</v>
      </c>
      <c r="D697" s="61" t="str">
        <f>TEXT((ROW(Table6[[#This Row],[Insert Type]])-321)*10,"000000")</f>
        <v>003760</v>
      </c>
      <c r="E697" s="61" t="str" cm="1">
        <f t="array" ref="E697">_xlfn.SWITCH(Table6[[#This Row],[State of Wear (Acceptable, OK; Unacceptable, NOK; Doubt, D; Reclassified as Doubt, RD)]],"OK","o","NOK","n","d")</f>
        <v>o</v>
      </c>
      <c r="F697" s="61" t="str" cm="1">
        <f t="array" ref="F697">_xlfn.SWITCH(Table6[[#This Row],[Coolant (C, Coolant; NC, No Coolant; CB, Coolant and cleaned with compressed Air)]],"NC","n","C","y","CB","c")</f>
        <v>c</v>
      </c>
      <c r="G697" s="61" t="str">
        <f>_xlfn.TEXTJOIN("_",TRUE,A697,B697,C697,D697,"w"&amp;E697,"c"&amp;Table6[[#This Row],[Coolant (n, no; y, yes; c, yes but cleaned with compressed air)2]])</f>
        <v>RCGX12_GMTK2_20211015_003760_wo_cc</v>
      </c>
      <c r="H697" s="68">
        <v>2118</v>
      </c>
      <c r="I697" s="69">
        <v>4213</v>
      </c>
      <c r="J697" s="69">
        <v>6001</v>
      </c>
      <c r="K697" s="69">
        <v>2481</v>
      </c>
      <c r="L697" s="69">
        <v>5484</v>
      </c>
      <c r="M697" s="69">
        <v>7915</v>
      </c>
      <c r="N697" s="8">
        <v>44484</v>
      </c>
      <c r="O697" s="3" t="s">
        <v>318</v>
      </c>
      <c r="P697" s="3" t="s">
        <v>0</v>
      </c>
      <c r="Q697" s="3" t="s">
        <v>356</v>
      </c>
      <c r="R697" s="3">
        <v>12</v>
      </c>
      <c r="S697" s="3" t="s">
        <v>0</v>
      </c>
      <c r="T697" s="3">
        <v>12</v>
      </c>
      <c r="U697" s="3">
        <v>2</v>
      </c>
      <c r="V697" s="3">
        <v>1</v>
      </c>
      <c r="W697" s="3">
        <v>2</v>
      </c>
      <c r="X697" s="61" t="s">
        <v>19</v>
      </c>
      <c r="Y697" s="3" t="s">
        <v>355</v>
      </c>
      <c r="Z697" s="3" t="s">
        <v>1063</v>
      </c>
      <c r="AA697" s="3" t="s">
        <v>1472</v>
      </c>
      <c r="AB697" s="28">
        <v>1</v>
      </c>
      <c r="AC697" s="7"/>
    </row>
    <row r="698" spans="1:29" x14ac:dyDescent="0.25">
      <c r="A698" s="57" t="s">
        <v>1</v>
      </c>
      <c r="B698" s="60" t="str">
        <f>Table6[[#This Row],[Machine3]]</f>
        <v>GMTK2</v>
      </c>
      <c r="C698" s="61">
        <v>20211015</v>
      </c>
      <c r="D698" s="61" t="str">
        <f>TEXT((ROW(Table6[[#This Row],[Insert Type]])-321)*10,"000000")</f>
        <v>003770</v>
      </c>
      <c r="E698" s="61" t="str" cm="1">
        <f t="array" ref="E698">_xlfn.SWITCH(Table6[[#This Row],[State of Wear (Acceptable, OK; Unacceptable, NOK; Doubt, D; Reclassified as Doubt, RD)]],"OK","o","NOK","n","d")</f>
        <v>o</v>
      </c>
      <c r="F698" s="61" t="str" cm="1">
        <f t="array" ref="F698">_xlfn.SWITCH(Table6[[#This Row],[Coolant (C, Coolant; NC, No Coolant; CB, Coolant and cleaned with compressed Air)]],"NC","n","C","y","CB","c")</f>
        <v>c</v>
      </c>
      <c r="G698" s="61" t="str">
        <f>_xlfn.TEXTJOIN("_",TRUE,A698,B698,C698,D698,"w"&amp;E698,"c"&amp;Table6[[#This Row],[Coolant (n, no; y, yes; c, yes but cleaned with compressed air)2]])</f>
        <v>RCGX12_GMTK2_20211015_003770_wo_cc</v>
      </c>
      <c r="H698" s="68">
        <v>2118</v>
      </c>
      <c r="I698" s="69">
        <v>4213</v>
      </c>
      <c r="J698" s="69">
        <v>6001</v>
      </c>
      <c r="K698" s="69">
        <v>2481</v>
      </c>
      <c r="L698" s="69">
        <v>5484</v>
      </c>
      <c r="M698" s="69">
        <v>7915</v>
      </c>
      <c r="N698" s="8">
        <v>44484</v>
      </c>
      <c r="O698" s="3" t="s">
        <v>318</v>
      </c>
      <c r="P698" s="3" t="s">
        <v>0</v>
      </c>
      <c r="Q698" s="3" t="s">
        <v>356</v>
      </c>
      <c r="R698" s="3">
        <v>12</v>
      </c>
      <c r="S698" s="3" t="s">
        <v>0</v>
      </c>
      <c r="T698" s="3">
        <v>12</v>
      </c>
      <c r="U698" s="3">
        <v>3</v>
      </c>
      <c r="V698" s="3">
        <v>1</v>
      </c>
      <c r="W698" s="3">
        <v>1</v>
      </c>
      <c r="X698" s="61" t="s">
        <v>19</v>
      </c>
      <c r="Y698" s="3" t="s">
        <v>355</v>
      </c>
      <c r="Z698" s="3" t="s">
        <v>1064</v>
      </c>
      <c r="AA698" s="3" t="s">
        <v>1472</v>
      </c>
      <c r="AB698" s="28">
        <v>1</v>
      </c>
      <c r="AC698" s="7"/>
    </row>
    <row r="699" spans="1:29" x14ac:dyDescent="0.25">
      <c r="A699" s="57" t="s">
        <v>1</v>
      </c>
      <c r="B699" s="60" t="str">
        <f>Table6[[#This Row],[Machine3]]</f>
        <v>GMTK2</v>
      </c>
      <c r="C699" s="61">
        <v>20211015</v>
      </c>
      <c r="D699" s="61" t="str">
        <f>TEXT((ROW(Table6[[#This Row],[Insert Type]])-321)*10,"000000")</f>
        <v>003780</v>
      </c>
      <c r="E699" s="61" t="str" cm="1">
        <f t="array" ref="E699">_xlfn.SWITCH(Table6[[#This Row],[State of Wear (Acceptable, OK; Unacceptable, NOK; Doubt, D; Reclassified as Doubt, RD)]],"OK","o","NOK","n","d")</f>
        <v>n</v>
      </c>
      <c r="F699" s="61" t="str" cm="1">
        <f t="array" ref="F699">_xlfn.SWITCH(Table6[[#This Row],[Coolant (C, Coolant; NC, No Coolant; CB, Coolant and cleaned with compressed Air)]],"NC","n","C","y","CB","c")</f>
        <v>c</v>
      </c>
      <c r="G699" s="61" t="str">
        <f>_xlfn.TEXTJOIN("_",TRUE,A699,B699,C699,D699,"w"&amp;E699,"c"&amp;Table6[[#This Row],[Coolant (n, no; y, yes; c, yes but cleaned with compressed air)2]])</f>
        <v>RCGX12_GMTK2_20211015_003780_wn_cc</v>
      </c>
      <c r="H699" s="68">
        <v>2118</v>
      </c>
      <c r="I699" s="69">
        <v>4213</v>
      </c>
      <c r="J699" s="69">
        <v>6001</v>
      </c>
      <c r="K699" s="69">
        <v>2481</v>
      </c>
      <c r="L699" s="69">
        <v>5484</v>
      </c>
      <c r="M699" s="69">
        <v>7915</v>
      </c>
      <c r="N699" s="8">
        <v>44484</v>
      </c>
      <c r="O699" s="3" t="s">
        <v>318</v>
      </c>
      <c r="P699" s="3" t="s">
        <v>0</v>
      </c>
      <c r="Q699" s="3" t="s">
        <v>356</v>
      </c>
      <c r="R699" s="3">
        <v>12</v>
      </c>
      <c r="S699" s="3" t="s">
        <v>0</v>
      </c>
      <c r="T699" s="3">
        <v>12</v>
      </c>
      <c r="U699" s="3">
        <v>3</v>
      </c>
      <c r="V699" s="3">
        <v>1</v>
      </c>
      <c r="W699" s="3">
        <v>2</v>
      </c>
      <c r="X699" s="61" t="s">
        <v>11</v>
      </c>
      <c r="Y699" s="3" t="s">
        <v>355</v>
      </c>
      <c r="Z699" s="3" t="s">
        <v>1065</v>
      </c>
      <c r="AA699" s="3" t="s">
        <v>1472</v>
      </c>
      <c r="AB699" s="28">
        <v>1</v>
      </c>
      <c r="AC699" s="7"/>
    </row>
    <row r="700" spans="1:29" x14ac:dyDescent="0.25">
      <c r="A700" s="57" t="s">
        <v>1</v>
      </c>
      <c r="B700" s="60" t="str">
        <f>Table6[[#This Row],[Machine3]]</f>
        <v>GMTK2</v>
      </c>
      <c r="C700" s="61">
        <v>20211015</v>
      </c>
      <c r="D700" s="61" t="str">
        <f>TEXT((ROW(Table6[[#This Row],[Insert Type]])-321)*10,"000000")</f>
        <v>003790</v>
      </c>
      <c r="E700" s="61" t="str" cm="1">
        <f t="array" ref="E700">_xlfn.SWITCH(Table6[[#This Row],[State of Wear (Acceptable, OK; Unacceptable, NOK; Doubt, D; Reclassified as Doubt, RD)]],"OK","o","NOK","n","d")</f>
        <v>o</v>
      </c>
      <c r="F700" s="61" t="str" cm="1">
        <f t="array" ref="F700">_xlfn.SWITCH(Table6[[#This Row],[Coolant (C, Coolant; NC, No Coolant; CB, Coolant and cleaned with compressed Air)]],"NC","n","C","y","CB","c")</f>
        <v>c</v>
      </c>
      <c r="G700" s="61" t="str">
        <f>_xlfn.TEXTJOIN("_",TRUE,A700,B700,C700,D700,"w"&amp;E700,"c"&amp;Table6[[#This Row],[Coolant (n, no; y, yes; c, yes but cleaned with compressed air)2]])</f>
        <v>RCGX12_GMTK2_20211015_003790_wo_cc</v>
      </c>
      <c r="H700" s="68">
        <v>2118</v>
      </c>
      <c r="I700" s="69">
        <v>4213</v>
      </c>
      <c r="J700" s="69">
        <v>6001</v>
      </c>
      <c r="K700" s="69">
        <v>2481</v>
      </c>
      <c r="L700" s="69">
        <v>5484</v>
      </c>
      <c r="M700" s="69">
        <v>7915</v>
      </c>
      <c r="N700" s="8">
        <v>44484</v>
      </c>
      <c r="O700" s="3" t="s">
        <v>318</v>
      </c>
      <c r="P700" s="3" t="s">
        <v>0</v>
      </c>
      <c r="Q700" s="3" t="s">
        <v>356</v>
      </c>
      <c r="R700" s="3">
        <v>12</v>
      </c>
      <c r="S700" s="3" t="s">
        <v>0</v>
      </c>
      <c r="T700" s="3">
        <v>12</v>
      </c>
      <c r="U700" s="3">
        <v>3</v>
      </c>
      <c r="V700" s="3">
        <v>2</v>
      </c>
      <c r="W700" s="3">
        <v>3</v>
      </c>
      <c r="X700" s="61" t="s">
        <v>19</v>
      </c>
      <c r="Y700" s="3" t="s">
        <v>355</v>
      </c>
      <c r="Z700" s="3" t="s">
        <v>1066</v>
      </c>
      <c r="AA700" s="3" t="s">
        <v>1472</v>
      </c>
      <c r="AB700" s="28">
        <v>1</v>
      </c>
      <c r="AC700" s="7"/>
    </row>
    <row r="701" spans="1:29" x14ac:dyDescent="0.25">
      <c r="A701" s="57" t="s">
        <v>1</v>
      </c>
      <c r="B701" s="60" t="str">
        <f>Table6[[#This Row],[Machine3]]</f>
        <v>GMTK2</v>
      </c>
      <c r="C701" s="61">
        <v>20211015</v>
      </c>
      <c r="D701" s="61" t="str">
        <f>TEXT((ROW(Table6[[#This Row],[Insert Type]])-321)*10,"000000")</f>
        <v>003800</v>
      </c>
      <c r="E701" s="61" t="str" cm="1">
        <f t="array" ref="E701">_xlfn.SWITCH(Table6[[#This Row],[State of Wear (Acceptable, OK; Unacceptable, NOK; Doubt, D; Reclassified as Doubt, RD)]],"OK","o","NOK","n","d")</f>
        <v>o</v>
      </c>
      <c r="F701" s="61" t="str" cm="1">
        <f t="array" ref="F701">_xlfn.SWITCH(Table6[[#This Row],[Coolant (C, Coolant; NC, No Coolant; CB, Coolant and cleaned with compressed Air)]],"NC","n","C","y","CB","c")</f>
        <v>c</v>
      </c>
      <c r="G701" s="61" t="str">
        <f>_xlfn.TEXTJOIN("_",TRUE,A701,B701,C701,D701,"w"&amp;E701,"c"&amp;Table6[[#This Row],[Coolant (n, no; y, yes; c, yes but cleaned with compressed air)2]])</f>
        <v>RCGX12_GMTK2_20211015_003800_wo_cc</v>
      </c>
      <c r="H701" s="68">
        <v>2118</v>
      </c>
      <c r="I701" s="69">
        <v>4213</v>
      </c>
      <c r="J701" s="69">
        <v>6001</v>
      </c>
      <c r="K701" s="69">
        <v>2481</v>
      </c>
      <c r="L701" s="69">
        <v>5484</v>
      </c>
      <c r="M701" s="69">
        <v>7915</v>
      </c>
      <c r="N701" s="8">
        <v>44484</v>
      </c>
      <c r="O701" s="3" t="s">
        <v>318</v>
      </c>
      <c r="P701" s="3" t="s">
        <v>0</v>
      </c>
      <c r="Q701" s="3" t="s">
        <v>356</v>
      </c>
      <c r="R701" s="3">
        <v>12</v>
      </c>
      <c r="S701" s="3" t="s">
        <v>0</v>
      </c>
      <c r="T701" s="3">
        <v>12</v>
      </c>
      <c r="U701" s="3">
        <v>4</v>
      </c>
      <c r="V701" s="3">
        <v>1</v>
      </c>
      <c r="W701" s="3">
        <v>1</v>
      </c>
      <c r="X701" s="61" t="s">
        <v>19</v>
      </c>
      <c r="Y701" s="3" t="s">
        <v>355</v>
      </c>
      <c r="Z701" s="3" t="s">
        <v>1067</v>
      </c>
      <c r="AA701" s="3" t="s">
        <v>1472</v>
      </c>
      <c r="AB701" s="28">
        <v>1</v>
      </c>
      <c r="AC701" s="7"/>
    </row>
    <row r="702" spans="1:29" x14ac:dyDescent="0.25">
      <c r="A702" s="57" t="s">
        <v>1</v>
      </c>
      <c r="B702" s="60" t="str">
        <f>Table6[[#This Row],[Machine3]]</f>
        <v>GMTK2</v>
      </c>
      <c r="C702" s="61">
        <v>20211015</v>
      </c>
      <c r="D702" s="61" t="str">
        <f>TEXT((ROW(Table6[[#This Row],[Insert Type]])-321)*10,"000000")</f>
        <v>003810</v>
      </c>
      <c r="E702" s="61" t="str" cm="1">
        <f t="array" ref="E702">_xlfn.SWITCH(Table6[[#This Row],[State of Wear (Acceptable, OK; Unacceptable, NOK; Doubt, D; Reclassified as Doubt, RD)]],"OK","o","NOK","n","d")</f>
        <v>o</v>
      </c>
      <c r="F702" s="61" t="str" cm="1">
        <f t="array" ref="F702">_xlfn.SWITCH(Table6[[#This Row],[Coolant (C, Coolant; NC, No Coolant; CB, Coolant and cleaned with compressed Air)]],"NC","n","C","y","CB","c")</f>
        <v>c</v>
      </c>
      <c r="G702" s="61" t="str">
        <f>_xlfn.TEXTJOIN("_",TRUE,A702,B702,C702,D702,"w"&amp;E702,"c"&amp;Table6[[#This Row],[Coolant (n, no; y, yes; c, yes but cleaned with compressed air)2]])</f>
        <v>RCGX12_GMTK2_20211015_003810_wo_cc</v>
      </c>
      <c r="H702" s="68">
        <v>2118</v>
      </c>
      <c r="I702" s="69">
        <v>4213</v>
      </c>
      <c r="J702" s="69">
        <v>6001</v>
      </c>
      <c r="K702" s="69">
        <v>2481</v>
      </c>
      <c r="L702" s="69">
        <v>5484</v>
      </c>
      <c r="M702" s="69">
        <v>7915</v>
      </c>
      <c r="N702" s="8">
        <v>44484</v>
      </c>
      <c r="O702" s="3" t="s">
        <v>318</v>
      </c>
      <c r="P702" s="3" t="s">
        <v>0</v>
      </c>
      <c r="Q702" s="3" t="s">
        <v>356</v>
      </c>
      <c r="R702" s="3">
        <v>12</v>
      </c>
      <c r="S702" s="3" t="s">
        <v>0</v>
      </c>
      <c r="T702" s="3">
        <v>12</v>
      </c>
      <c r="U702" s="3">
        <v>4</v>
      </c>
      <c r="V702" s="3">
        <v>1</v>
      </c>
      <c r="W702" s="3">
        <v>2</v>
      </c>
      <c r="X702" s="61" t="s">
        <v>19</v>
      </c>
      <c r="Y702" s="3" t="s">
        <v>355</v>
      </c>
      <c r="Z702" s="3" t="s">
        <v>1068</v>
      </c>
      <c r="AA702" s="3" t="s">
        <v>1472</v>
      </c>
      <c r="AB702" s="28">
        <v>1</v>
      </c>
      <c r="AC702" s="7"/>
    </row>
    <row r="703" spans="1:29" ht="15.75" thickBot="1" x14ac:dyDescent="0.3">
      <c r="A703" s="62" t="s">
        <v>1</v>
      </c>
      <c r="B703" s="63" t="str">
        <f>Table6[[#This Row],[Machine3]]</f>
        <v>GMTK2</v>
      </c>
      <c r="C703" s="64">
        <v>20211015</v>
      </c>
      <c r="D703" s="64" t="str">
        <f>TEXT((ROW(Table6[[#This Row],[Insert Type]])-321)*10,"000000")</f>
        <v>003820</v>
      </c>
      <c r="E703" s="64" t="str" cm="1">
        <f t="array" ref="E703">_xlfn.SWITCH(Table6[[#This Row],[State of Wear (Acceptable, OK; Unacceptable, NOK; Doubt, D; Reclassified as Doubt, RD)]],"OK","o","NOK","n","d")</f>
        <v>o</v>
      </c>
      <c r="F703" s="64" t="str" cm="1">
        <f t="array" ref="F703">_xlfn.SWITCH(Table6[[#This Row],[Coolant (C, Coolant; NC, No Coolant; CB, Coolant and cleaned with compressed Air)]],"NC","n","C","y","CB","c")</f>
        <v>c</v>
      </c>
      <c r="G703" s="64" t="str">
        <f>_xlfn.TEXTJOIN("_",TRUE,A703,B703,C703,D703,"w"&amp;E703,"c"&amp;Table6[[#This Row],[Coolant (n, no; y, yes; c, yes but cleaned with compressed air)2]])</f>
        <v>RCGX12_GMTK2_20211015_003820_wo_cc</v>
      </c>
      <c r="H703" s="70">
        <v>2118</v>
      </c>
      <c r="I703" s="71">
        <v>4213</v>
      </c>
      <c r="J703" s="71">
        <v>6001</v>
      </c>
      <c r="K703" s="71">
        <v>2481</v>
      </c>
      <c r="L703" s="71">
        <v>5484</v>
      </c>
      <c r="M703" s="72">
        <v>7915</v>
      </c>
      <c r="N703" s="17">
        <v>44484</v>
      </c>
      <c r="O703" s="14" t="s">
        <v>318</v>
      </c>
      <c r="P703" s="14" t="s">
        <v>0</v>
      </c>
      <c r="Q703" s="14" t="s">
        <v>356</v>
      </c>
      <c r="R703" s="14">
        <v>12</v>
      </c>
      <c r="S703" s="14" t="s">
        <v>0</v>
      </c>
      <c r="T703" s="14">
        <v>12</v>
      </c>
      <c r="U703" s="14">
        <v>5</v>
      </c>
      <c r="V703" s="14">
        <v>1</v>
      </c>
      <c r="W703" s="14">
        <v>1</v>
      </c>
      <c r="X703" s="64" t="s">
        <v>19</v>
      </c>
      <c r="Y703" s="14" t="s">
        <v>355</v>
      </c>
      <c r="Z703" s="14" t="s">
        <v>1069</v>
      </c>
      <c r="AA703" s="14" t="s">
        <v>1472</v>
      </c>
      <c r="AB703" s="30">
        <v>1</v>
      </c>
      <c r="AC703" s="7"/>
    </row>
    <row r="704" spans="1:29" ht="15.75" thickTop="1" x14ac:dyDescent="0.25">
      <c r="A704" s="57" t="s">
        <v>1</v>
      </c>
      <c r="B704" s="58" t="str">
        <f>Table6[[#This Row],[Machine3]]</f>
        <v>GMTK3</v>
      </c>
      <c r="C704" s="59">
        <v>20211015</v>
      </c>
      <c r="D704" s="59" t="str">
        <f>TEXT((ROW(Table6[[#This Row],[Insert Type]])-321)*10,"000000")</f>
        <v>003830</v>
      </c>
      <c r="E704" s="59" t="str" cm="1">
        <f t="array" ref="E704">_xlfn.SWITCH(Table6[[#This Row],[State of Wear (Acceptable, OK; Unacceptable, NOK; Doubt, D; Reclassified as Doubt, RD)]],"OK","o","NOK","n","d")</f>
        <v>o</v>
      </c>
      <c r="F704" s="59" t="str" cm="1">
        <f t="array" ref="F704">_xlfn.SWITCH(Table6[[#This Row],[Coolant (C, Coolant; NC, No Coolant; CB, Coolant and cleaned with compressed Air)]],"NC","n","C","y","CB","c")</f>
        <v>c</v>
      </c>
      <c r="G704" s="59" t="str">
        <f>_xlfn.TEXTJOIN("_",TRUE,A704,B704,C704,D704,"w"&amp;E704,"c"&amp;Table6[[#This Row],[Coolant (n, no; y, yes; c, yes but cleaned with compressed air)2]])</f>
        <v>RCGX12_GMTK3_20211015_003830_wo_cc</v>
      </c>
      <c r="H704" s="68">
        <v>1980</v>
      </c>
      <c r="I704" s="69">
        <v>4202</v>
      </c>
      <c r="J704" s="69">
        <v>6001</v>
      </c>
      <c r="K704" s="69">
        <v>2431</v>
      </c>
      <c r="L704" s="69">
        <v>5418</v>
      </c>
      <c r="M704" s="69">
        <v>7915</v>
      </c>
      <c r="N704" s="11">
        <v>44484</v>
      </c>
      <c r="O704" s="7" t="s">
        <v>318</v>
      </c>
      <c r="P704" s="7" t="s">
        <v>341</v>
      </c>
      <c r="Q704" s="7" t="s">
        <v>356</v>
      </c>
      <c r="R704" s="7">
        <v>5</v>
      </c>
      <c r="S704" s="7" t="s">
        <v>341</v>
      </c>
      <c r="T704" s="7">
        <v>5</v>
      </c>
      <c r="U704" s="7">
        <v>1</v>
      </c>
      <c r="V704" s="7">
        <v>1</v>
      </c>
      <c r="W704" s="7">
        <v>1</v>
      </c>
      <c r="X704" s="59" t="s">
        <v>19</v>
      </c>
      <c r="Y704" s="7" t="s">
        <v>355</v>
      </c>
      <c r="Z704" s="7" t="s">
        <v>1134</v>
      </c>
      <c r="AA704" s="7" t="s">
        <v>1472</v>
      </c>
      <c r="AB704" s="31">
        <v>1</v>
      </c>
      <c r="AC704" s="7"/>
    </row>
    <row r="705" spans="1:29" x14ac:dyDescent="0.25">
      <c r="A705" s="57" t="s">
        <v>1</v>
      </c>
      <c r="B705" s="60" t="str">
        <f>Table6[[#This Row],[Machine3]]</f>
        <v>GMTK3</v>
      </c>
      <c r="C705" s="61">
        <v>20211015</v>
      </c>
      <c r="D705" s="61" t="str">
        <f>TEXT((ROW(Table6[[#This Row],[Insert Type]])-321)*10,"000000")</f>
        <v>003840</v>
      </c>
      <c r="E705" s="61" t="str" cm="1">
        <f t="array" ref="E705">_xlfn.SWITCH(Table6[[#This Row],[State of Wear (Acceptable, OK; Unacceptable, NOK; Doubt, D; Reclassified as Doubt, RD)]],"OK","o","NOK","n","d")</f>
        <v>o</v>
      </c>
      <c r="F705" s="61" t="str" cm="1">
        <f t="array" ref="F705">_xlfn.SWITCH(Table6[[#This Row],[Coolant (C, Coolant; NC, No Coolant; CB, Coolant and cleaned with compressed Air)]],"NC","n","C","y","CB","c")</f>
        <v>c</v>
      </c>
      <c r="G705" s="61" t="str">
        <f>_xlfn.TEXTJOIN("_",TRUE,A705,B705,C705,D705,"w"&amp;E705,"c"&amp;Table6[[#This Row],[Coolant (n, no; y, yes; c, yes but cleaned with compressed air)2]])</f>
        <v>RCGX12_GMTK3_20211015_003840_wo_cc</v>
      </c>
      <c r="H705" s="68">
        <v>1980</v>
      </c>
      <c r="I705" s="69">
        <v>4202</v>
      </c>
      <c r="J705" s="69">
        <v>6001</v>
      </c>
      <c r="K705" s="69">
        <v>2431</v>
      </c>
      <c r="L705" s="69">
        <v>5418</v>
      </c>
      <c r="M705" s="69">
        <v>7915</v>
      </c>
      <c r="N705" s="8">
        <v>44484</v>
      </c>
      <c r="O705" s="3" t="s">
        <v>318</v>
      </c>
      <c r="P705" s="3" t="s">
        <v>341</v>
      </c>
      <c r="Q705" s="3" t="s">
        <v>356</v>
      </c>
      <c r="R705" s="3">
        <v>5</v>
      </c>
      <c r="S705" s="3" t="s">
        <v>341</v>
      </c>
      <c r="T705" s="3">
        <v>5</v>
      </c>
      <c r="U705" s="3">
        <v>1</v>
      </c>
      <c r="V705" s="3">
        <v>1</v>
      </c>
      <c r="W705" s="3">
        <v>2</v>
      </c>
      <c r="X705" s="61" t="s">
        <v>19</v>
      </c>
      <c r="Y705" s="3" t="s">
        <v>355</v>
      </c>
      <c r="Z705" s="3" t="s">
        <v>1135</v>
      </c>
      <c r="AA705" s="3" t="s">
        <v>1472</v>
      </c>
      <c r="AB705" s="28">
        <v>1</v>
      </c>
      <c r="AC705" s="7"/>
    </row>
    <row r="706" spans="1:29" x14ac:dyDescent="0.25">
      <c r="A706" s="57" t="s">
        <v>1</v>
      </c>
      <c r="B706" s="60" t="str">
        <f>Table6[[#This Row],[Machine3]]</f>
        <v>GMTK3</v>
      </c>
      <c r="C706" s="61">
        <v>20211015</v>
      </c>
      <c r="D706" s="61" t="str">
        <f>TEXT((ROW(Table6[[#This Row],[Insert Type]])-321)*10,"000000")</f>
        <v>003850</v>
      </c>
      <c r="E706" s="61" t="str" cm="1">
        <f t="array" ref="E706">_xlfn.SWITCH(Table6[[#This Row],[State of Wear (Acceptable, OK; Unacceptable, NOK; Doubt, D; Reclassified as Doubt, RD)]],"OK","o","NOK","n","d")</f>
        <v>d</v>
      </c>
      <c r="F706" s="61" t="str" cm="1">
        <f t="array" ref="F706">_xlfn.SWITCH(Table6[[#This Row],[Coolant (C, Coolant; NC, No Coolant; CB, Coolant and cleaned with compressed Air)]],"NC","n","C","y","CB","c")</f>
        <v>c</v>
      </c>
      <c r="G706" s="61" t="str">
        <f>_xlfn.TEXTJOIN("_",TRUE,A706,B706,C706,D706,"w"&amp;E706,"c"&amp;Table6[[#This Row],[Coolant (n, no; y, yes; c, yes but cleaned with compressed air)2]])</f>
        <v>RCGX12_GMTK3_20211015_003850_wd_cc</v>
      </c>
      <c r="H706" s="68">
        <v>1980</v>
      </c>
      <c r="I706" s="69">
        <v>4202</v>
      </c>
      <c r="J706" s="69">
        <v>6001</v>
      </c>
      <c r="K706" s="69">
        <v>2431</v>
      </c>
      <c r="L706" s="69">
        <v>5418</v>
      </c>
      <c r="M706" s="69">
        <v>7915</v>
      </c>
      <c r="N706" s="8">
        <v>44484</v>
      </c>
      <c r="O706" s="3" t="s">
        <v>318</v>
      </c>
      <c r="P706" s="3" t="s">
        <v>341</v>
      </c>
      <c r="Q706" s="3" t="s">
        <v>356</v>
      </c>
      <c r="R706" s="3">
        <v>5</v>
      </c>
      <c r="S706" s="3" t="s">
        <v>341</v>
      </c>
      <c r="T706" s="3">
        <v>5</v>
      </c>
      <c r="U706" s="3">
        <v>1</v>
      </c>
      <c r="V706" s="3">
        <v>2</v>
      </c>
      <c r="W706" s="3">
        <v>3</v>
      </c>
      <c r="X706" s="61" t="s">
        <v>278</v>
      </c>
      <c r="Y706" s="3" t="s">
        <v>355</v>
      </c>
      <c r="Z706" s="3" t="s">
        <v>1136</v>
      </c>
      <c r="AA706" s="3" t="s">
        <v>1472</v>
      </c>
      <c r="AB706" s="28">
        <v>1</v>
      </c>
      <c r="AC706" s="7"/>
    </row>
    <row r="707" spans="1:29" x14ac:dyDescent="0.25">
      <c r="A707" s="57" t="s">
        <v>1</v>
      </c>
      <c r="B707" s="60" t="str">
        <f>Table6[[#This Row],[Machine3]]</f>
        <v>GMTK3</v>
      </c>
      <c r="C707" s="61">
        <v>20211015</v>
      </c>
      <c r="D707" s="61" t="str">
        <f>TEXT((ROW(Table6[[#This Row],[Insert Type]])-321)*10,"000000")</f>
        <v>003860</v>
      </c>
      <c r="E707" s="61" t="str" cm="1">
        <f t="array" ref="E707">_xlfn.SWITCH(Table6[[#This Row],[State of Wear (Acceptable, OK; Unacceptable, NOK; Doubt, D; Reclassified as Doubt, RD)]],"OK","o","NOK","n","d")</f>
        <v>o</v>
      </c>
      <c r="F707" s="61" t="str" cm="1">
        <f t="array" ref="F707">_xlfn.SWITCH(Table6[[#This Row],[Coolant (C, Coolant; NC, No Coolant; CB, Coolant and cleaned with compressed Air)]],"NC","n","C","y","CB","c")</f>
        <v>c</v>
      </c>
      <c r="G707" s="61" t="str">
        <f>_xlfn.TEXTJOIN("_",TRUE,A707,B707,C707,D707,"w"&amp;E707,"c"&amp;Table6[[#This Row],[Coolant (n, no; y, yes; c, yes but cleaned with compressed air)2]])</f>
        <v>RCGX12_GMTK3_20211015_003860_wo_cc</v>
      </c>
      <c r="H707" s="68">
        <v>1980</v>
      </c>
      <c r="I707" s="69">
        <v>4202</v>
      </c>
      <c r="J707" s="69">
        <v>6001</v>
      </c>
      <c r="K707" s="69">
        <v>2431</v>
      </c>
      <c r="L707" s="69">
        <v>5418</v>
      </c>
      <c r="M707" s="69">
        <v>7915</v>
      </c>
      <c r="N707" s="8">
        <v>44484</v>
      </c>
      <c r="O707" s="3" t="s">
        <v>318</v>
      </c>
      <c r="P707" s="3" t="s">
        <v>341</v>
      </c>
      <c r="Q707" s="3" t="s">
        <v>356</v>
      </c>
      <c r="R707" s="3">
        <v>5</v>
      </c>
      <c r="S707" s="3" t="s">
        <v>341</v>
      </c>
      <c r="T707" s="3">
        <v>5</v>
      </c>
      <c r="U707" s="3">
        <v>1</v>
      </c>
      <c r="V707" s="3">
        <v>2</v>
      </c>
      <c r="W707" s="3">
        <v>4</v>
      </c>
      <c r="X707" s="61" t="s">
        <v>19</v>
      </c>
      <c r="Y707" s="3" t="s">
        <v>355</v>
      </c>
      <c r="Z707" s="3" t="s">
        <v>1137</v>
      </c>
      <c r="AA707" s="3" t="s">
        <v>1472</v>
      </c>
      <c r="AB707" s="28">
        <v>1</v>
      </c>
      <c r="AC707" s="7"/>
    </row>
    <row r="708" spans="1:29" x14ac:dyDescent="0.25">
      <c r="A708" s="57" t="s">
        <v>1</v>
      </c>
      <c r="B708" s="60" t="str">
        <f>Table6[[#This Row],[Machine3]]</f>
        <v>GMTK3</v>
      </c>
      <c r="C708" s="61">
        <v>20211015</v>
      </c>
      <c r="D708" s="61" t="str">
        <f>TEXT((ROW(Table6[[#This Row],[Insert Type]])-321)*10,"000000")</f>
        <v>003870</v>
      </c>
      <c r="E708" s="61" t="str" cm="1">
        <f t="array" ref="E708">_xlfn.SWITCH(Table6[[#This Row],[State of Wear (Acceptable, OK; Unacceptable, NOK; Doubt, D; Reclassified as Doubt, RD)]],"OK","o","NOK","n","d")</f>
        <v>o</v>
      </c>
      <c r="F708" s="61" t="str" cm="1">
        <f t="array" ref="F708">_xlfn.SWITCH(Table6[[#This Row],[Coolant (C, Coolant; NC, No Coolant; CB, Coolant and cleaned with compressed Air)]],"NC","n","C","y","CB","c")</f>
        <v>c</v>
      </c>
      <c r="G708" s="61" t="str">
        <f>_xlfn.TEXTJOIN("_",TRUE,A708,B708,C708,D708,"w"&amp;E708,"c"&amp;Table6[[#This Row],[Coolant (n, no; y, yes; c, yes but cleaned with compressed air)2]])</f>
        <v>RCGX12_GMTK3_20211015_003870_wo_cc</v>
      </c>
      <c r="H708" s="68">
        <v>1980</v>
      </c>
      <c r="I708" s="69">
        <v>4202</v>
      </c>
      <c r="J708" s="69">
        <v>6001</v>
      </c>
      <c r="K708" s="69">
        <v>2431</v>
      </c>
      <c r="L708" s="69">
        <v>5418</v>
      </c>
      <c r="M708" s="69">
        <v>7915</v>
      </c>
      <c r="N708" s="8">
        <v>44484</v>
      </c>
      <c r="O708" s="3" t="s">
        <v>318</v>
      </c>
      <c r="P708" s="3" t="s">
        <v>341</v>
      </c>
      <c r="Q708" s="3" t="s">
        <v>356</v>
      </c>
      <c r="R708" s="3">
        <v>5</v>
      </c>
      <c r="S708" s="3" t="s">
        <v>341</v>
      </c>
      <c r="T708" s="3">
        <v>5</v>
      </c>
      <c r="U708" s="3">
        <v>2</v>
      </c>
      <c r="V708" s="3">
        <v>1</v>
      </c>
      <c r="W708" s="3">
        <v>1</v>
      </c>
      <c r="X708" s="61" t="s">
        <v>19</v>
      </c>
      <c r="Y708" s="3" t="s">
        <v>355</v>
      </c>
      <c r="Z708" s="3" t="s">
        <v>1138</v>
      </c>
      <c r="AA708" s="3" t="s">
        <v>1472</v>
      </c>
      <c r="AB708" s="28">
        <v>1</v>
      </c>
      <c r="AC708" s="7"/>
    </row>
    <row r="709" spans="1:29" x14ac:dyDescent="0.25">
      <c r="A709" s="57" t="s">
        <v>1</v>
      </c>
      <c r="B709" s="60" t="str">
        <f>Table6[[#This Row],[Machine3]]</f>
        <v>GMTK3</v>
      </c>
      <c r="C709" s="61">
        <v>20211015</v>
      </c>
      <c r="D709" s="61" t="str">
        <f>TEXT((ROW(Table6[[#This Row],[Insert Type]])-321)*10,"000000")</f>
        <v>003880</v>
      </c>
      <c r="E709" s="61" t="str" cm="1">
        <f t="array" ref="E709">_xlfn.SWITCH(Table6[[#This Row],[State of Wear (Acceptable, OK; Unacceptable, NOK; Doubt, D; Reclassified as Doubt, RD)]],"OK","o","NOK","n","d")</f>
        <v>o</v>
      </c>
      <c r="F709" s="61" t="str" cm="1">
        <f t="array" ref="F709">_xlfn.SWITCH(Table6[[#This Row],[Coolant (C, Coolant; NC, No Coolant; CB, Coolant and cleaned with compressed Air)]],"NC","n","C","y","CB","c")</f>
        <v>c</v>
      </c>
      <c r="G709" s="61" t="str">
        <f>_xlfn.TEXTJOIN("_",TRUE,A709,B709,C709,D709,"w"&amp;E709,"c"&amp;Table6[[#This Row],[Coolant (n, no; y, yes; c, yes but cleaned with compressed air)2]])</f>
        <v>RCGX12_GMTK3_20211015_003880_wo_cc</v>
      </c>
      <c r="H709" s="68">
        <v>1980</v>
      </c>
      <c r="I709" s="69">
        <v>4202</v>
      </c>
      <c r="J709" s="69">
        <v>6001</v>
      </c>
      <c r="K709" s="69">
        <v>2431</v>
      </c>
      <c r="L709" s="69">
        <v>5418</v>
      </c>
      <c r="M709" s="69">
        <v>7915</v>
      </c>
      <c r="N709" s="8">
        <v>44484</v>
      </c>
      <c r="O709" s="3" t="s">
        <v>318</v>
      </c>
      <c r="P709" s="3" t="s">
        <v>341</v>
      </c>
      <c r="Q709" s="3" t="s">
        <v>356</v>
      </c>
      <c r="R709" s="3">
        <v>5</v>
      </c>
      <c r="S709" s="3" t="s">
        <v>341</v>
      </c>
      <c r="T709" s="3">
        <v>5</v>
      </c>
      <c r="U709" s="3">
        <v>2</v>
      </c>
      <c r="V709" s="3">
        <v>1</v>
      </c>
      <c r="W709" s="3">
        <v>2</v>
      </c>
      <c r="X709" s="61" t="s">
        <v>19</v>
      </c>
      <c r="Y709" s="3" t="s">
        <v>355</v>
      </c>
      <c r="Z709" s="3" t="s">
        <v>1139</v>
      </c>
      <c r="AA709" s="3" t="s">
        <v>1472</v>
      </c>
      <c r="AB709" s="28">
        <v>1</v>
      </c>
      <c r="AC709" s="7"/>
    </row>
    <row r="710" spans="1:29" x14ac:dyDescent="0.25">
      <c r="A710" s="57" t="s">
        <v>1</v>
      </c>
      <c r="B710" s="60" t="str">
        <f>Table6[[#This Row],[Machine3]]</f>
        <v>GMTK3</v>
      </c>
      <c r="C710" s="61">
        <v>20211015</v>
      </c>
      <c r="D710" s="61" t="str">
        <f>TEXT((ROW(Table6[[#This Row],[Insert Type]])-321)*10,"000000")</f>
        <v>003890</v>
      </c>
      <c r="E710" s="61" t="str" cm="1">
        <f t="array" ref="E710">_xlfn.SWITCH(Table6[[#This Row],[State of Wear (Acceptable, OK; Unacceptable, NOK; Doubt, D; Reclassified as Doubt, RD)]],"OK","o","NOK","n","d")</f>
        <v>n</v>
      </c>
      <c r="F710" s="61" t="str" cm="1">
        <f t="array" ref="F710">_xlfn.SWITCH(Table6[[#This Row],[Coolant (C, Coolant; NC, No Coolant; CB, Coolant and cleaned with compressed Air)]],"NC","n","C","y","CB","c")</f>
        <v>c</v>
      </c>
      <c r="G710" s="61" t="str">
        <f>_xlfn.TEXTJOIN("_",TRUE,A710,B710,C710,D710,"w"&amp;E710,"c"&amp;Table6[[#This Row],[Coolant (n, no; y, yes; c, yes but cleaned with compressed air)2]])</f>
        <v>RCGX12_GMTK3_20211015_003890_wn_cc</v>
      </c>
      <c r="H710" s="68">
        <v>1980</v>
      </c>
      <c r="I710" s="69">
        <v>4202</v>
      </c>
      <c r="J710" s="69">
        <v>6001</v>
      </c>
      <c r="K710" s="69">
        <v>2431</v>
      </c>
      <c r="L710" s="69">
        <v>5418</v>
      </c>
      <c r="M710" s="69">
        <v>7915</v>
      </c>
      <c r="N710" s="8">
        <v>44484</v>
      </c>
      <c r="O710" s="3" t="s">
        <v>318</v>
      </c>
      <c r="P710" s="3" t="s">
        <v>341</v>
      </c>
      <c r="Q710" s="3" t="s">
        <v>356</v>
      </c>
      <c r="R710" s="3">
        <v>5</v>
      </c>
      <c r="S710" s="3" t="s">
        <v>341</v>
      </c>
      <c r="T710" s="3">
        <v>5</v>
      </c>
      <c r="U710" s="3">
        <v>2</v>
      </c>
      <c r="V710" s="3">
        <v>2</v>
      </c>
      <c r="W710" s="3">
        <v>3</v>
      </c>
      <c r="X710" s="61" t="s">
        <v>11</v>
      </c>
      <c r="Y710" s="3" t="s">
        <v>355</v>
      </c>
      <c r="Z710" s="3" t="s">
        <v>1140</v>
      </c>
      <c r="AA710" s="3" t="s">
        <v>1472</v>
      </c>
      <c r="AB710" s="28">
        <v>1</v>
      </c>
      <c r="AC710" s="7"/>
    </row>
    <row r="711" spans="1:29" x14ac:dyDescent="0.25">
      <c r="A711" s="57" t="s">
        <v>1</v>
      </c>
      <c r="B711" s="60" t="str">
        <f>Table6[[#This Row],[Machine3]]</f>
        <v>GMTK3</v>
      </c>
      <c r="C711" s="61">
        <v>20211015</v>
      </c>
      <c r="D711" s="61" t="str">
        <f>TEXT((ROW(Table6[[#This Row],[Insert Type]])-321)*10,"000000")</f>
        <v>003900</v>
      </c>
      <c r="E711" s="61" t="str" cm="1">
        <f t="array" ref="E711">_xlfn.SWITCH(Table6[[#This Row],[State of Wear (Acceptable, OK; Unacceptable, NOK; Doubt, D; Reclassified as Doubt, RD)]],"OK","o","NOK","n","d")</f>
        <v>d</v>
      </c>
      <c r="F711" s="61" t="str" cm="1">
        <f t="array" ref="F711">_xlfn.SWITCH(Table6[[#This Row],[Coolant (C, Coolant; NC, No Coolant; CB, Coolant and cleaned with compressed Air)]],"NC","n","C","y","CB","c")</f>
        <v>c</v>
      </c>
      <c r="G711" s="61" t="str">
        <f>_xlfn.TEXTJOIN("_",TRUE,A711,B711,C711,D711,"w"&amp;E711,"c"&amp;Table6[[#This Row],[Coolant (n, no; y, yes; c, yes but cleaned with compressed air)2]])</f>
        <v>RCGX12_GMTK3_20211015_003900_wd_cc</v>
      </c>
      <c r="H711" s="68">
        <v>1980</v>
      </c>
      <c r="I711" s="69">
        <v>4202</v>
      </c>
      <c r="J711" s="69">
        <v>6001</v>
      </c>
      <c r="K711" s="69">
        <v>2431</v>
      </c>
      <c r="L711" s="69">
        <v>5418</v>
      </c>
      <c r="M711" s="69">
        <v>7915</v>
      </c>
      <c r="N711" s="8">
        <v>44484</v>
      </c>
      <c r="O711" s="3" t="s">
        <v>318</v>
      </c>
      <c r="P711" s="3" t="s">
        <v>341</v>
      </c>
      <c r="Q711" s="3" t="s">
        <v>356</v>
      </c>
      <c r="R711" s="3">
        <v>5</v>
      </c>
      <c r="S711" s="3" t="s">
        <v>341</v>
      </c>
      <c r="T711" s="3">
        <v>5</v>
      </c>
      <c r="U711" s="3">
        <v>2</v>
      </c>
      <c r="V711" s="3">
        <v>2</v>
      </c>
      <c r="W711" s="3">
        <v>4</v>
      </c>
      <c r="X711" s="61" t="s">
        <v>278</v>
      </c>
      <c r="Y711" s="3" t="s">
        <v>355</v>
      </c>
      <c r="Z711" s="3" t="s">
        <v>1141</v>
      </c>
      <c r="AA711" s="3" t="s">
        <v>1472</v>
      </c>
      <c r="AB711" s="28">
        <v>1</v>
      </c>
      <c r="AC711" s="7"/>
    </row>
    <row r="712" spans="1:29" x14ac:dyDescent="0.25">
      <c r="A712" s="57" t="s">
        <v>1</v>
      </c>
      <c r="B712" s="60" t="str">
        <f>Table6[[#This Row],[Machine3]]</f>
        <v>GMTK3</v>
      </c>
      <c r="C712" s="61">
        <v>20211015</v>
      </c>
      <c r="D712" s="61" t="str">
        <f>TEXT((ROW(Table6[[#This Row],[Insert Type]])-321)*10,"000000")</f>
        <v>003910</v>
      </c>
      <c r="E712" s="61" t="str" cm="1">
        <f t="array" ref="E712">_xlfn.SWITCH(Table6[[#This Row],[State of Wear (Acceptable, OK; Unacceptable, NOK; Doubt, D; Reclassified as Doubt, RD)]],"OK","o","NOK","n","d")</f>
        <v>o</v>
      </c>
      <c r="F712" s="61" t="str" cm="1">
        <f t="array" ref="F712">_xlfn.SWITCH(Table6[[#This Row],[Coolant (C, Coolant; NC, No Coolant; CB, Coolant and cleaned with compressed Air)]],"NC","n","C","y","CB","c")</f>
        <v>c</v>
      </c>
      <c r="G712" s="61" t="str">
        <f>_xlfn.TEXTJOIN("_",TRUE,A712,B712,C712,D712,"w"&amp;E712,"c"&amp;Table6[[#This Row],[Coolant (n, no; y, yes; c, yes but cleaned with compressed air)2]])</f>
        <v>RCGX12_GMTK3_20211015_003910_wo_cc</v>
      </c>
      <c r="H712" s="68">
        <v>1980</v>
      </c>
      <c r="I712" s="69">
        <v>4202</v>
      </c>
      <c r="J712" s="69">
        <v>6001</v>
      </c>
      <c r="K712" s="69">
        <v>2431</v>
      </c>
      <c r="L712" s="69">
        <v>5418</v>
      </c>
      <c r="M712" s="69">
        <v>7915</v>
      </c>
      <c r="N712" s="8">
        <v>44484</v>
      </c>
      <c r="O712" s="3" t="s">
        <v>318</v>
      </c>
      <c r="P712" s="3" t="s">
        <v>341</v>
      </c>
      <c r="Q712" s="3" t="s">
        <v>356</v>
      </c>
      <c r="R712" s="3">
        <v>5</v>
      </c>
      <c r="S712" s="3" t="s">
        <v>341</v>
      </c>
      <c r="T712" s="3">
        <v>5</v>
      </c>
      <c r="U712" s="3">
        <v>3</v>
      </c>
      <c r="V712" s="3">
        <v>1</v>
      </c>
      <c r="W712" s="3">
        <v>1</v>
      </c>
      <c r="X712" s="61" t="s">
        <v>19</v>
      </c>
      <c r="Y712" s="3" t="s">
        <v>355</v>
      </c>
      <c r="Z712" s="3" t="s">
        <v>1142</v>
      </c>
      <c r="AA712" s="3" t="s">
        <v>1472</v>
      </c>
      <c r="AB712" s="28">
        <v>1</v>
      </c>
      <c r="AC712" s="7"/>
    </row>
    <row r="713" spans="1:29" x14ac:dyDescent="0.25">
      <c r="A713" s="57" t="s">
        <v>1</v>
      </c>
      <c r="B713" s="60" t="str">
        <f>Table6[[#This Row],[Machine3]]</f>
        <v>GMTK3</v>
      </c>
      <c r="C713" s="61">
        <v>20211015</v>
      </c>
      <c r="D713" s="61" t="str">
        <f>TEXT((ROW(Table6[[#This Row],[Insert Type]])-321)*10,"000000")</f>
        <v>003920</v>
      </c>
      <c r="E713" s="61" t="str" cm="1">
        <f t="array" ref="E713">_xlfn.SWITCH(Table6[[#This Row],[State of Wear (Acceptable, OK; Unacceptable, NOK; Doubt, D; Reclassified as Doubt, RD)]],"OK","o","NOK","n","d")</f>
        <v>o</v>
      </c>
      <c r="F713" s="61" t="str" cm="1">
        <f t="array" ref="F713">_xlfn.SWITCH(Table6[[#This Row],[Coolant (C, Coolant; NC, No Coolant; CB, Coolant and cleaned with compressed Air)]],"NC","n","C","y","CB","c")</f>
        <v>c</v>
      </c>
      <c r="G713" s="61" t="str">
        <f>_xlfn.TEXTJOIN("_",TRUE,A713,B713,C713,D713,"w"&amp;E713,"c"&amp;Table6[[#This Row],[Coolant (n, no; y, yes; c, yes but cleaned with compressed air)2]])</f>
        <v>RCGX12_GMTK3_20211015_003920_wo_cc</v>
      </c>
      <c r="H713" s="68">
        <v>1980</v>
      </c>
      <c r="I713" s="69">
        <v>4202</v>
      </c>
      <c r="J713" s="69">
        <v>6001</v>
      </c>
      <c r="K713" s="69">
        <v>2431</v>
      </c>
      <c r="L713" s="69">
        <v>5418</v>
      </c>
      <c r="M713" s="69">
        <v>7915</v>
      </c>
      <c r="N713" s="8">
        <v>44484</v>
      </c>
      <c r="O713" s="3" t="s">
        <v>318</v>
      </c>
      <c r="P713" s="3" t="s">
        <v>341</v>
      </c>
      <c r="Q713" s="3" t="s">
        <v>356</v>
      </c>
      <c r="R713" s="3">
        <v>5</v>
      </c>
      <c r="S713" s="3" t="s">
        <v>341</v>
      </c>
      <c r="T713" s="3">
        <v>5</v>
      </c>
      <c r="U713" s="3">
        <v>3</v>
      </c>
      <c r="V713" s="3">
        <v>1</v>
      </c>
      <c r="W713" s="3">
        <v>2</v>
      </c>
      <c r="X713" s="61" t="s">
        <v>19</v>
      </c>
      <c r="Y713" s="3" t="s">
        <v>355</v>
      </c>
      <c r="Z713" s="3" t="s">
        <v>1143</v>
      </c>
      <c r="AA713" s="3" t="s">
        <v>1472</v>
      </c>
      <c r="AB713" s="28">
        <v>1</v>
      </c>
      <c r="AC713" s="7"/>
    </row>
    <row r="714" spans="1:29" x14ac:dyDescent="0.25">
      <c r="A714" s="57" t="s">
        <v>1</v>
      </c>
      <c r="B714" s="60" t="str">
        <f>Table6[[#This Row],[Machine3]]</f>
        <v>GMTK3</v>
      </c>
      <c r="C714" s="61">
        <v>20211015</v>
      </c>
      <c r="D714" s="61" t="str">
        <f>TEXT((ROW(Table6[[#This Row],[Insert Type]])-321)*10,"000000")</f>
        <v>003930</v>
      </c>
      <c r="E714" s="61" t="str" cm="1">
        <f t="array" ref="E714">_xlfn.SWITCH(Table6[[#This Row],[State of Wear (Acceptable, OK; Unacceptable, NOK; Doubt, D; Reclassified as Doubt, RD)]],"OK","o","NOK","n","d")</f>
        <v>o</v>
      </c>
      <c r="F714" s="61" t="str" cm="1">
        <f t="array" ref="F714">_xlfn.SWITCH(Table6[[#This Row],[Coolant (C, Coolant; NC, No Coolant; CB, Coolant and cleaned with compressed Air)]],"NC","n","C","y","CB","c")</f>
        <v>c</v>
      </c>
      <c r="G714" s="61" t="str">
        <f>_xlfn.TEXTJOIN("_",TRUE,A714,B714,C714,D714,"w"&amp;E714,"c"&amp;Table6[[#This Row],[Coolant (n, no; y, yes; c, yes but cleaned with compressed air)2]])</f>
        <v>RCGX12_GMTK3_20211015_003930_wo_cc</v>
      </c>
      <c r="H714" s="68">
        <v>1980</v>
      </c>
      <c r="I714" s="69">
        <v>4202</v>
      </c>
      <c r="J714" s="69">
        <v>6001</v>
      </c>
      <c r="K714" s="69">
        <v>2431</v>
      </c>
      <c r="L714" s="69">
        <v>5418</v>
      </c>
      <c r="M714" s="69">
        <v>7915</v>
      </c>
      <c r="N714" s="8">
        <v>44484</v>
      </c>
      <c r="O714" s="3" t="s">
        <v>318</v>
      </c>
      <c r="P714" s="3" t="s">
        <v>341</v>
      </c>
      <c r="Q714" s="3" t="s">
        <v>356</v>
      </c>
      <c r="R714" s="3">
        <v>5</v>
      </c>
      <c r="S714" s="3" t="s">
        <v>341</v>
      </c>
      <c r="T714" s="3">
        <v>5</v>
      </c>
      <c r="U714" s="3">
        <v>3</v>
      </c>
      <c r="V714" s="3">
        <v>2</v>
      </c>
      <c r="W714" s="3">
        <v>3</v>
      </c>
      <c r="X714" s="61" t="s">
        <v>19</v>
      </c>
      <c r="Y714" s="3" t="s">
        <v>355</v>
      </c>
      <c r="Z714" s="3" t="s">
        <v>1144</v>
      </c>
      <c r="AA714" s="3" t="s">
        <v>1472</v>
      </c>
      <c r="AB714" s="28">
        <v>1</v>
      </c>
      <c r="AC714" s="7"/>
    </row>
    <row r="715" spans="1:29" x14ac:dyDescent="0.25">
      <c r="A715" s="57" t="s">
        <v>1</v>
      </c>
      <c r="B715" s="60" t="str">
        <f>Table6[[#This Row],[Machine3]]</f>
        <v>GMTK3</v>
      </c>
      <c r="C715" s="61">
        <v>20211015</v>
      </c>
      <c r="D715" s="61" t="str">
        <f>TEXT((ROW(Table6[[#This Row],[Insert Type]])-321)*10,"000000")</f>
        <v>003940</v>
      </c>
      <c r="E715" s="61" t="str" cm="1">
        <f t="array" ref="E715">_xlfn.SWITCH(Table6[[#This Row],[State of Wear (Acceptable, OK; Unacceptable, NOK; Doubt, D; Reclassified as Doubt, RD)]],"OK","o","NOK","n","d")</f>
        <v>o</v>
      </c>
      <c r="F715" s="61" t="str" cm="1">
        <f t="array" ref="F715">_xlfn.SWITCH(Table6[[#This Row],[Coolant (C, Coolant; NC, No Coolant; CB, Coolant and cleaned with compressed Air)]],"NC","n","C","y","CB","c")</f>
        <v>c</v>
      </c>
      <c r="G715" s="61" t="str">
        <f>_xlfn.TEXTJOIN("_",TRUE,A715,B715,C715,D715,"w"&amp;E715,"c"&amp;Table6[[#This Row],[Coolant (n, no; y, yes; c, yes but cleaned with compressed air)2]])</f>
        <v>RCGX12_GMTK3_20211015_003940_wo_cc</v>
      </c>
      <c r="H715" s="68">
        <v>1980</v>
      </c>
      <c r="I715" s="69">
        <v>4202</v>
      </c>
      <c r="J715" s="69">
        <v>6001</v>
      </c>
      <c r="K715" s="69">
        <v>2431</v>
      </c>
      <c r="L715" s="69">
        <v>5418</v>
      </c>
      <c r="M715" s="69">
        <v>7915</v>
      </c>
      <c r="N715" s="8">
        <v>44484</v>
      </c>
      <c r="O715" s="3" t="s">
        <v>318</v>
      </c>
      <c r="P715" s="3" t="s">
        <v>341</v>
      </c>
      <c r="Q715" s="3" t="s">
        <v>356</v>
      </c>
      <c r="R715" s="3">
        <v>5</v>
      </c>
      <c r="S715" s="3" t="s">
        <v>341</v>
      </c>
      <c r="T715" s="3">
        <v>5</v>
      </c>
      <c r="U715" s="3">
        <v>3</v>
      </c>
      <c r="V715" s="3">
        <v>2</v>
      </c>
      <c r="W715" s="3">
        <v>4</v>
      </c>
      <c r="X715" s="61" t="s">
        <v>19</v>
      </c>
      <c r="Y715" s="3" t="s">
        <v>355</v>
      </c>
      <c r="Z715" s="3" t="s">
        <v>1145</v>
      </c>
      <c r="AA715" s="3" t="s">
        <v>1472</v>
      </c>
      <c r="AB715" s="28">
        <v>1</v>
      </c>
      <c r="AC715" s="7"/>
    </row>
    <row r="716" spans="1:29" x14ac:dyDescent="0.25">
      <c r="A716" s="57" t="s">
        <v>1</v>
      </c>
      <c r="B716" s="60" t="str">
        <f>Table6[[#This Row],[Machine3]]</f>
        <v>GMTK3</v>
      </c>
      <c r="C716" s="61">
        <v>20211015</v>
      </c>
      <c r="D716" s="61" t="str">
        <f>TEXT((ROW(Table6[[#This Row],[Insert Type]])-321)*10,"000000")</f>
        <v>003950</v>
      </c>
      <c r="E716" s="61" t="str" cm="1">
        <f t="array" ref="E716">_xlfn.SWITCH(Table6[[#This Row],[State of Wear (Acceptable, OK; Unacceptable, NOK; Doubt, D; Reclassified as Doubt, RD)]],"OK","o","NOK","n","d")</f>
        <v>o</v>
      </c>
      <c r="F716" s="61" t="str" cm="1">
        <f t="array" ref="F716">_xlfn.SWITCH(Table6[[#This Row],[Coolant (C, Coolant; NC, No Coolant; CB, Coolant and cleaned with compressed Air)]],"NC","n","C","y","CB","c")</f>
        <v>c</v>
      </c>
      <c r="G716" s="61" t="str">
        <f>_xlfn.TEXTJOIN("_",TRUE,A716,B716,C716,D716,"w"&amp;E716,"c"&amp;Table6[[#This Row],[Coolant (n, no; y, yes; c, yes but cleaned with compressed air)2]])</f>
        <v>RCGX12_GMTK3_20211015_003950_wo_cc</v>
      </c>
      <c r="H716" s="68">
        <v>1980</v>
      </c>
      <c r="I716" s="69">
        <v>4202</v>
      </c>
      <c r="J716" s="69">
        <v>6001</v>
      </c>
      <c r="K716" s="69">
        <v>2431</v>
      </c>
      <c r="L716" s="69">
        <v>5418</v>
      </c>
      <c r="M716" s="69">
        <v>7915</v>
      </c>
      <c r="N716" s="8">
        <v>44484</v>
      </c>
      <c r="O716" s="3" t="s">
        <v>318</v>
      </c>
      <c r="P716" s="3" t="s">
        <v>341</v>
      </c>
      <c r="Q716" s="3" t="s">
        <v>356</v>
      </c>
      <c r="R716" s="3">
        <v>5</v>
      </c>
      <c r="S716" s="3" t="s">
        <v>341</v>
      </c>
      <c r="T716" s="3">
        <v>5</v>
      </c>
      <c r="U716" s="3">
        <v>4</v>
      </c>
      <c r="V716" s="3">
        <v>1</v>
      </c>
      <c r="W716" s="3">
        <v>1</v>
      </c>
      <c r="X716" s="61" t="s">
        <v>19</v>
      </c>
      <c r="Y716" s="3" t="s">
        <v>355</v>
      </c>
      <c r="Z716" s="3" t="s">
        <v>1146</v>
      </c>
      <c r="AA716" s="3" t="s">
        <v>1472</v>
      </c>
      <c r="AB716" s="28">
        <v>1</v>
      </c>
      <c r="AC716" s="7"/>
    </row>
    <row r="717" spans="1:29" x14ac:dyDescent="0.25">
      <c r="A717" s="57" t="s">
        <v>1</v>
      </c>
      <c r="B717" s="60" t="str">
        <f>Table6[[#This Row],[Machine3]]</f>
        <v>GMTK3</v>
      </c>
      <c r="C717" s="61">
        <v>20211015</v>
      </c>
      <c r="D717" s="61" t="str">
        <f>TEXT((ROW(Table6[[#This Row],[Insert Type]])-321)*10,"000000")</f>
        <v>003960</v>
      </c>
      <c r="E717" s="61" t="str" cm="1">
        <f t="array" ref="E717">_xlfn.SWITCH(Table6[[#This Row],[State of Wear (Acceptable, OK; Unacceptable, NOK; Doubt, D; Reclassified as Doubt, RD)]],"OK","o","NOK","n","d")</f>
        <v>n</v>
      </c>
      <c r="F717" s="61" t="str" cm="1">
        <f t="array" ref="F717">_xlfn.SWITCH(Table6[[#This Row],[Coolant (C, Coolant; NC, No Coolant; CB, Coolant and cleaned with compressed Air)]],"NC","n","C","y","CB","c")</f>
        <v>c</v>
      </c>
      <c r="G717" s="61" t="str">
        <f>_xlfn.TEXTJOIN("_",TRUE,A717,B717,C717,D717,"w"&amp;E717,"c"&amp;Table6[[#This Row],[Coolant (n, no; y, yes; c, yes but cleaned with compressed air)2]])</f>
        <v>RCGX12_GMTK3_20211015_003960_wn_cc</v>
      </c>
      <c r="H717" s="68">
        <v>1980</v>
      </c>
      <c r="I717" s="69">
        <v>4202</v>
      </c>
      <c r="J717" s="69">
        <v>6001</v>
      </c>
      <c r="K717" s="69">
        <v>2431</v>
      </c>
      <c r="L717" s="69">
        <v>5418</v>
      </c>
      <c r="M717" s="69">
        <v>7915</v>
      </c>
      <c r="N717" s="8">
        <v>44484</v>
      </c>
      <c r="O717" s="3" t="s">
        <v>318</v>
      </c>
      <c r="P717" s="3" t="s">
        <v>341</v>
      </c>
      <c r="Q717" s="3" t="s">
        <v>356</v>
      </c>
      <c r="R717" s="3">
        <v>5</v>
      </c>
      <c r="S717" s="3" t="s">
        <v>341</v>
      </c>
      <c r="T717" s="3">
        <v>5</v>
      </c>
      <c r="U717" s="3">
        <v>4</v>
      </c>
      <c r="V717" s="3">
        <v>1</v>
      </c>
      <c r="W717" s="3">
        <v>2</v>
      </c>
      <c r="X717" s="61" t="s">
        <v>11</v>
      </c>
      <c r="Y717" s="3" t="s">
        <v>355</v>
      </c>
      <c r="Z717" s="3" t="s">
        <v>1147</v>
      </c>
      <c r="AA717" s="3" t="s">
        <v>1472</v>
      </c>
      <c r="AB717" s="28">
        <v>1</v>
      </c>
      <c r="AC717" s="7"/>
    </row>
    <row r="718" spans="1:29" x14ac:dyDescent="0.25">
      <c r="A718" s="57" t="s">
        <v>1</v>
      </c>
      <c r="B718" s="60" t="str">
        <f>Table6[[#This Row],[Machine3]]</f>
        <v>GMTK3</v>
      </c>
      <c r="C718" s="61">
        <v>20211015</v>
      </c>
      <c r="D718" s="61" t="str">
        <f>TEXT((ROW(Table6[[#This Row],[Insert Type]])-321)*10,"000000")</f>
        <v>003970</v>
      </c>
      <c r="E718" s="61" t="str" cm="1">
        <f t="array" ref="E718">_xlfn.SWITCH(Table6[[#This Row],[State of Wear (Acceptable, OK; Unacceptable, NOK; Doubt, D; Reclassified as Doubt, RD)]],"OK","o","NOK","n","d")</f>
        <v>o</v>
      </c>
      <c r="F718" s="61" t="str" cm="1">
        <f t="array" ref="F718">_xlfn.SWITCH(Table6[[#This Row],[Coolant (C, Coolant; NC, No Coolant; CB, Coolant and cleaned with compressed Air)]],"NC","n","C","y","CB","c")</f>
        <v>c</v>
      </c>
      <c r="G718" s="61" t="str">
        <f>_xlfn.TEXTJOIN("_",TRUE,A718,B718,C718,D718,"w"&amp;E718,"c"&amp;Table6[[#This Row],[Coolant (n, no; y, yes; c, yes but cleaned with compressed air)2]])</f>
        <v>RCGX12_GMTK3_20211015_003970_wo_cc</v>
      </c>
      <c r="H718" s="68">
        <v>1980</v>
      </c>
      <c r="I718" s="69">
        <v>4202</v>
      </c>
      <c r="J718" s="69">
        <v>6001</v>
      </c>
      <c r="K718" s="69">
        <v>2431</v>
      </c>
      <c r="L718" s="69">
        <v>5418</v>
      </c>
      <c r="M718" s="69">
        <v>7915</v>
      </c>
      <c r="N718" s="8">
        <v>44484</v>
      </c>
      <c r="O718" s="3" t="s">
        <v>318</v>
      </c>
      <c r="P718" s="3" t="s">
        <v>341</v>
      </c>
      <c r="Q718" s="3" t="s">
        <v>356</v>
      </c>
      <c r="R718" s="3">
        <v>5</v>
      </c>
      <c r="S718" s="3" t="s">
        <v>341</v>
      </c>
      <c r="T718" s="3">
        <v>5</v>
      </c>
      <c r="U718" s="3">
        <v>5</v>
      </c>
      <c r="V718" s="3">
        <v>1</v>
      </c>
      <c r="W718" s="3">
        <v>1</v>
      </c>
      <c r="X718" s="61" t="s">
        <v>19</v>
      </c>
      <c r="Y718" s="3" t="s">
        <v>355</v>
      </c>
      <c r="Z718" s="3" t="s">
        <v>1148</v>
      </c>
      <c r="AA718" s="3" t="s">
        <v>1472</v>
      </c>
      <c r="AB718" s="28">
        <v>1</v>
      </c>
      <c r="AC718" s="7"/>
    </row>
    <row r="719" spans="1:29" x14ac:dyDescent="0.25">
      <c r="A719" s="57" t="s">
        <v>1</v>
      </c>
      <c r="B719" s="60" t="str">
        <f>Table6[[#This Row],[Machine3]]</f>
        <v>GMTK3</v>
      </c>
      <c r="C719" s="61">
        <v>20211015</v>
      </c>
      <c r="D719" s="61" t="str">
        <f>TEXT((ROW(Table6[[#This Row],[Insert Type]])-321)*10,"000000")</f>
        <v>003980</v>
      </c>
      <c r="E719" s="61" t="str" cm="1">
        <f t="array" ref="E719">_xlfn.SWITCH(Table6[[#This Row],[State of Wear (Acceptable, OK; Unacceptable, NOK; Doubt, D; Reclassified as Doubt, RD)]],"OK","o","NOK","n","d")</f>
        <v>o</v>
      </c>
      <c r="F719" s="61" t="str" cm="1">
        <f t="array" ref="F719">_xlfn.SWITCH(Table6[[#This Row],[Coolant (C, Coolant; NC, No Coolant; CB, Coolant and cleaned with compressed Air)]],"NC","n","C","y","CB","c")</f>
        <v>c</v>
      </c>
      <c r="G719" s="61" t="str">
        <f>_xlfn.TEXTJOIN("_",TRUE,A719,B719,C719,D719,"w"&amp;E719,"c"&amp;Table6[[#This Row],[Coolant (n, no; y, yes; c, yes but cleaned with compressed air)2]])</f>
        <v>RCGX12_GMTK3_20211015_003980_wo_cc</v>
      </c>
      <c r="H719" s="68">
        <v>1980</v>
      </c>
      <c r="I719" s="69">
        <v>4202</v>
      </c>
      <c r="J719" s="69">
        <v>6001</v>
      </c>
      <c r="K719" s="69">
        <v>2431</v>
      </c>
      <c r="L719" s="69">
        <v>5418</v>
      </c>
      <c r="M719" s="69">
        <v>7915</v>
      </c>
      <c r="N719" s="8">
        <v>44484</v>
      </c>
      <c r="O719" s="3" t="s">
        <v>318</v>
      </c>
      <c r="P719" s="3" t="s">
        <v>341</v>
      </c>
      <c r="Q719" s="3" t="s">
        <v>356</v>
      </c>
      <c r="R719" s="3">
        <v>5</v>
      </c>
      <c r="S719" s="3" t="s">
        <v>341</v>
      </c>
      <c r="T719" s="3">
        <v>5</v>
      </c>
      <c r="U719" s="3">
        <v>5</v>
      </c>
      <c r="V719" s="3">
        <v>2</v>
      </c>
      <c r="W719" s="3">
        <v>2</v>
      </c>
      <c r="X719" s="61" t="s">
        <v>19</v>
      </c>
      <c r="Y719" s="3" t="s">
        <v>355</v>
      </c>
      <c r="Z719" s="3" t="s">
        <v>1149</v>
      </c>
      <c r="AA719" s="3" t="s">
        <v>1472</v>
      </c>
      <c r="AB719" s="28">
        <v>1</v>
      </c>
      <c r="AC719" s="7"/>
    </row>
    <row r="720" spans="1:29" x14ac:dyDescent="0.25">
      <c r="A720" s="57" t="s">
        <v>1</v>
      </c>
      <c r="B720" s="60" t="str">
        <f>Table6[[#This Row],[Machine3]]</f>
        <v>GMTK3</v>
      </c>
      <c r="C720" s="61">
        <v>20211015</v>
      </c>
      <c r="D720" s="61" t="str">
        <f>TEXT((ROW(Table6[[#This Row],[Insert Type]])-321)*10,"000000")</f>
        <v>003990</v>
      </c>
      <c r="E720" s="61" t="str" cm="1">
        <f t="array" ref="E720">_xlfn.SWITCH(Table6[[#This Row],[State of Wear (Acceptable, OK; Unacceptable, NOK; Doubt, D; Reclassified as Doubt, RD)]],"OK","o","NOK","n","d")</f>
        <v>o</v>
      </c>
      <c r="F720" s="61" t="str" cm="1">
        <f t="array" ref="F720">_xlfn.SWITCH(Table6[[#This Row],[Coolant (C, Coolant; NC, No Coolant; CB, Coolant and cleaned with compressed Air)]],"NC","n","C","y","CB","c")</f>
        <v>c</v>
      </c>
      <c r="G720" s="61" t="str">
        <f>_xlfn.TEXTJOIN("_",TRUE,A720,B720,C720,D720,"w"&amp;E720,"c"&amp;Table6[[#This Row],[Coolant (n, no; y, yes; c, yes but cleaned with compressed air)2]])</f>
        <v>RCGX12_GMTK3_20211015_003990_wo_cc</v>
      </c>
      <c r="H720" s="68">
        <v>1980</v>
      </c>
      <c r="I720" s="69">
        <v>4202</v>
      </c>
      <c r="J720" s="69">
        <v>6001</v>
      </c>
      <c r="K720" s="69">
        <v>2431</v>
      </c>
      <c r="L720" s="69">
        <v>5418</v>
      </c>
      <c r="M720" s="69">
        <v>7915</v>
      </c>
      <c r="N720" s="8">
        <v>44484</v>
      </c>
      <c r="O720" s="3" t="s">
        <v>318</v>
      </c>
      <c r="P720" s="3" t="s">
        <v>341</v>
      </c>
      <c r="Q720" s="3" t="s">
        <v>356</v>
      </c>
      <c r="R720" s="3">
        <v>5</v>
      </c>
      <c r="S720" s="3" t="s">
        <v>341</v>
      </c>
      <c r="T720" s="3">
        <v>5</v>
      </c>
      <c r="U720" s="3">
        <v>5</v>
      </c>
      <c r="V720" s="3">
        <v>2</v>
      </c>
      <c r="W720" s="3">
        <v>3</v>
      </c>
      <c r="X720" s="61" t="s">
        <v>19</v>
      </c>
      <c r="Y720" s="3" t="s">
        <v>355</v>
      </c>
      <c r="Z720" s="3" t="s">
        <v>1150</v>
      </c>
      <c r="AA720" s="3" t="s">
        <v>1472</v>
      </c>
      <c r="AB720" s="28">
        <v>1</v>
      </c>
      <c r="AC720" s="7"/>
    </row>
    <row r="721" spans="1:29" x14ac:dyDescent="0.25">
      <c r="A721" s="57" t="s">
        <v>1</v>
      </c>
      <c r="B721" s="60" t="str">
        <f>Table6[[#This Row],[Machine3]]</f>
        <v>GMTK3</v>
      </c>
      <c r="C721" s="61">
        <v>20211015</v>
      </c>
      <c r="D721" s="61" t="str">
        <f>TEXT((ROW(Table6[[#This Row],[Insert Type]])-321)*10,"000000")</f>
        <v>004000</v>
      </c>
      <c r="E721" s="61" t="str" cm="1">
        <f t="array" ref="E721">_xlfn.SWITCH(Table6[[#This Row],[State of Wear (Acceptable, OK; Unacceptable, NOK; Doubt, D; Reclassified as Doubt, RD)]],"OK","o","NOK","n","d")</f>
        <v>o</v>
      </c>
      <c r="F721" s="61" t="str" cm="1">
        <f t="array" ref="F721">_xlfn.SWITCH(Table6[[#This Row],[Coolant (C, Coolant; NC, No Coolant; CB, Coolant and cleaned with compressed Air)]],"NC","n","C","y","CB","c")</f>
        <v>c</v>
      </c>
      <c r="G721" s="61" t="str">
        <f>_xlfn.TEXTJOIN("_",TRUE,A721,B721,C721,D721,"w"&amp;E721,"c"&amp;Table6[[#This Row],[Coolant (n, no; y, yes; c, yes but cleaned with compressed air)2]])</f>
        <v>RCGX12_GMTK3_20211015_004000_wo_cc</v>
      </c>
      <c r="H721" s="68">
        <v>1980</v>
      </c>
      <c r="I721" s="69">
        <v>4202</v>
      </c>
      <c r="J721" s="69">
        <v>6001</v>
      </c>
      <c r="K721" s="69">
        <v>2431</v>
      </c>
      <c r="L721" s="69">
        <v>5418</v>
      </c>
      <c r="M721" s="69">
        <v>7915</v>
      </c>
      <c r="N721" s="8">
        <v>44484</v>
      </c>
      <c r="O721" s="3" t="s">
        <v>318</v>
      </c>
      <c r="P721" s="3" t="s">
        <v>341</v>
      </c>
      <c r="Q721" s="3" t="s">
        <v>356</v>
      </c>
      <c r="R721" s="3">
        <v>5</v>
      </c>
      <c r="S721" s="3" t="s">
        <v>341</v>
      </c>
      <c r="T721" s="3">
        <v>5</v>
      </c>
      <c r="U721" s="3">
        <v>5</v>
      </c>
      <c r="V721" s="3">
        <v>3</v>
      </c>
      <c r="W721" s="3">
        <v>4</v>
      </c>
      <c r="X721" s="61" t="s">
        <v>19</v>
      </c>
      <c r="Y721" s="3" t="s">
        <v>355</v>
      </c>
      <c r="Z721" s="3" t="s">
        <v>1151</v>
      </c>
      <c r="AA721" s="3" t="s">
        <v>1472</v>
      </c>
      <c r="AB721" s="28">
        <v>1</v>
      </c>
      <c r="AC721" s="7"/>
    </row>
    <row r="722" spans="1:29" x14ac:dyDescent="0.25">
      <c r="A722" s="57" t="s">
        <v>1</v>
      </c>
      <c r="B722" s="60" t="str">
        <f>Table6[[#This Row],[Machine3]]</f>
        <v>GMTK3</v>
      </c>
      <c r="C722" s="61">
        <v>20211015</v>
      </c>
      <c r="D722" s="61" t="str">
        <f>TEXT((ROW(Table6[[#This Row],[Insert Type]])-321)*10,"000000")</f>
        <v>004010</v>
      </c>
      <c r="E722" s="61" t="str" cm="1">
        <f t="array" ref="E722">_xlfn.SWITCH(Table6[[#This Row],[State of Wear (Acceptable, OK; Unacceptable, NOK; Doubt, D; Reclassified as Doubt, RD)]],"OK","o","NOK","n","d")</f>
        <v>o</v>
      </c>
      <c r="F722" s="61" t="str" cm="1">
        <f t="array" ref="F722">_xlfn.SWITCH(Table6[[#This Row],[Coolant (C, Coolant; NC, No Coolant; CB, Coolant and cleaned with compressed Air)]],"NC","n","C","y","CB","c")</f>
        <v>c</v>
      </c>
      <c r="G722" s="61" t="str">
        <f>_xlfn.TEXTJOIN("_",TRUE,A722,B722,C722,D722,"w"&amp;E722,"c"&amp;Table6[[#This Row],[Coolant (n, no; y, yes; c, yes but cleaned with compressed air)2]])</f>
        <v>RCGX12_GMTK3_20211015_004010_wo_cc</v>
      </c>
      <c r="H722" s="68">
        <v>1980</v>
      </c>
      <c r="I722" s="69">
        <v>4202</v>
      </c>
      <c r="J722" s="69">
        <v>6001</v>
      </c>
      <c r="K722" s="69">
        <v>2431</v>
      </c>
      <c r="L722" s="69">
        <v>5418</v>
      </c>
      <c r="M722" s="69">
        <v>7915</v>
      </c>
      <c r="N722" s="8">
        <v>44484</v>
      </c>
      <c r="O722" s="3" t="s">
        <v>318</v>
      </c>
      <c r="P722" s="3" t="s">
        <v>341</v>
      </c>
      <c r="Q722" s="3" t="s">
        <v>356</v>
      </c>
      <c r="R722" s="3">
        <v>5</v>
      </c>
      <c r="S722" s="3" t="s">
        <v>341</v>
      </c>
      <c r="T722" s="3">
        <v>5</v>
      </c>
      <c r="U722" s="3">
        <v>6</v>
      </c>
      <c r="V722" s="3">
        <v>1</v>
      </c>
      <c r="W722" s="3">
        <v>1</v>
      </c>
      <c r="X722" s="61" t="s">
        <v>19</v>
      </c>
      <c r="Y722" s="3" t="s">
        <v>355</v>
      </c>
      <c r="Z722" s="3" t="s">
        <v>1152</v>
      </c>
      <c r="AA722" s="3" t="s">
        <v>1472</v>
      </c>
      <c r="AB722" s="28">
        <v>1</v>
      </c>
      <c r="AC722" s="7"/>
    </row>
    <row r="723" spans="1:29" x14ac:dyDescent="0.25">
      <c r="A723" s="57" t="s">
        <v>1</v>
      </c>
      <c r="B723" s="60" t="str">
        <f>Table6[[#This Row],[Machine3]]</f>
        <v>GMTK3</v>
      </c>
      <c r="C723" s="61">
        <v>20211015</v>
      </c>
      <c r="D723" s="61" t="str">
        <f>TEXT((ROW(Table6[[#This Row],[Insert Type]])-321)*10,"000000")</f>
        <v>004020</v>
      </c>
      <c r="E723" s="61" t="str" cm="1">
        <f t="array" ref="E723">_xlfn.SWITCH(Table6[[#This Row],[State of Wear (Acceptable, OK; Unacceptable, NOK; Doubt, D; Reclassified as Doubt, RD)]],"OK","o","NOK","n","d")</f>
        <v>o</v>
      </c>
      <c r="F723" s="61" t="str" cm="1">
        <f t="array" ref="F723">_xlfn.SWITCH(Table6[[#This Row],[Coolant (C, Coolant; NC, No Coolant; CB, Coolant and cleaned with compressed Air)]],"NC","n","C","y","CB","c")</f>
        <v>c</v>
      </c>
      <c r="G723" s="61" t="str">
        <f>_xlfn.TEXTJOIN("_",TRUE,A723,B723,C723,D723,"w"&amp;E723,"c"&amp;Table6[[#This Row],[Coolant (n, no; y, yes; c, yes but cleaned with compressed air)2]])</f>
        <v>RCGX12_GMTK3_20211015_004020_wo_cc</v>
      </c>
      <c r="H723" s="68">
        <v>1980</v>
      </c>
      <c r="I723" s="69">
        <v>4202</v>
      </c>
      <c r="J723" s="69">
        <v>6001</v>
      </c>
      <c r="K723" s="69">
        <v>2431</v>
      </c>
      <c r="L723" s="69">
        <v>5418</v>
      </c>
      <c r="M723" s="69">
        <v>7915</v>
      </c>
      <c r="N723" s="8">
        <v>44484</v>
      </c>
      <c r="O723" s="3" t="s">
        <v>318</v>
      </c>
      <c r="P723" s="3" t="s">
        <v>341</v>
      </c>
      <c r="Q723" s="3" t="s">
        <v>356</v>
      </c>
      <c r="R723" s="3">
        <v>5</v>
      </c>
      <c r="S723" s="3" t="s">
        <v>341</v>
      </c>
      <c r="T723" s="3">
        <v>5</v>
      </c>
      <c r="U723" s="3">
        <v>6</v>
      </c>
      <c r="V723" s="3">
        <v>1</v>
      </c>
      <c r="W723" s="3">
        <v>2</v>
      </c>
      <c r="X723" s="61" t="s">
        <v>19</v>
      </c>
      <c r="Y723" s="3" t="s">
        <v>355</v>
      </c>
      <c r="Z723" s="3" t="s">
        <v>1153</v>
      </c>
      <c r="AA723" s="3" t="s">
        <v>1472</v>
      </c>
      <c r="AB723" s="28">
        <v>1</v>
      </c>
      <c r="AC723" s="7"/>
    </row>
    <row r="724" spans="1:29" x14ac:dyDescent="0.25">
      <c r="A724" s="57" t="s">
        <v>1</v>
      </c>
      <c r="B724" s="60" t="str">
        <f>Table6[[#This Row],[Machine3]]</f>
        <v>GMTK3</v>
      </c>
      <c r="C724" s="61">
        <v>20211015</v>
      </c>
      <c r="D724" s="61" t="str">
        <f>TEXT((ROW(Table6[[#This Row],[Insert Type]])-321)*10,"000000")</f>
        <v>004030</v>
      </c>
      <c r="E724" s="61" t="str" cm="1">
        <f t="array" ref="E724">_xlfn.SWITCH(Table6[[#This Row],[State of Wear (Acceptable, OK; Unacceptable, NOK; Doubt, D; Reclassified as Doubt, RD)]],"OK","o","NOK","n","d")</f>
        <v>d</v>
      </c>
      <c r="F724" s="61" t="str" cm="1">
        <f t="array" ref="F724">_xlfn.SWITCH(Table6[[#This Row],[Coolant (C, Coolant; NC, No Coolant; CB, Coolant and cleaned with compressed Air)]],"NC","n","C","y","CB","c")</f>
        <v>c</v>
      </c>
      <c r="G724" s="61" t="str">
        <f>_xlfn.TEXTJOIN("_",TRUE,A724,B724,C724,D724,"w"&amp;E724,"c"&amp;Table6[[#This Row],[Coolant (n, no; y, yes; c, yes but cleaned with compressed air)2]])</f>
        <v>RCGX12_GMTK3_20211015_004030_wd_cc</v>
      </c>
      <c r="H724" s="68">
        <v>1980</v>
      </c>
      <c r="I724" s="69">
        <v>4202</v>
      </c>
      <c r="J724" s="69">
        <v>6001</v>
      </c>
      <c r="K724" s="69">
        <v>2431</v>
      </c>
      <c r="L724" s="69">
        <v>5418</v>
      </c>
      <c r="M724" s="69">
        <v>7915</v>
      </c>
      <c r="N724" s="8">
        <v>44484</v>
      </c>
      <c r="O724" s="3" t="s">
        <v>318</v>
      </c>
      <c r="P724" s="3" t="s">
        <v>341</v>
      </c>
      <c r="Q724" s="3" t="s">
        <v>356</v>
      </c>
      <c r="R724" s="3">
        <v>5</v>
      </c>
      <c r="S724" s="3" t="s">
        <v>341</v>
      </c>
      <c r="T724" s="3">
        <v>5</v>
      </c>
      <c r="U724" s="3">
        <v>6</v>
      </c>
      <c r="V724" s="3">
        <v>2</v>
      </c>
      <c r="W724" s="3">
        <v>3</v>
      </c>
      <c r="X724" s="61" t="s">
        <v>278</v>
      </c>
      <c r="Y724" s="3" t="s">
        <v>355</v>
      </c>
      <c r="Z724" s="3" t="s">
        <v>1154</v>
      </c>
      <c r="AA724" s="3" t="s">
        <v>1472</v>
      </c>
      <c r="AB724" s="28">
        <v>1</v>
      </c>
      <c r="AC724" s="7"/>
    </row>
    <row r="725" spans="1:29" x14ac:dyDescent="0.25">
      <c r="A725" s="57" t="s">
        <v>1</v>
      </c>
      <c r="B725" s="60" t="str">
        <f>Table6[[#This Row],[Machine3]]</f>
        <v>GMTK3</v>
      </c>
      <c r="C725" s="61">
        <v>20211015</v>
      </c>
      <c r="D725" s="61" t="str">
        <f>TEXT((ROW(Table6[[#This Row],[Insert Type]])-321)*10,"000000")</f>
        <v>004040</v>
      </c>
      <c r="E725" s="61" t="str" cm="1">
        <f t="array" ref="E725">_xlfn.SWITCH(Table6[[#This Row],[State of Wear (Acceptable, OK; Unacceptable, NOK; Doubt, D; Reclassified as Doubt, RD)]],"OK","o","NOK","n","d")</f>
        <v>o</v>
      </c>
      <c r="F725" s="61" t="str" cm="1">
        <f t="array" ref="F725">_xlfn.SWITCH(Table6[[#This Row],[Coolant (C, Coolant; NC, No Coolant; CB, Coolant and cleaned with compressed Air)]],"NC","n","C","y","CB","c")</f>
        <v>c</v>
      </c>
      <c r="G725" s="61" t="str">
        <f>_xlfn.TEXTJOIN("_",TRUE,A725,B725,C725,D725,"w"&amp;E725,"c"&amp;Table6[[#This Row],[Coolant (n, no; y, yes; c, yes but cleaned with compressed air)2]])</f>
        <v>RCGX12_GMTK3_20211015_004040_wo_cc</v>
      </c>
      <c r="H725" s="68">
        <v>1980</v>
      </c>
      <c r="I725" s="69">
        <v>4202</v>
      </c>
      <c r="J725" s="69">
        <v>6001</v>
      </c>
      <c r="K725" s="69">
        <v>2431</v>
      </c>
      <c r="L725" s="69">
        <v>5418</v>
      </c>
      <c r="M725" s="69">
        <v>7915</v>
      </c>
      <c r="N725" s="8">
        <v>44484</v>
      </c>
      <c r="O725" s="3" t="s">
        <v>318</v>
      </c>
      <c r="P725" s="3" t="s">
        <v>341</v>
      </c>
      <c r="Q725" s="3" t="s">
        <v>356</v>
      </c>
      <c r="R725" s="3">
        <v>5</v>
      </c>
      <c r="S725" s="3" t="s">
        <v>341</v>
      </c>
      <c r="T725" s="3">
        <v>5</v>
      </c>
      <c r="U725" s="3">
        <v>6</v>
      </c>
      <c r="V725" s="3">
        <v>2</v>
      </c>
      <c r="W725" s="3">
        <v>4</v>
      </c>
      <c r="X725" s="61" t="s">
        <v>19</v>
      </c>
      <c r="Y725" s="3" t="s">
        <v>355</v>
      </c>
      <c r="Z725" s="3" t="s">
        <v>1155</v>
      </c>
      <c r="AA725" s="3" t="s">
        <v>1472</v>
      </c>
      <c r="AB725" s="28">
        <v>1</v>
      </c>
      <c r="AC725" s="7"/>
    </row>
    <row r="726" spans="1:29" x14ac:dyDescent="0.25">
      <c r="A726" s="57" t="s">
        <v>1</v>
      </c>
      <c r="B726" s="60" t="str">
        <f>Table6[[#This Row],[Machine3]]</f>
        <v>GMTK3</v>
      </c>
      <c r="C726" s="61">
        <v>20211015</v>
      </c>
      <c r="D726" s="61" t="str">
        <f>TEXT((ROW(Table6[[#This Row],[Insert Type]])-321)*10,"000000")</f>
        <v>004050</v>
      </c>
      <c r="E726" s="61" t="str" cm="1">
        <f t="array" ref="E726">_xlfn.SWITCH(Table6[[#This Row],[State of Wear (Acceptable, OK; Unacceptable, NOK; Doubt, D; Reclassified as Doubt, RD)]],"OK","o","NOK","n","d")</f>
        <v>o</v>
      </c>
      <c r="F726" s="61" t="str" cm="1">
        <f t="array" ref="F726">_xlfn.SWITCH(Table6[[#This Row],[Coolant (C, Coolant; NC, No Coolant; CB, Coolant and cleaned with compressed Air)]],"NC","n","C","y","CB","c")</f>
        <v>c</v>
      </c>
      <c r="G726" s="61" t="str">
        <f>_xlfn.TEXTJOIN("_",TRUE,A726,B726,C726,D726,"w"&amp;E726,"c"&amp;Table6[[#This Row],[Coolant (n, no; y, yes; c, yes but cleaned with compressed air)2]])</f>
        <v>RCGX12_GMTK3_20211015_004050_wo_cc</v>
      </c>
      <c r="H726" s="68">
        <v>1980</v>
      </c>
      <c r="I726" s="69">
        <v>4202</v>
      </c>
      <c r="J726" s="69">
        <v>6001</v>
      </c>
      <c r="K726" s="69">
        <v>2431</v>
      </c>
      <c r="L726" s="69">
        <v>5418</v>
      </c>
      <c r="M726" s="69">
        <v>7915</v>
      </c>
      <c r="N726" s="8">
        <v>44484</v>
      </c>
      <c r="O726" s="3" t="s">
        <v>318</v>
      </c>
      <c r="P726" s="3" t="s">
        <v>341</v>
      </c>
      <c r="Q726" s="3" t="s">
        <v>356</v>
      </c>
      <c r="R726" s="3">
        <v>5</v>
      </c>
      <c r="S726" s="3" t="s">
        <v>341</v>
      </c>
      <c r="T726" s="3">
        <v>5</v>
      </c>
      <c r="U726" s="3">
        <v>7</v>
      </c>
      <c r="V726" s="3">
        <v>1</v>
      </c>
      <c r="W726" s="3">
        <v>1</v>
      </c>
      <c r="X726" s="61" t="s">
        <v>19</v>
      </c>
      <c r="Y726" s="3" t="s">
        <v>355</v>
      </c>
      <c r="Z726" s="3" t="s">
        <v>1156</v>
      </c>
      <c r="AA726" s="3" t="s">
        <v>1472</v>
      </c>
      <c r="AB726" s="28">
        <v>1</v>
      </c>
      <c r="AC726" s="7"/>
    </row>
    <row r="727" spans="1:29" x14ac:dyDescent="0.25">
      <c r="A727" s="57" t="s">
        <v>1</v>
      </c>
      <c r="B727" s="60" t="str">
        <f>Table6[[#This Row],[Machine3]]</f>
        <v>GMTK3</v>
      </c>
      <c r="C727" s="61">
        <v>20211015</v>
      </c>
      <c r="D727" s="61" t="str">
        <f>TEXT((ROW(Table6[[#This Row],[Insert Type]])-321)*10,"000000")</f>
        <v>004060</v>
      </c>
      <c r="E727" s="61" t="str" cm="1">
        <f t="array" ref="E727">_xlfn.SWITCH(Table6[[#This Row],[State of Wear (Acceptable, OK; Unacceptable, NOK; Doubt, D; Reclassified as Doubt, RD)]],"OK","o","NOK","n","d")</f>
        <v>o</v>
      </c>
      <c r="F727" s="61" t="str" cm="1">
        <f t="array" ref="F727">_xlfn.SWITCH(Table6[[#This Row],[Coolant (C, Coolant; NC, No Coolant; CB, Coolant and cleaned with compressed Air)]],"NC","n","C","y","CB","c")</f>
        <v>c</v>
      </c>
      <c r="G727" s="61" t="str">
        <f>_xlfn.TEXTJOIN("_",TRUE,A727,B727,C727,D727,"w"&amp;E727,"c"&amp;Table6[[#This Row],[Coolant (n, no; y, yes; c, yes but cleaned with compressed air)2]])</f>
        <v>RCGX12_GMTK3_20211015_004060_wo_cc</v>
      </c>
      <c r="H727" s="68">
        <v>1980</v>
      </c>
      <c r="I727" s="69">
        <v>4202</v>
      </c>
      <c r="J727" s="69">
        <v>6001</v>
      </c>
      <c r="K727" s="69">
        <v>2431</v>
      </c>
      <c r="L727" s="69">
        <v>5418</v>
      </c>
      <c r="M727" s="69">
        <v>7915</v>
      </c>
      <c r="N727" s="8">
        <v>44484</v>
      </c>
      <c r="O727" s="3" t="s">
        <v>318</v>
      </c>
      <c r="P727" s="3" t="s">
        <v>341</v>
      </c>
      <c r="Q727" s="3" t="s">
        <v>356</v>
      </c>
      <c r="R727" s="3">
        <v>5</v>
      </c>
      <c r="S727" s="3" t="s">
        <v>341</v>
      </c>
      <c r="T727" s="3">
        <v>5</v>
      </c>
      <c r="U727" s="3">
        <v>7</v>
      </c>
      <c r="V727" s="3">
        <v>1</v>
      </c>
      <c r="W727" s="3">
        <v>2</v>
      </c>
      <c r="X727" s="61" t="s">
        <v>19</v>
      </c>
      <c r="Y727" s="3" t="s">
        <v>355</v>
      </c>
      <c r="Z727" s="3" t="s">
        <v>1157</v>
      </c>
      <c r="AA727" s="3" t="s">
        <v>1472</v>
      </c>
      <c r="AB727" s="28">
        <v>1</v>
      </c>
      <c r="AC727" s="7"/>
    </row>
    <row r="728" spans="1:29" x14ac:dyDescent="0.25">
      <c r="A728" s="57" t="s">
        <v>1</v>
      </c>
      <c r="B728" s="60" t="str">
        <f>Table6[[#This Row],[Machine3]]</f>
        <v>GMTK3</v>
      </c>
      <c r="C728" s="61">
        <v>20211015</v>
      </c>
      <c r="D728" s="61" t="str">
        <f>TEXT((ROW(Table6[[#This Row],[Insert Type]])-321)*10,"000000")</f>
        <v>004070</v>
      </c>
      <c r="E728" s="61" t="str" cm="1">
        <f t="array" ref="E728">_xlfn.SWITCH(Table6[[#This Row],[State of Wear (Acceptable, OK; Unacceptable, NOK; Doubt, D; Reclassified as Doubt, RD)]],"OK","o","NOK","n","d")</f>
        <v>n</v>
      </c>
      <c r="F728" s="61" t="str" cm="1">
        <f t="array" ref="F728">_xlfn.SWITCH(Table6[[#This Row],[Coolant (C, Coolant; NC, No Coolant; CB, Coolant and cleaned with compressed Air)]],"NC","n","C","y","CB","c")</f>
        <v>c</v>
      </c>
      <c r="G728" s="61" t="str">
        <f>_xlfn.TEXTJOIN("_",TRUE,A728,B728,C728,D728,"w"&amp;E728,"c"&amp;Table6[[#This Row],[Coolant (n, no; y, yes; c, yes but cleaned with compressed air)2]])</f>
        <v>RCGX12_GMTK3_20211015_004070_wn_cc</v>
      </c>
      <c r="H728" s="68">
        <v>1980</v>
      </c>
      <c r="I728" s="69">
        <v>4202</v>
      </c>
      <c r="J728" s="69">
        <v>6001</v>
      </c>
      <c r="K728" s="69">
        <v>2431</v>
      </c>
      <c r="L728" s="69">
        <v>5418</v>
      </c>
      <c r="M728" s="69">
        <v>7915</v>
      </c>
      <c r="N728" s="8">
        <v>44484</v>
      </c>
      <c r="O728" s="3" t="s">
        <v>318</v>
      </c>
      <c r="P728" s="3" t="s">
        <v>341</v>
      </c>
      <c r="Q728" s="3" t="s">
        <v>356</v>
      </c>
      <c r="R728" s="3">
        <v>6</v>
      </c>
      <c r="S728" s="3" t="s">
        <v>341</v>
      </c>
      <c r="T728" s="3">
        <v>6</v>
      </c>
      <c r="U728" s="3">
        <v>1</v>
      </c>
      <c r="V728" s="3">
        <v>1</v>
      </c>
      <c r="W728" s="3">
        <v>1</v>
      </c>
      <c r="X728" s="61" t="s">
        <v>11</v>
      </c>
      <c r="Y728" s="3" t="s">
        <v>355</v>
      </c>
      <c r="Z728" s="3" t="s">
        <v>1177</v>
      </c>
      <c r="AA728" s="3" t="s">
        <v>1472</v>
      </c>
      <c r="AB728" s="28">
        <v>1</v>
      </c>
      <c r="AC728" s="7"/>
    </row>
    <row r="729" spans="1:29" x14ac:dyDescent="0.25">
      <c r="A729" s="57" t="s">
        <v>1</v>
      </c>
      <c r="B729" s="60" t="str">
        <f>Table6[[#This Row],[Machine3]]</f>
        <v>GMTK3</v>
      </c>
      <c r="C729" s="61">
        <v>20211015</v>
      </c>
      <c r="D729" s="61" t="str">
        <f>TEXT((ROW(Table6[[#This Row],[Insert Type]])-321)*10,"000000")</f>
        <v>004080</v>
      </c>
      <c r="E729" s="61" t="str" cm="1">
        <f t="array" ref="E729">_xlfn.SWITCH(Table6[[#This Row],[State of Wear (Acceptable, OK; Unacceptable, NOK; Doubt, D; Reclassified as Doubt, RD)]],"OK","o","NOK","n","d")</f>
        <v>n</v>
      </c>
      <c r="F729" s="61" t="str" cm="1">
        <f t="array" ref="F729">_xlfn.SWITCH(Table6[[#This Row],[Coolant (C, Coolant; NC, No Coolant; CB, Coolant and cleaned with compressed Air)]],"NC","n","C","y","CB","c")</f>
        <v>c</v>
      </c>
      <c r="G729" s="61" t="str">
        <f>_xlfn.TEXTJOIN("_",TRUE,A729,B729,C729,D729,"w"&amp;E729,"c"&amp;Table6[[#This Row],[Coolant (n, no; y, yes; c, yes but cleaned with compressed air)2]])</f>
        <v>RCGX12_GMTK3_20211015_004080_wn_cc</v>
      </c>
      <c r="H729" s="68">
        <v>1980</v>
      </c>
      <c r="I729" s="69">
        <v>4202</v>
      </c>
      <c r="J729" s="69">
        <v>6001</v>
      </c>
      <c r="K729" s="69">
        <v>2431</v>
      </c>
      <c r="L729" s="69">
        <v>5418</v>
      </c>
      <c r="M729" s="69">
        <v>7915</v>
      </c>
      <c r="N729" s="8">
        <v>44484</v>
      </c>
      <c r="O729" s="3" t="s">
        <v>318</v>
      </c>
      <c r="P729" s="3" t="s">
        <v>341</v>
      </c>
      <c r="Q729" s="3" t="s">
        <v>356</v>
      </c>
      <c r="R729" s="3">
        <v>6</v>
      </c>
      <c r="S729" s="3" t="s">
        <v>341</v>
      </c>
      <c r="T729" s="3">
        <v>6</v>
      </c>
      <c r="U729" s="3">
        <v>1</v>
      </c>
      <c r="V729" s="3">
        <v>1</v>
      </c>
      <c r="W729" s="3">
        <v>2</v>
      </c>
      <c r="X729" s="61" t="s">
        <v>11</v>
      </c>
      <c r="Y729" s="3" t="s">
        <v>355</v>
      </c>
      <c r="Z729" s="3" t="s">
        <v>1178</v>
      </c>
      <c r="AA729" s="3" t="s">
        <v>1472</v>
      </c>
      <c r="AB729" s="28">
        <v>1</v>
      </c>
      <c r="AC729" s="7"/>
    </row>
    <row r="730" spans="1:29" x14ac:dyDescent="0.25">
      <c r="A730" s="57" t="s">
        <v>1</v>
      </c>
      <c r="B730" s="60" t="str">
        <f>Table6[[#This Row],[Machine3]]</f>
        <v>GMTK3</v>
      </c>
      <c r="C730" s="61">
        <v>20211015</v>
      </c>
      <c r="D730" s="61" t="str">
        <f>TEXT((ROW(Table6[[#This Row],[Insert Type]])-321)*10,"000000")</f>
        <v>004090</v>
      </c>
      <c r="E730" s="61" t="str" cm="1">
        <f t="array" ref="E730">_xlfn.SWITCH(Table6[[#This Row],[State of Wear (Acceptable, OK; Unacceptable, NOK; Doubt, D; Reclassified as Doubt, RD)]],"OK","o","NOK","n","d")</f>
        <v>o</v>
      </c>
      <c r="F730" s="61" t="str" cm="1">
        <f t="array" ref="F730">_xlfn.SWITCH(Table6[[#This Row],[Coolant (C, Coolant; NC, No Coolant; CB, Coolant and cleaned with compressed Air)]],"NC","n","C","y","CB","c")</f>
        <v>c</v>
      </c>
      <c r="G730" s="61" t="str">
        <f>_xlfn.TEXTJOIN("_",TRUE,A730,B730,C730,D730,"w"&amp;E730,"c"&amp;Table6[[#This Row],[Coolant (n, no; y, yes; c, yes but cleaned with compressed air)2]])</f>
        <v>RCGX12_GMTK3_20211015_004090_wo_cc</v>
      </c>
      <c r="H730" s="68">
        <v>1980</v>
      </c>
      <c r="I730" s="69">
        <v>4202</v>
      </c>
      <c r="J730" s="69">
        <v>6001</v>
      </c>
      <c r="K730" s="69">
        <v>2431</v>
      </c>
      <c r="L730" s="69">
        <v>5418</v>
      </c>
      <c r="M730" s="69">
        <v>7915</v>
      </c>
      <c r="N730" s="8">
        <v>44484</v>
      </c>
      <c r="O730" s="3" t="s">
        <v>318</v>
      </c>
      <c r="P730" s="3" t="s">
        <v>341</v>
      </c>
      <c r="Q730" s="3" t="s">
        <v>356</v>
      </c>
      <c r="R730" s="3">
        <v>6</v>
      </c>
      <c r="S730" s="3" t="s">
        <v>341</v>
      </c>
      <c r="T730" s="3">
        <v>6</v>
      </c>
      <c r="U730" s="3">
        <v>2</v>
      </c>
      <c r="V730" s="3">
        <v>1</v>
      </c>
      <c r="W730" s="3">
        <v>1</v>
      </c>
      <c r="X730" s="61" t="s">
        <v>19</v>
      </c>
      <c r="Y730" s="3" t="s">
        <v>355</v>
      </c>
      <c r="Z730" s="3" t="s">
        <v>1179</v>
      </c>
      <c r="AA730" s="3" t="s">
        <v>1472</v>
      </c>
      <c r="AB730" s="28">
        <v>1</v>
      </c>
      <c r="AC730" s="7"/>
    </row>
    <row r="731" spans="1:29" x14ac:dyDescent="0.25">
      <c r="A731" s="57" t="s">
        <v>1</v>
      </c>
      <c r="B731" s="60" t="str">
        <f>Table6[[#This Row],[Machine3]]</f>
        <v>GMTK3</v>
      </c>
      <c r="C731" s="61">
        <v>20211015</v>
      </c>
      <c r="D731" s="61" t="str">
        <f>TEXT((ROW(Table6[[#This Row],[Insert Type]])-321)*10,"000000")</f>
        <v>004100</v>
      </c>
      <c r="E731" s="61" t="str" cm="1">
        <f t="array" ref="E731">_xlfn.SWITCH(Table6[[#This Row],[State of Wear (Acceptable, OK; Unacceptable, NOK; Doubt, D; Reclassified as Doubt, RD)]],"OK","o","NOK","n","d")</f>
        <v>o</v>
      </c>
      <c r="F731" s="61" t="str" cm="1">
        <f t="array" ref="F731">_xlfn.SWITCH(Table6[[#This Row],[Coolant (C, Coolant; NC, No Coolant; CB, Coolant and cleaned with compressed Air)]],"NC","n","C","y","CB","c")</f>
        <v>c</v>
      </c>
      <c r="G731" s="61" t="str">
        <f>_xlfn.TEXTJOIN("_",TRUE,A731,B731,C731,D731,"w"&amp;E731,"c"&amp;Table6[[#This Row],[Coolant (n, no; y, yes; c, yes but cleaned with compressed air)2]])</f>
        <v>RCGX12_GMTK3_20211015_004100_wo_cc</v>
      </c>
      <c r="H731" s="68">
        <v>1980</v>
      </c>
      <c r="I731" s="69">
        <v>4202</v>
      </c>
      <c r="J731" s="69">
        <v>6001</v>
      </c>
      <c r="K731" s="69">
        <v>2431</v>
      </c>
      <c r="L731" s="69">
        <v>5418</v>
      </c>
      <c r="M731" s="69">
        <v>7915</v>
      </c>
      <c r="N731" s="8">
        <v>44484</v>
      </c>
      <c r="O731" s="3" t="s">
        <v>318</v>
      </c>
      <c r="P731" s="3" t="s">
        <v>341</v>
      </c>
      <c r="Q731" s="3" t="s">
        <v>356</v>
      </c>
      <c r="R731" s="3">
        <v>6</v>
      </c>
      <c r="S731" s="3" t="s">
        <v>341</v>
      </c>
      <c r="T731" s="3">
        <v>6</v>
      </c>
      <c r="U731" s="3">
        <v>2</v>
      </c>
      <c r="V731" s="3">
        <v>1</v>
      </c>
      <c r="W731" s="3">
        <v>2</v>
      </c>
      <c r="X731" s="61" t="s">
        <v>19</v>
      </c>
      <c r="Y731" s="3" t="s">
        <v>355</v>
      </c>
      <c r="Z731" s="3" t="s">
        <v>1180</v>
      </c>
      <c r="AA731" s="3" t="s">
        <v>1472</v>
      </c>
      <c r="AB731" s="28">
        <v>1</v>
      </c>
      <c r="AC731" s="7"/>
    </row>
    <row r="732" spans="1:29" x14ac:dyDescent="0.25">
      <c r="A732" s="57" t="s">
        <v>1</v>
      </c>
      <c r="B732" s="60" t="str">
        <f>Table6[[#This Row],[Machine3]]</f>
        <v>GMTK3</v>
      </c>
      <c r="C732" s="61">
        <v>20211015</v>
      </c>
      <c r="D732" s="61" t="str">
        <f>TEXT((ROW(Table6[[#This Row],[Insert Type]])-321)*10,"000000")</f>
        <v>004110</v>
      </c>
      <c r="E732" s="61" t="str" cm="1">
        <f t="array" ref="E732">_xlfn.SWITCH(Table6[[#This Row],[State of Wear (Acceptable, OK; Unacceptable, NOK; Doubt, D; Reclassified as Doubt, RD)]],"OK","o","NOK","n","d")</f>
        <v>o</v>
      </c>
      <c r="F732" s="61" t="str" cm="1">
        <f t="array" ref="F732">_xlfn.SWITCH(Table6[[#This Row],[Coolant (C, Coolant; NC, No Coolant; CB, Coolant and cleaned with compressed Air)]],"NC","n","C","y","CB","c")</f>
        <v>c</v>
      </c>
      <c r="G732" s="61" t="str">
        <f>_xlfn.TEXTJOIN("_",TRUE,A732,B732,C732,D732,"w"&amp;E732,"c"&amp;Table6[[#This Row],[Coolant (n, no; y, yes; c, yes but cleaned with compressed air)2]])</f>
        <v>RCGX12_GMTK3_20211015_004110_wo_cc</v>
      </c>
      <c r="H732" s="68">
        <v>1980</v>
      </c>
      <c r="I732" s="69">
        <v>4202</v>
      </c>
      <c r="J732" s="69">
        <v>6001</v>
      </c>
      <c r="K732" s="69">
        <v>2431</v>
      </c>
      <c r="L732" s="69">
        <v>5418</v>
      </c>
      <c r="M732" s="69">
        <v>7915</v>
      </c>
      <c r="N732" s="8">
        <v>44484</v>
      </c>
      <c r="O732" s="3" t="s">
        <v>318</v>
      </c>
      <c r="P732" s="3" t="s">
        <v>341</v>
      </c>
      <c r="Q732" s="3" t="s">
        <v>356</v>
      </c>
      <c r="R732" s="3">
        <v>6</v>
      </c>
      <c r="S732" s="3" t="s">
        <v>341</v>
      </c>
      <c r="T732" s="3">
        <v>6</v>
      </c>
      <c r="U732" s="3">
        <v>3</v>
      </c>
      <c r="V732" s="3">
        <v>1</v>
      </c>
      <c r="W732" s="3">
        <v>1</v>
      </c>
      <c r="X732" s="61" t="s">
        <v>19</v>
      </c>
      <c r="Y732" s="3" t="s">
        <v>355</v>
      </c>
      <c r="Z732" s="3" t="s">
        <v>1181</v>
      </c>
      <c r="AA732" s="3" t="s">
        <v>1472</v>
      </c>
      <c r="AB732" s="28">
        <v>1</v>
      </c>
      <c r="AC732" s="7"/>
    </row>
    <row r="733" spans="1:29" x14ac:dyDescent="0.25">
      <c r="A733" s="57" t="s">
        <v>1</v>
      </c>
      <c r="B733" s="60" t="str">
        <f>Table6[[#This Row],[Machine3]]</f>
        <v>GMTK3</v>
      </c>
      <c r="C733" s="61">
        <v>20211015</v>
      </c>
      <c r="D733" s="61" t="str">
        <f>TEXT((ROW(Table6[[#This Row],[Insert Type]])-321)*10,"000000")</f>
        <v>004120</v>
      </c>
      <c r="E733" s="61" t="str" cm="1">
        <f t="array" ref="E733">_xlfn.SWITCH(Table6[[#This Row],[State of Wear (Acceptable, OK; Unacceptable, NOK; Doubt, D; Reclassified as Doubt, RD)]],"OK","o","NOK","n","d")</f>
        <v>o</v>
      </c>
      <c r="F733" s="61" t="str" cm="1">
        <f t="array" ref="F733">_xlfn.SWITCH(Table6[[#This Row],[Coolant (C, Coolant; NC, No Coolant; CB, Coolant and cleaned with compressed Air)]],"NC","n","C","y","CB","c")</f>
        <v>c</v>
      </c>
      <c r="G733" s="61" t="str">
        <f>_xlfn.TEXTJOIN("_",TRUE,A733,B733,C733,D733,"w"&amp;E733,"c"&amp;Table6[[#This Row],[Coolant (n, no; y, yes; c, yes but cleaned with compressed air)2]])</f>
        <v>RCGX12_GMTK3_20211015_004120_wo_cc</v>
      </c>
      <c r="H733" s="68">
        <v>1980</v>
      </c>
      <c r="I733" s="69">
        <v>4202</v>
      </c>
      <c r="J733" s="69">
        <v>6001</v>
      </c>
      <c r="K733" s="69">
        <v>2431</v>
      </c>
      <c r="L733" s="69">
        <v>5418</v>
      </c>
      <c r="M733" s="69">
        <v>7915</v>
      </c>
      <c r="N733" s="8">
        <v>44484</v>
      </c>
      <c r="O733" s="3" t="s">
        <v>318</v>
      </c>
      <c r="P733" s="3" t="s">
        <v>341</v>
      </c>
      <c r="Q733" s="3" t="s">
        <v>356</v>
      </c>
      <c r="R733" s="3">
        <v>6</v>
      </c>
      <c r="S733" s="3" t="s">
        <v>341</v>
      </c>
      <c r="T733" s="3">
        <v>6</v>
      </c>
      <c r="U733" s="3">
        <v>3</v>
      </c>
      <c r="V733" s="3">
        <v>2</v>
      </c>
      <c r="W733" s="3">
        <v>2</v>
      </c>
      <c r="X733" s="61" t="s">
        <v>19</v>
      </c>
      <c r="Y733" s="3" t="s">
        <v>355</v>
      </c>
      <c r="Z733" s="3" t="s">
        <v>1182</v>
      </c>
      <c r="AA733" s="3" t="s">
        <v>1472</v>
      </c>
      <c r="AB733" s="28">
        <v>1</v>
      </c>
      <c r="AC733" s="7"/>
    </row>
    <row r="734" spans="1:29" x14ac:dyDescent="0.25">
      <c r="A734" s="57" t="s">
        <v>1</v>
      </c>
      <c r="B734" s="60" t="str">
        <f>Table6[[#This Row],[Machine3]]</f>
        <v>GMTK3</v>
      </c>
      <c r="C734" s="61">
        <v>20211015</v>
      </c>
      <c r="D734" s="61" t="str">
        <f>TEXT((ROW(Table6[[#This Row],[Insert Type]])-321)*10,"000000")</f>
        <v>004130</v>
      </c>
      <c r="E734" s="61" t="str" cm="1">
        <f t="array" ref="E734">_xlfn.SWITCH(Table6[[#This Row],[State of Wear (Acceptable, OK; Unacceptable, NOK; Doubt, D; Reclassified as Doubt, RD)]],"OK","o","NOK","n","d")</f>
        <v>o</v>
      </c>
      <c r="F734" s="61" t="str" cm="1">
        <f t="array" ref="F734">_xlfn.SWITCH(Table6[[#This Row],[Coolant (C, Coolant; NC, No Coolant; CB, Coolant and cleaned with compressed Air)]],"NC","n","C","y","CB","c")</f>
        <v>c</v>
      </c>
      <c r="G734" s="61" t="str">
        <f>_xlfn.TEXTJOIN("_",TRUE,A734,B734,C734,D734,"w"&amp;E734,"c"&amp;Table6[[#This Row],[Coolant (n, no; y, yes; c, yes but cleaned with compressed air)2]])</f>
        <v>RCGX12_GMTK3_20211015_004130_wo_cc</v>
      </c>
      <c r="H734" s="68">
        <v>1980</v>
      </c>
      <c r="I734" s="69">
        <v>4202</v>
      </c>
      <c r="J734" s="69">
        <v>6001</v>
      </c>
      <c r="K734" s="69">
        <v>2431</v>
      </c>
      <c r="L734" s="69">
        <v>5418</v>
      </c>
      <c r="M734" s="69">
        <v>7915</v>
      </c>
      <c r="N734" s="8">
        <v>44484</v>
      </c>
      <c r="O734" s="3" t="s">
        <v>318</v>
      </c>
      <c r="P734" s="3" t="s">
        <v>341</v>
      </c>
      <c r="Q734" s="3" t="s">
        <v>356</v>
      </c>
      <c r="R734" s="3">
        <v>6</v>
      </c>
      <c r="S734" s="3" t="s">
        <v>341</v>
      </c>
      <c r="T734" s="3">
        <v>6</v>
      </c>
      <c r="U734" s="3">
        <v>3</v>
      </c>
      <c r="V734" s="3">
        <v>2</v>
      </c>
      <c r="W734" s="3">
        <v>3</v>
      </c>
      <c r="X734" s="61" t="s">
        <v>19</v>
      </c>
      <c r="Y734" s="3" t="s">
        <v>355</v>
      </c>
      <c r="Z734" s="3" t="s">
        <v>1183</v>
      </c>
      <c r="AA734" s="3" t="s">
        <v>1472</v>
      </c>
      <c r="AB734" s="28">
        <v>1</v>
      </c>
      <c r="AC734" s="7"/>
    </row>
    <row r="735" spans="1:29" x14ac:dyDescent="0.25">
      <c r="A735" s="57" t="s">
        <v>1</v>
      </c>
      <c r="B735" s="60" t="str">
        <f>Table6[[#This Row],[Machine3]]</f>
        <v>GMTK3</v>
      </c>
      <c r="C735" s="61">
        <v>20211015</v>
      </c>
      <c r="D735" s="61" t="str">
        <f>TEXT((ROW(Table6[[#This Row],[Insert Type]])-321)*10,"000000")</f>
        <v>004140</v>
      </c>
      <c r="E735" s="61" t="str" cm="1">
        <f t="array" ref="E735">_xlfn.SWITCH(Table6[[#This Row],[State of Wear (Acceptable, OK; Unacceptable, NOK; Doubt, D; Reclassified as Doubt, RD)]],"OK","o","NOK","n","d")</f>
        <v>d</v>
      </c>
      <c r="F735" s="61" t="str" cm="1">
        <f t="array" ref="F735">_xlfn.SWITCH(Table6[[#This Row],[Coolant (C, Coolant; NC, No Coolant; CB, Coolant and cleaned with compressed Air)]],"NC","n","C","y","CB","c")</f>
        <v>c</v>
      </c>
      <c r="G735" s="61" t="str">
        <f>_xlfn.TEXTJOIN("_",TRUE,A735,B735,C735,D735,"w"&amp;E735,"c"&amp;Table6[[#This Row],[Coolant (n, no; y, yes; c, yes but cleaned with compressed air)2]])</f>
        <v>RCGX12_GMTK3_20211015_004140_wd_cc</v>
      </c>
      <c r="H735" s="68">
        <v>1980</v>
      </c>
      <c r="I735" s="69">
        <v>4202</v>
      </c>
      <c r="J735" s="69">
        <v>6001</v>
      </c>
      <c r="K735" s="69">
        <v>2431</v>
      </c>
      <c r="L735" s="69">
        <v>5418</v>
      </c>
      <c r="M735" s="69">
        <v>7915</v>
      </c>
      <c r="N735" s="8">
        <v>44484</v>
      </c>
      <c r="O735" s="3" t="s">
        <v>318</v>
      </c>
      <c r="P735" s="3" t="s">
        <v>341</v>
      </c>
      <c r="Q735" s="3" t="s">
        <v>356</v>
      </c>
      <c r="R735" s="3">
        <v>6</v>
      </c>
      <c r="S735" s="3" t="s">
        <v>341</v>
      </c>
      <c r="T735" s="3">
        <v>6</v>
      </c>
      <c r="U735" s="3">
        <v>4</v>
      </c>
      <c r="V735" s="3">
        <v>1</v>
      </c>
      <c r="W735" s="3">
        <v>1</v>
      </c>
      <c r="X735" s="61" t="s">
        <v>278</v>
      </c>
      <c r="Y735" s="3" t="s">
        <v>355</v>
      </c>
      <c r="Z735" s="3" t="s">
        <v>1184</v>
      </c>
      <c r="AA735" s="3" t="s">
        <v>1472</v>
      </c>
      <c r="AB735" s="28">
        <v>1</v>
      </c>
      <c r="AC735" s="7"/>
    </row>
    <row r="736" spans="1:29" x14ac:dyDescent="0.25">
      <c r="A736" s="57" t="s">
        <v>1</v>
      </c>
      <c r="B736" s="60" t="str">
        <f>Table6[[#This Row],[Machine3]]</f>
        <v>GMTK3</v>
      </c>
      <c r="C736" s="61">
        <v>20211015</v>
      </c>
      <c r="D736" s="61" t="str">
        <f>TEXT((ROW(Table6[[#This Row],[Insert Type]])-321)*10,"000000")</f>
        <v>004150</v>
      </c>
      <c r="E736" s="61" t="str" cm="1">
        <f t="array" ref="E736">_xlfn.SWITCH(Table6[[#This Row],[State of Wear (Acceptable, OK; Unacceptable, NOK; Doubt, D; Reclassified as Doubt, RD)]],"OK","o","NOK","n","d")</f>
        <v>o</v>
      </c>
      <c r="F736" s="61" t="str" cm="1">
        <f t="array" ref="F736">_xlfn.SWITCH(Table6[[#This Row],[Coolant (C, Coolant; NC, No Coolant; CB, Coolant and cleaned with compressed Air)]],"NC","n","C","y","CB","c")</f>
        <v>c</v>
      </c>
      <c r="G736" s="61" t="str">
        <f>_xlfn.TEXTJOIN("_",TRUE,A736,B736,C736,D736,"w"&amp;E736,"c"&amp;Table6[[#This Row],[Coolant (n, no; y, yes; c, yes but cleaned with compressed air)2]])</f>
        <v>RCGX12_GMTK3_20211015_004150_wo_cc</v>
      </c>
      <c r="H736" s="68">
        <v>1980</v>
      </c>
      <c r="I736" s="69">
        <v>4202</v>
      </c>
      <c r="J736" s="69">
        <v>6001</v>
      </c>
      <c r="K736" s="69">
        <v>2431</v>
      </c>
      <c r="L736" s="69">
        <v>5418</v>
      </c>
      <c r="M736" s="69">
        <v>7915</v>
      </c>
      <c r="N736" s="8">
        <v>44484</v>
      </c>
      <c r="O736" s="3" t="s">
        <v>318</v>
      </c>
      <c r="P736" s="3" t="s">
        <v>341</v>
      </c>
      <c r="Q736" s="3" t="s">
        <v>356</v>
      </c>
      <c r="R736" s="3">
        <v>6</v>
      </c>
      <c r="S736" s="3" t="s">
        <v>341</v>
      </c>
      <c r="T736" s="3">
        <v>6</v>
      </c>
      <c r="U736" s="3">
        <v>4</v>
      </c>
      <c r="V736" s="3">
        <v>2</v>
      </c>
      <c r="W736" s="3">
        <v>2</v>
      </c>
      <c r="X736" s="61" t="s">
        <v>19</v>
      </c>
      <c r="Y736" s="3" t="s">
        <v>355</v>
      </c>
      <c r="Z736" s="3" t="s">
        <v>1185</v>
      </c>
      <c r="AA736" s="3" t="s">
        <v>1472</v>
      </c>
      <c r="AB736" s="28">
        <v>1</v>
      </c>
      <c r="AC736" s="7"/>
    </row>
    <row r="737" spans="1:29" x14ac:dyDescent="0.25">
      <c r="A737" s="57" t="s">
        <v>1</v>
      </c>
      <c r="B737" s="60" t="str">
        <f>Table6[[#This Row],[Machine3]]</f>
        <v>GMTK3</v>
      </c>
      <c r="C737" s="61">
        <v>20211015</v>
      </c>
      <c r="D737" s="61" t="str">
        <f>TEXT((ROW(Table6[[#This Row],[Insert Type]])-321)*10,"000000")</f>
        <v>004160</v>
      </c>
      <c r="E737" s="61" t="str" cm="1">
        <f t="array" ref="E737">_xlfn.SWITCH(Table6[[#This Row],[State of Wear (Acceptable, OK; Unacceptable, NOK; Doubt, D; Reclassified as Doubt, RD)]],"OK","o","NOK","n","d")</f>
        <v>o</v>
      </c>
      <c r="F737" s="61" t="str" cm="1">
        <f t="array" ref="F737">_xlfn.SWITCH(Table6[[#This Row],[Coolant (C, Coolant; NC, No Coolant; CB, Coolant and cleaned with compressed Air)]],"NC","n","C","y","CB","c")</f>
        <v>c</v>
      </c>
      <c r="G737" s="61" t="str">
        <f>_xlfn.TEXTJOIN("_",TRUE,A737,B737,C737,D737,"w"&amp;E737,"c"&amp;Table6[[#This Row],[Coolant (n, no; y, yes; c, yes but cleaned with compressed air)2]])</f>
        <v>RCGX12_GMTK3_20211015_004160_wo_cc</v>
      </c>
      <c r="H737" s="68">
        <v>1980</v>
      </c>
      <c r="I737" s="69">
        <v>4202</v>
      </c>
      <c r="J737" s="69">
        <v>6001</v>
      </c>
      <c r="K737" s="69">
        <v>2431</v>
      </c>
      <c r="L737" s="69">
        <v>5418</v>
      </c>
      <c r="M737" s="69">
        <v>7915</v>
      </c>
      <c r="N737" s="8">
        <v>44484</v>
      </c>
      <c r="O737" s="3" t="s">
        <v>318</v>
      </c>
      <c r="P737" s="3" t="s">
        <v>341</v>
      </c>
      <c r="Q737" s="3" t="s">
        <v>356</v>
      </c>
      <c r="R737" s="3">
        <v>6</v>
      </c>
      <c r="S737" s="3" t="s">
        <v>341</v>
      </c>
      <c r="T737" s="3">
        <v>6</v>
      </c>
      <c r="U737" s="3">
        <v>4</v>
      </c>
      <c r="V737" s="3">
        <v>2</v>
      </c>
      <c r="W737" s="3">
        <v>3</v>
      </c>
      <c r="X737" s="61" t="s">
        <v>19</v>
      </c>
      <c r="Y737" s="3" t="s">
        <v>355</v>
      </c>
      <c r="Z737" s="3" t="s">
        <v>1186</v>
      </c>
      <c r="AA737" s="3" t="s">
        <v>1472</v>
      </c>
      <c r="AB737" s="28">
        <v>1</v>
      </c>
      <c r="AC737" s="7"/>
    </row>
    <row r="738" spans="1:29" x14ac:dyDescent="0.25">
      <c r="A738" s="57" t="s">
        <v>1</v>
      </c>
      <c r="B738" s="60" t="str">
        <f>Table6[[#This Row],[Machine3]]</f>
        <v>GMTK3</v>
      </c>
      <c r="C738" s="61">
        <v>20211015</v>
      </c>
      <c r="D738" s="61" t="str">
        <f>TEXT((ROW(Table6[[#This Row],[Insert Type]])-321)*10,"000000")</f>
        <v>004170</v>
      </c>
      <c r="E738" s="61" t="str" cm="1">
        <f t="array" ref="E738">_xlfn.SWITCH(Table6[[#This Row],[State of Wear (Acceptable, OK; Unacceptable, NOK; Doubt, D; Reclassified as Doubt, RD)]],"OK","o","NOK","n","d")</f>
        <v>n</v>
      </c>
      <c r="F738" s="61" t="str" cm="1">
        <f t="array" ref="F738">_xlfn.SWITCH(Table6[[#This Row],[Coolant (C, Coolant; NC, No Coolant; CB, Coolant and cleaned with compressed Air)]],"NC","n","C","y","CB","c")</f>
        <v>c</v>
      </c>
      <c r="G738" s="61" t="str">
        <f>_xlfn.TEXTJOIN("_",TRUE,A738,B738,C738,D738,"w"&amp;E738,"c"&amp;Table6[[#This Row],[Coolant (n, no; y, yes; c, yes but cleaned with compressed air)2]])</f>
        <v>RCGX12_GMTK3_20211015_004170_wn_cc</v>
      </c>
      <c r="H738" s="68">
        <v>1980</v>
      </c>
      <c r="I738" s="69">
        <v>4202</v>
      </c>
      <c r="J738" s="69">
        <v>6001</v>
      </c>
      <c r="K738" s="69">
        <v>2431</v>
      </c>
      <c r="L738" s="69">
        <v>5418</v>
      </c>
      <c r="M738" s="69">
        <v>7915</v>
      </c>
      <c r="N738" s="8">
        <v>44484</v>
      </c>
      <c r="O738" s="3" t="s">
        <v>318</v>
      </c>
      <c r="P738" s="3" t="s">
        <v>341</v>
      </c>
      <c r="Q738" s="3" t="s">
        <v>356</v>
      </c>
      <c r="R738" s="3">
        <v>6</v>
      </c>
      <c r="S738" s="3" t="s">
        <v>341</v>
      </c>
      <c r="T738" s="3">
        <v>6</v>
      </c>
      <c r="U738" s="3">
        <v>5</v>
      </c>
      <c r="V738" s="3">
        <v>1</v>
      </c>
      <c r="W738" s="3">
        <v>1</v>
      </c>
      <c r="X738" s="61" t="s">
        <v>11</v>
      </c>
      <c r="Y738" s="3" t="s">
        <v>355</v>
      </c>
      <c r="Z738" s="3" t="s">
        <v>1187</v>
      </c>
      <c r="AA738" s="3" t="s">
        <v>1472</v>
      </c>
      <c r="AB738" s="28">
        <v>1</v>
      </c>
      <c r="AC738" s="7"/>
    </row>
    <row r="739" spans="1:29" x14ac:dyDescent="0.25">
      <c r="A739" s="57" t="s">
        <v>1</v>
      </c>
      <c r="B739" s="60" t="str">
        <f>Table6[[#This Row],[Machine3]]</f>
        <v>GMTK3</v>
      </c>
      <c r="C739" s="61">
        <v>20211015</v>
      </c>
      <c r="D739" s="61" t="str">
        <f>TEXT((ROW(Table6[[#This Row],[Insert Type]])-321)*10,"000000")</f>
        <v>004180</v>
      </c>
      <c r="E739" s="61" t="str" cm="1">
        <f t="array" ref="E739">_xlfn.SWITCH(Table6[[#This Row],[State of Wear (Acceptable, OK; Unacceptable, NOK; Doubt, D; Reclassified as Doubt, RD)]],"OK","o","NOK","n","d")</f>
        <v>o</v>
      </c>
      <c r="F739" s="61" t="str" cm="1">
        <f t="array" ref="F739">_xlfn.SWITCH(Table6[[#This Row],[Coolant (C, Coolant; NC, No Coolant; CB, Coolant and cleaned with compressed Air)]],"NC","n","C","y","CB","c")</f>
        <v>c</v>
      </c>
      <c r="G739" s="61" t="str">
        <f>_xlfn.TEXTJOIN("_",TRUE,A739,B739,C739,D739,"w"&amp;E739,"c"&amp;Table6[[#This Row],[Coolant (n, no; y, yes; c, yes but cleaned with compressed air)2]])</f>
        <v>RCGX12_GMTK3_20211015_004180_wo_cc</v>
      </c>
      <c r="H739" s="68">
        <v>1980</v>
      </c>
      <c r="I739" s="69">
        <v>4202</v>
      </c>
      <c r="J739" s="69">
        <v>6001</v>
      </c>
      <c r="K739" s="69">
        <v>2431</v>
      </c>
      <c r="L739" s="69">
        <v>5418</v>
      </c>
      <c r="M739" s="69">
        <v>7915</v>
      </c>
      <c r="N739" s="8">
        <v>44484</v>
      </c>
      <c r="O739" s="3" t="s">
        <v>318</v>
      </c>
      <c r="P739" s="3" t="s">
        <v>341</v>
      </c>
      <c r="Q739" s="3" t="s">
        <v>356</v>
      </c>
      <c r="R739" s="3">
        <v>6</v>
      </c>
      <c r="S739" s="3" t="s">
        <v>341</v>
      </c>
      <c r="T739" s="3">
        <v>6</v>
      </c>
      <c r="U739" s="3">
        <v>5</v>
      </c>
      <c r="V739" s="3">
        <v>1</v>
      </c>
      <c r="W739" s="3">
        <v>2</v>
      </c>
      <c r="X739" s="61" t="s">
        <v>19</v>
      </c>
      <c r="Y739" s="3" t="s">
        <v>355</v>
      </c>
      <c r="Z739" s="3" t="s">
        <v>1188</v>
      </c>
      <c r="AA739" s="3" t="s">
        <v>1472</v>
      </c>
      <c r="AB739" s="28">
        <v>1</v>
      </c>
      <c r="AC739" s="7"/>
    </row>
    <row r="740" spans="1:29" x14ac:dyDescent="0.25">
      <c r="A740" s="57" t="s">
        <v>1</v>
      </c>
      <c r="B740" s="60" t="str">
        <f>Table6[[#This Row],[Machine3]]</f>
        <v>GMTK3</v>
      </c>
      <c r="C740" s="61">
        <v>20211015</v>
      </c>
      <c r="D740" s="61" t="str">
        <f>TEXT((ROW(Table6[[#This Row],[Insert Type]])-321)*10,"000000")</f>
        <v>004190</v>
      </c>
      <c r="E740" s="61" t="str" cm="1">
        <f t="array" ref="E740">_xlfn.SWITCH(Table6[[#This Row],[State of Wear (Acceptable, OK; Unacceptable, NOK; Doubt, D; Reclassified as Doubt, RD)]],"OK","o","NOK","n","d")</f>
        <v>o</v>
      </c>
      <c r="F740" s="61" t="str" cm="1">
        <f t="array" ref="F740">_xlfn.SWITCH(Table6[[#This Row],[Coolant (C, Coolant; NC, No Coolant; CB, Coolant and cleaned with compressed Air)]],"NC","n","C","y","CB","c")</f>
        <v>c</v>
      </c>
      <c r="G740" s="61" t="str">
        <f>_xlfn.TEXTJOIN("_",TRUE,A740,B740,C740,D740,"w"&amp;E740,"c"&amp;Table6[[#This Row],[Coolant (n, no; y, yes; c, yes but cleaned with compressed air)2]])</f>
        <v>RCGX12_GMTK3_20211015_004190_wo_cc</v>
      </c>
      <c r="H740" s="68">
        <v>1980</v>
      </c>
      <c r="I740" s="69">
        <v>4202</v>
      </c>
      <c r="J740" s="69">
        <v>6001</v>
      </c>
      <c r="K740" s="69">
        <v>2431</v>
      </c>
      <c r="L740" s="69">
        <v>5418</v>
      </c>
      <c r="M740" s="69">
        <v>7915</v>
      </c>
      <c r="N740" s="8">
        <v>44484</v>
      </c>
      <c r="O740" s="3" t="s">
        <v>318</v>
      </c>
      <c r="P740" s="3" t="s">
        <v>341</v>
      </c>
      <c r="Q740" s="3" t="s">
        <v>356</v>
      </c>
      <c r="R740" s="3">
        <v>6</v>
      </c>
      <c r="S740" s="3" t="s">
        <v>341</v>
      </c>
      <c r="T740" s="3">
        <v>6</v>
      </c>
      <c r="U740" s="3">
        <v>5</v>
      </c>
      <c r="V740" s="3">
        <v>2</v>
      </c>
      <c r="W740" s="3">
        <v>3</v>
      </c>
      <c r="X740" s="61" t="s">
        <v>19</v>
      </c>
      <c r="Y740" s="3" t="s">
        <v>355</v>
      </c>
      <c r="Z740" s="3" t="s">
        <v>1189</v>
      </c>
      <c r="AA740" s="3" t="s">
        <v>1472</v>
      </c>
      <c r="AB740" s="28">
        <v>1</v>
      </c>
      <c r="AC740" s="7"/>
    </row>
    <row r="741" spans="1:29" x14ac:dyDescent="0.25">
      <c r="A741" s="57" t="s">
        <v>1</v>
      </c>
      <c r="B741" s="60" t="str">
        <f>Table6[[#This Row],[Machine3]]</f>
        <v>GMTK3</v>
      </c>
      <c r="C741" s="61">
        <v>20211015</v>
      </c>
      <c r="D741" s="61" t="str">
        <f>TEXT((ROW(Table6[[#This Row],[Insert Type]])-321)*10,"000000")</f>
        <v>004200</v>
      </c>
      <c r="E741" s="61" t="str" cm="1">
        <f t="array" ref="E741">_xlfn.SWITCH(Table6[[#This Row],[State of Wear (Acceptable, OK; Unacceptable, NOK; Doubt, D; Reclassified as Doubt, RD)]],"OK","o","NOK","n","d")</f>
        <v>o</v>
      </c>
      <c r="F741" s="61" t="str" cm="1">
        <f t="array" ref="F741">_xlfn.SWITCH(Table6[[#This Row],[Coolant (C, Coolant; NC, No Coolant; CB, Coolant and cleaned with compressed Air)]],"NC","n","C","y","CB","c")</f>
        <v>c</v>
      </c>
      <c r="G741" s="61" t="str">
        <f>_xlfn.TEXTJOIN("_",TRUE,A741,B741,C741,D741,"w"&amp;E741,"c"&amp;Table6[[#This Row],[Coolant (n, no; y, yes; c, yes but cleaned with compressed air)2]])</f>
        <v>RCGX12_GMTK3_20211015_004200_wo_cc</v>
      </c>
      <c r="H741" s="68">
        <v>1980</v>
      </c>
      <c r="I741" s="69">
        <v>4202</v>
      </c>
      <c r="J741" s="69">
        <v>6001</v>
      </c>
      <c r="K741" s="69">
        <v>2431</v>
      </c>
      <c r="L741" s="69">
        <v>5418</v>
      </c>
      <c r="M741" s="69">
        <v>7915</v>
      </c>
      <c r="N741" s="8">
        <v>44484</v>
      </c>
      <c r="O741" s="3" t="s">
        <v>318</v>
      </c>
      <c r="P741" s="3" t="s">
        <v>341</v>
      </c>
      <c r="Q741" s="3" t="s">
        <v>356</v>
      </c>
      <c r="R741" s="3">
        <v>6</v>
      </c>
      <c r="S741" s="3" t="s">
        <v>341</v>
      </c>
      <c r="T741" s="3">
        <v>6</v>
      </c>
      <c r="U741" s="3">
        <v>5</v>
      </c>
      <c r="V741" s="3">
        <v>2</v>
      </c>
      <c r="W741" s="3">
        <v>4</v>
      </c>
      <c r="X741" s="61" t="s">
        <v>19</v>
      </c>
      <c r="Y741" s="3" t="s">
        <v>355</v>
      </c>
      <c r="Z741" s="3" t="s">
        <v>1190</v>
      </c>
      <c r="AA741" s="3" t="s">
        <v>1472</v>
      </c>
      <c r="AB741" s="28">
        <v>1</v>
      </c>
      <c r="AC741" s="7"/>
    </row>
    <row r="742" spans="1:29" x14ac:dyDescent="0.25">
      <c r="A742" s="57" t="s">
        <v>1</v>
      </c>
      <c r="B742" s="60" t="str">
        <f>Table6[[#This Row],[Machine3]]</f>
        <v>GMTK3</v>
      </c>
      <c r="C742" s="61">
        <v>20211015</v>
      </c>
      <c r="D742" s="61" t="str">
        <f>TEXT((ROW(Table6[[#This Row],[Insert Type]])-321)*10,"000000")</f>
        <v>004210</v>
      </c>
      <c r="E742" s="61" t="str" cm="1">
        <f t="array" ref="E742">_xlfn.SWITCH(Table6[[#This Row],[State of Wear (Acceptable, OK; Unacceptable, NOK; Doubt, D; Reclassified as Doubt, RD)]],"OK","o","NOK","n","d")</f>
        <v>o</v>
      </c>
      <c r="F742" s="61" t="str" cm="1">
        <f t="array" ref="F742">_xlfn.SWITCH(Table6[[#This Row],[Coolant (C, Coolant; NC, No Coolant; CB, Coolant and cleaned with compressed Air)]],"NC","n","C","y","CB","c")</f>
        <v>c</v>
      </c>
      <c r="G742" s="61" t="str">
        <f>_xlfn.TEXTJOIN("_",TRUE,A742,B742,C742,D742,"w"&amp;E742,"c"&amp;Table6[[#This Row],[Coolant (n, no; y, yes; c, yes but cleaned with compressed air)2]])</f>
        <v>RCGX12_GMTK3_20211015_004210_wo_cc</v>
      </c>
      <c r="H742" s="68">
        <v>1980</v>
      </c>
      <c r="I742" s="69">
        <v>4202</v>
      </c>
      <c r="J742" s="69">
        <v>6001</v>
      </c>
      <c r="K742" s="69">
        <v>2431</v>
      </c>
      <c r="L742" s="69">
        <v>5418</v>
      </c>
      <c r="M742" s="69">
        <v>7915</v>
      </c>
      <c r="N742" s="8">
        <v>44484</v>
      </c>
      <c r="O742" s="3" t="s">
        <v>318</v>
      </c>
      <c r="P742" s="3" t="s">
        <v>341</v>
      </c>
      <c r="Q742" s="3" t="s">
        <v>356</v>
      </c>
      <c r="R742" s="3">
        <v>6</v>
      </c>
      <c r="S742" s="3" t="s">
        <v>341</v>
      </c>
      <c r="T742" s="3">
        <v>6</v>
      </c>
      <c r="U742" s="3">
        <v>6</v>
      </c>
      <c r="V742" s="3">
        <v>1</v>
      </c>
      <c r="W742" s="3">
        <v>1</v>
      </c>
      <c r="X742" s="61" t="s">
        <v>19</v>
      </c>
      <c r="Y742" s="3" t="s">
        <v>355</v>
      </c>
      <c r="Z742" s="3" t="s">
        <v>1191</v>
      </c>
      <c r="AA742" s="3" t="s">
        <v>1472</v>
      </c>
      <c r="AB742" s="28">
        <v>1</v>
      </c>
      <c r="AC742" s="7"/>
    </row>
    <row r="743" spans="1:29" x14ac:dyDescent="0.25">
      <c r="A743" s="57" t="s">
        <v>1</v>
      </c>
      <c r="B743" s="60" t="str">
        <f>Table6[[#This Row],[Machine3]]</f>
        <v>GMTK3</v>
      </c>
      <c r="C743" s="61">
        <v>20211015</v>
      </c>
      <c r="D743" s="61" t="str">
        <f>TEXT((ROW(Table6[[#This Row],[Insert Type]])-321)*10,"000000")</f>
        <v>004220</v>
      </c>
      <c r="E743" s="61" t="str" cm="1">
        <f t="array" ref="E743">_xlfn.SWITCH(Table6[[#This Row],[State of Wear (Acceptable, OK; Unacceptable, NOK; Doubt, D; Reclassified as Doubt, RD)]],"OK","o","NOK","n","d")</f>
        <v>o</v>
      </c>
      <c r="F743" s="61" t="str" cm="1">
        <f t="array" ref="F743">_xlfn.SWITCH(Table6[[#This Row],[Coolant (C, Coolant; NC, No Coolant; CB, Coolant and cleaned with compressed Air)]],"NC","n","C","y","CB","c")</f>
        <v>c</v>
      </c>
      <c r="G743" s="61" t="str">
        <f>_xlfn.TEXTJOIN("_",TRUE,A743,B743,C743,D743,"w"&amp;E743,"c"&amp;Table6[[#This Row],[Coolant (n, no; y, yes; c, yes but cleaned with compressed air)2]])</f>
        <v>RCGX12_GMTK3_20211015_004220_wo_cc</v>
      </c>
      <c r="H743" s="68">
        <v>1980</v>
      </c>
      <c r="I743" s="69">
        <v>4202</v>
      </c>
      <c r="J743" s="69">
        <v>6001</v>
      </c>
      <c r="K743" s="69">
        <v>2431</v>
      </c>
      <c r="L743" s="69">
        <v>5418</v>
      </c>
      <c r="M743" s="69">
        <v>7915</v>
      </c>
      <c r="N743" s="8">
        <v>44484</v>
      </c>
      <c r="O743" s="3" t="s">
        <v>318</v>
      </c>
      <c r="P743" s="3" t="s">
        <v>341</v>
      </c>
      <c r="Q743" s="3" t="s">
        <v>356</v>
      </c>
      <c r="R743" s="3">
        <v>6</v>
      </c>
      <c r="S743" s="3" t="s">
        <v>341</v>
      </c>
      <c r="T743" s="3">
        <v>6</v>
      </c>
      <c r="U743" s="3">
        <v>6</v>
      </c>
      <c r="V743" s="3">
        <v>1</v>
      </c>
      <c r="W743" s="3">
        <v>2</v>
      </c>
      <c r="X743" s="61" t="s">
        <v>19</v>
      </c>
      <c r="Y743" s="3" t="s">
        <v>355</v>
      </c>
      <c r="Z743" s="3" t="s">
        <v>1192</v>
      </c>
      <c r="AA743" s="3" t="s">
        <v>1472</v>
      </c>
      <c r="AB743" s="28">
        <v>1</v>
      </c>
      <c r="AC743" s="7"/>
    </row>
    <row r="744" spans="1:29" x14ac:dyDescent="0.25">
      <c r="A744" s="57" t="s">
        <v>1</v>
      </c>
      <c r="B744" s="60" t="str">
        <f>Table6[[#This Row],[Machine3]]</f>
        <v>GMTK3</v>
      </c>
      <c r="C744" s="61">
        <v>20211015</v>
      </c>
      <c r="D744" s="61" t="str">
        <f>TEXT((ROW(Table6[[#This Row],[Insert Type]])-321)*10,"000000")</f>
        <v>004230</v>
      </c>
      <c r="E744" s="61" t="str" cm="1">
        <f t="array" ref="E744">_xlfn.SWITCH(Table6[[#This Row],[State of Wear (Acceptable, OK; Unacceptable, NOK; Doubt, D; Reclassified as Doubt, RD)]],"OK","o","NOK","n","d")</f>
        <v>o</v>
      </c>
      <c r="F744" s="61" t="str" cm="1">
        <f t="array" ref="F744">_xlfn.SWITCH(Table6[[#This Row],[Coolant (C, Coolant; NC, No Coolant; CB, Coolant and cleaned with compressed Air)]],"NC","n","C","y","CB","c")</f>
        <v>c</v>
      </c>
      <c r="G744" s="61" t="str">
        <f>_xlfn.TEXTJOIN("_",TRUE,A744,B744,C744,D744,"w"&amp;E744,"c"&amp;Table6[[#This Row],[Coolant (n, no; y, yes; c, yes but cleaned with compressed air)2]])</f>
        <v>RCGX12_GMTK3_20211015_004230_wo_cc</v>
      </c>
      <c r="H744" s="68">
        <v>1980</v>
      </c>
      <c r="I744" s="69">
        <v>4202</v>
      </c>
      <c r="J744" s="69">
        <v>6001</v>
      </c>
      <c r="K744" s="69">
        <v>2431</v>
      </c>
      <c r="L744" s="69">
        <v>5418</v>
      </c>
      <c r="M744" s="69">
        <v>7915</v>
      </c>
      <c r="N744" s="8">
        <v>44484</v>
      </c>
      <c r="O744" s="3" t="s">
        <v>318</v>
      </c>
      <c r="P744" s="3" t="s">
        <v>341</v>
      </c>
      <c r="Q744" s="3" t="s">
        <v>356</v>
      </c>
      <c r="R744" s="3">
        <v>6</v>
      </c>
      <c r="S744" s="3" t="s">
        <v>341</v>
      </c>
      <c r="T744" s="3">
        <v>6</v>
      </c>
      <c r="U744" s="3">
        <v>6</v>
      </c>
      <c r="V744" s="3">
        <v>2</v>
      </c>
      <c r="W744" s="3">
        <v>3</v>
      </c>
      <c r="X744" s="61" t="s">
        <v>19</v>
      </c>
      <c r="Y744" s="3" t="s">
        <v>355</v>
      </c>
      <c r="Z744" s="3" t="s">
        <v>1193</v>
      </c>
      <c r="AA744" s="3" t="s">
        <v>1472</v>
      </c>
      <c r="AB744" s="28">
        <v>1</v>
      </c>
      <c r="AC744" s="7"/>
    </row>
    <row r="745" spans="1:29" x14ac:dyDescent="0.25">
      <c r="A745" s="57" t="s">
        <v>1</v>
      </c>
      <c r="B745" s="60" t="str">
        <f>Table6[[#This Row],[Machine3]]</f>
        <v>GMTK3</v>
      </c>
      <c r="C745" s="61">
        <v>20211015</v>
      </c>
      <c r="D745" s="61" t="str">
        <f>TEXT((ROW(Table6[[#This Row],[Insert Type]])-321)*10,"000000")</f>
        <v>004240</v>
      </c>
      <c r="E745" s="61" t="str" cm="1">
        <f t="array" ref="E745">_xlfn.SWITCH(Table6[[#This Row],[State of Wear (Acceptable, OK; Unacceptable, NOK; Doubt, D; Reclassified as Doubt, RD)]],"OK","o","NOK","n","d")</f>
        <v>d</v>
      </c>
      <c r="F745" s="61" t="str" cm="1">
        <f t="array" ref="F745">_xlfn.SWITCH(Table6[[#This Row],[Coolant (C, Coolant; NC, No Coolant; CB, Coolant and cleaned with compressed Air)]],"NC","n","C","y","CB","c")</f>
        <v>c</v>
      </c>
      <c r="G745" s="61" t="str">
        <f>_xlfn.TEXTJOIN("_",TRUE,A745,B745,C745,D745,"w"&amp;E745,"c"&amp;Table6[[#This Row],[Coolant (n, no; y, yes; c, yes but cleaned with compressed air)2]])</f>
        <v>RCGX12_GMTK3_20211015_004240_wd_cc</v>
      </c>
      <c r="H745" s="68">
        <v>1980</v>
      </c>
      <c r="I745" s="69">
        <v>4202</v>
      </c>
      <c r="J745" s="69">
        <v>6001</v>
      </c>
      <c r="K745" s="69">
        <v>2431</v>
      </c>
      <c r="L745" s="69">
        <v>5418</v>
      </c>
      <c r="M745" s="69">
        <v>7915</v>
      </c>
      <c r="N745" s="8">
        <v>44484</v>
      </c>
      <c r="O745" s="3" t="s">
        <v>318</v>
      </c>
      <c r="P745" s="3" t="s">
        <v>341</v>
      </c>
      <c r="Q745" s="3" t="s">
        <v>356</v>
      </c>
      <c r="R745" s="3">
        <v>6</v>
      </c>
      <c r="S745" s="3" t="s">
        <v>341</v>
      </c>
      <c r="T745" s="3">
        <v>6</v>
      </c>
      <c r="U745" s="3">
        <v>6</v>
      </c>
      <c r="V745" s="3">
        <v>2</v>
      </c>
      <c r="W745" s="3">
        <v>4</v>
      </c>
      <c r="X745" s="61" t="s">
        <v>278</v>
      </c>
      <c r="Y745" s="3" t="s">
        <v>355</v>
      </c>
      <c r="Z745" s="3" t="s">
        <v>1194</v>
      </c>
      <c r="AA745" s="3" t="s">
        <v>1472</v>
      </c>
      <c r="AB745" s="28">
        <v>1</v>
      </c>
      <c r="AC745" s="7"/>
    </row>
    <row r="746" spans="1:29" x14ac:dyDescent="0.25">
      <c r="A746" s="57" t="s">
        <v>1</v>
      </c>
      <c r="B746" s="60" t="str">
        <f>Table6[[#This Row],[Machine3]]</f>
        <v>GMTK3</v>
      </c>
      <c r="C746" s="61">
        <v>20211015</v>
      </c>
      <c r="D746" s="61" t="str">
        <f>TEXT((ROW(Table6[[#This Row],[Insert Type]])-321)*10,"000000")</f>
        <v>004250</v>
      </c>
      <c r="E746" s="61" t="str" cm="1">
        <f t="array" ref="E746">_xlfn.SWITCH(Table6[[#This Row],[State of Wear (Acceptable, OK; Unacceptable, NOK; Doubt, D; Reclassified as Doubt, RD)]],"OK","o","NOK","n","d")</f>
        <v>o</v>
      </c>
      <c r="F746" s="61" t="str" cm="1">
        <f t="array" ref="F746">_xlfn.SWITCH(Table6[[#This Row],[Coolant (C, Coolant; NC, No Coolant; CB, Coolant and cleaned with compressed Air)]],"NC","n","C","y","CB","c")</f>
        <v>c</v>
      </c>
      <c r="G746" s="61" t="str">
        <f>_xlfn.TEXTJOIN("_",TRUE,A746,B746,C746,D746,"w"&amp;E746,"c"&amp;Table6[[#This Row],[Coolant (n, no; y, yes; c, yes but cleaned with compressed air)2]])</f>
        <v>RCGX12_GMTK3_20211015_004250_wo_cc</v>
      </c>
      <c r="H746" s="68">
        <v>1980</v>
      </c>
      <c r="I746" s="69">
        <v>4202</v>
      </c>
      <c r="J746" s="69">
        <v>6001</v>
      </c>
      <c r="K746" s="69">
        <v>2431</v>
      </c>
      <c r="L746" s="69">
        <v>5418</v>
      </c>
      <c r="M746" s="69">
        <v>7915</v>
      </c>
      <c r="N746" s="8">
        <v>44484</v>
      </c>
      <c r="O746" s="3" t="s">
        <v>318</v>
      </c>
      <c r="P746" s="3" t="s">
        <v>341</v>
      </c>
      <c r="Q746" s="3" t="s">
        <v>356</v>
      </c>
      <c r="R746" s="3">
        <v>6</v>
      </c>
      <c r="S746" s="3" t="s">
        <v>341</v>
      </c>
      <c r="T746" s="3">
        <v>6</v>
      </c>
      <c r="U746" s="3">
        <v>7</v>
      </c>
      <c r="V746" s="3">
        <v>1</v>
      </c>
      <c r="W746" s="3">
        <v>1</v>
      </c>
      <c r="X746" s="61" t="s">
        <v>19</v>
      </c>
      <c r="Y746" s="3" t="s">
        <v>355</v>
      </c>
      <c r="Z746" s="3" t="s">
        <v>1195</v>
      </c>
      <c r="AA746" s="3" t="s">
        <v>1472</v>
      </c>
      <c r="AB746" s="28">
        <v>1</v>
      </c>
      <c r="AC746" s="7"/>
    </row>
    <row r="747" spans="1:29" x14ac:dyDescent="0.25">
      <c r="A747" s="57" t="s">
        <v>1</v>
      </c>
      <c r="B747" s="60" t="str">
        <f>Table6[[#This Row],[Machine3]]</f>
        <v>GMTK3</v>
      </c>
      <c r="C747" s="61">
        <v>20211015</v>
      </c>
      <c r="D747" s="61" t="str">
        <f>TEXT((ROW(Table6[[#This Row],[Insert Type]])-321)*10,"000000")</f>
        <v>004260</v>
      </c>
      <c r="E747" s="61" t="str" cm="1">
        <f t="array" ref="E747">_xlfn.SWITCH(Table6[[#This Row],[State of Wear (Acceptable, OK; Unacceptable, NOK; Doubt, D; Reclassified as Doubt, RD)]],"OK","o","NOK","n","d")</f>
        <v>o</v>
      </c>
      <c r="F747" s="61" t="str" cm="1">
        <f t="array" ref="F747">_xlfn.SWITCH(Table6[[#This Row],[Coolant (C, Coolant; NC, No Coolant; CB, Coolant and cleaned with compressed Air)]],"NC","n","C","y","CB","c")</f>
        <v>c</v>
      </c>
      <c r="G747" s="61" t="str">
        <f>_xlfn.TEXTJOIN("_",TRUE,A747,B747,C747,D747,"w"&amp;E747,"c"&amp;Table6[[#This Row],[Coolant (n, no; y, yes; c, yes but cleaned with compressed air)2]])</f>
        <v>RCGX12_GMTK3_20211015_004260_wo_cc</v>
      </c>
      <c r="H747" s="68">
        <v>1980</v>
      </c>
      <c r="I747" s="69">
        <v>4202</v>
      </c>
      <c r="J747" s="69">
        <v>6001</v>
      </c>
      <c r="K747" s="69">
        <v>2431</v>
      </c>
      <c r="L747" s="69">
        <v>5418</v>
      </c>
      <c r="M747" s="69">
        <v>7915</v>
      </c>
      <c r="N747" s="8">
        <v>44484</v>
      </c>
      <c r="O747" s="3" t="s">
        <v>318</v>
      </c>
      <c r="P747" s="3" t="s">
        <v>341</v>
      </c>
      <c r="Q747" s="3" t="s">
        <v>356</v>
      </c>
      <c r="R747" s="3">
        <v>6</v>
      </c>
      <c r="S747" s="3" t="s">
        <v>341</v>
      </c>
      <c r="T747" s="3">
        <v>6</v>
      </c>
      <c r="U747" s="3">
        <v>7</v>
      </c>
      <c r="V747" s="3">
        <v>2</v>
      </c>
      <c r="W747" s="3">
        <v>2</v>
      </c>
      <c r="X747" s="61" t="s">
        <v>19</v>
      </c>
      <c r="Y747" s="3" t="s">
        <v>355</v>
      </c>
      <c r="Z747" s="3" t="s">
        <v>1196</v>
      </c>
      <c r="AA747" s="3" t="s">
        <v>1472</v>
      </c>
      <c r="AB747" s="28">
        <v>1</v>
      </c>
      <c r="AC747" s="7"/>
    </row>
    <row r="748" spans="1:29" x14ac:dyDescent="0.25">
      <c r="A748" s="57" t="s">
        <v>1</v>
      </c>
      <c r="B748" s="60" t="str">
        <f>Table6[[#This Row],[Machine3]]</f>
        <v>GMTK3</v>
      </c>
      <c r="C748" s="61">
        <v>20211015</v>
      </c>
      <c r="D748" s="61" t="str">
        <f>TEXT((ROW(Table6[[#This Row],[Insert Type]])-321)*10,"000000")</f>
        <v>004270</v>
      </c>
      <c r="E748" s="61" t="str" cm="1">
        <f t="array" ref="E748">_xlfn.SWITCH(Table6[[#This Row],[State of Wear (Acceptable, OK; Unacceptable, NOK; Doubt, D; Reclassified as Doubt, RD)]],"OK","o","NOK","n","d")</f>
        <v>d</v>
      </c>
      <c r="F748" s="61" t="str" cm="1">
        <f t="array" ref="F748">_xlfn.SWITCH(Table6[[#This Row],[Coolant (C, Coolant; NC, No Coolant; CB, Coolant and cleaned with compressed Air)]],"NC","n","C","y","CB","c")</f>
        <v>c</v>
      </c>
      <c r="G748" s="61" t="str">
        <f>_xlfn.TEXTJOIN("_",TRUE,A748,B748,C748,D748,"w"&amp;E748,"c"&amp;Table6[[#This Row],[Coolant (n, no; y, yes; c, yes but cleaned with compressed air)2]])</f>
        <v>RCGX12_GMTK3_20211015_004270_wd_cc</v>
      </c>
      <c r="H748" s="68">
        <v>1980</v>
      </c>
      <c r="I748" s="69">
        <v>4202</v>
      </c>
      <c r="J748" s="69">
        <v>6001</v>
      </c>
      <c r="K748" s="69">
        <v>2431</v>
      </c>
      <c r="L748" s="69">
        <v>5418</v>
      </c>
      <c r="M748" s="69">
        <v>7915</v>
      </c>
      <c r="N748" s="8">
        <v>44484</v>
      </c>
      <c r="O748" s="3" t="s">
        <v>318</v>
      </c>
      <c r="P748" s="3" t="s">
        <v>341</v>
      </c>
      <c r="Q748" s="3" t="s">
        <v>356</v>
      </c>
      <c r="R748" s="3">
        <v>6</v>
      </c>
      <c r="S748" s="3" t="s">
        <v>341</v>
      </c>
      <c r="T748" s="3">
        <v>6</v>
      </c>
      <c r="U748" s="3">
        <v>7</v>
      </c>
      <c r="V748" s="3">
        <v>2</v>
      </c>
      <c r="W748" s="3">
        <v>3</v>
      </c>
      <c r="X748" s="61" t="s">
        <v>278</v>
      </c>
      <c r="Y748" s="3" t="s">
        <v>355</v>
      </c>
      <c r="Z748" s="3" t="s">
        <v>1197</v>
      </c>
      <c r="AA748" s="3" t="s">
        <v>1472</v>
      </c>
      <c r="AB748" s="28">
        <v>1</v>
      </c>
      <c r="AC748" s="7"/>
    </row>
    <row r="749" spans="1:29" x14ac:dyDescent="0.25">
      <c r="A749" s="57" t="s">
        <v>1</v>
      </c>
      <c r="B749" s="60" t="str">
        <f>Table6[[#This Row],[Machine3]]</f>
        <v>GMTK3</v>
      </c>
      <c r="C749" s="61">
        <v>20211015</v>
      </c>
      <c r="D749" s="61" t="str">
        <f>TEXT((ROW(Table6[[#This Row],[Insert Type]])-321)*10,"000000")</f>
        <v>004280</v>
      </c>
      <c r="E749" s="61" t="str" cm="1">
        <f t="array" ref="E749">_xlfn.SWITCH(Table6[[#This Row],[State of Wear (Acceptable, OK; Unacceptable, NOK; Doubt, D; Reclassified as Doubt, RD)]],"OK","o","NOK","n","d")</f>
        <v>o</v>
      </c>
      <c r="F749" s="61" t="str" cm="1">
        <f t="array" ref="F749">_xlfn.SWITCH(Table6[[#This Row],[Coolant (C, Coolant; NC, No Coolant; CB, Coolant and cleaned with compressed Air)]],"NC","n","C","y","CB","c")</f>
        <v>c</v>
      </c>
      <c r="G749" s="61" t="str">
        <f>_xlfn.TEXTJOIN("_",TRUE,A749,B749,C749,D749,"w"&amp;E749,"c"&amp;Table6[[#This Row],[Coolant (n, no; y, yes; c, yes but cleaned with compressed air)2]])</f>
        <v>RCGX12_GMTK3_20211015_004280_wo_cc</v>
      </c>
      <c r="H749" s="68">
        <v>1980</v>
      </c>
      <c r="I749" s="69">
        <v>4202</v>
      </c>
      <c r="J749" s="69">
        <v>6001</v>
      </c>
      <c r="K749" s="69">
        <v>2431</v>
      </c>
      <c r="L749" s="69">
        <v>5418</v>
      </c>
      <c r="M749" s="69">
        <v>7915</v>
      </c>
      <c r="N749" s="8">
        <v>44484</v>
      </c>
      <c r="O749" s="3" t="s">
        <v>318</v>
      </c>
      <c r="P749" s="3" t="s">
        <v>341</v>
      </c>
      <c r="Q749" s="3" t="s">
        <v>356</v>
      </c>
      <c r="R749" s="3">
        <v>7</v>
      </c>
      <c r="S749" s="3" t="s">
        <v>341</v>
      </c>
      <c r="T749" s="3">
        <v>7</v>
      </c>
      <c r="U749" s="3">
        <v>1</v>
      </c>
      <c r="V749" s="3">
        <v>1</v>
      </c>
      <c r="W749" s="3">
        <v>1</v>
      </c>
      <c r="X749" s="61" t="s">
        <v>19</v>
      </c>
      <c r="Y749" s="3" t="s">
        <v>355</v>
      </c>
      <c r="Z749" s="3" t="s">
        <v>1158</v>
      </c>
      <c r="AA749" s="3" t="s">
        <v>1472</v>
      </c>
      <c r="AB749" s="28">
        <v>1</v>
      </c>
      <c r="AC749" s="7"/>
    </row>
    <row r="750" spans="1:29" x14ac:dyDescent="0.25">
      <c r="A750" s="57" t="s">
        <v>1</v>
      </c>
      <c r="B750" s="60" t="str">
        <f>Table6[[#This Row],[Machine3]]</f>
        <v>GMTK3</v>
      </c>
      <c r="C750" s="61">
        <v>20211015</v>
      </c>
      <c r="D750" s="61" t="str">
        <f>TEXT((ROW(Table6[[#This Row],[Insert Type]])-321)*10,"000000")</f>
        <v>004290</v>
      </c>
      <c r="E750" s="61" t="str" cm="1">
        <f t="array" ref="E750">_xlfn.SWITCH(Table6[[#This Row],[State of Wear (Acceptable, OK; Unacceptable, NOK; Doubt, D; Reclassified as Doubt, RD)]],"OK","o","NOK","n","d")</f>
        <v>o</v>
      </c>
      <c r="F750" s="61" t="str" cm="1">
        <f t="array" ref="F750">_xlfn.SWITCH(Table6[[#This Row],[Coolant (C, Coolant; NC, No Coolant; CB, Coolant and cleaned with compressed Air)]],"NC","n","C","y","CB","c")</f>
        <v>c</v>
      </c>
      <c r="G750" s="61" t="str">
        <f>_xlfn.TEXTJOIN("_",TRUE,A750,B750,C750,D750,"w"&amp;E750,"c"&amp;Table6[[#This Row],[Coolant (n, no; y, yes; c, yes but cleaned with compressed air)2]])</f>
        <v>RCGX12_GMTK3_20211015_004290_wo_cc</v>
      </c>
      <c r="H750" s="68">
        <v>1980</v>
      </c>
      <c r="I750" s="69">
        <v>4202</v>
      </c>
      <c r="J750" s="69">
        <v>6001</v>
      </c>
      <c r="K750" s="69">
        <v>2431</v>
      </c>
      <c r="L750" s="69">
        <v>5418</v>
      </c>
      <c r="M750" s="69">
        <v>7915</v>
      </c>
      <c r="N750" s="8">
        <v>44484</v>
      </c>
      <c r="O750" s="3" t="s">
        <v>318</v>
      </c>
      <c r="P750" s="3" t="s">
        <v>341</v>
      </c>
      <c r="Q750" s="3" t="s">
        <v>356</v>
      </c>
      <c r="R750" s="3">
        <v>7</v>
      </c>
      <c r="S750" s="3" t="s">
        <v>341</v>
      </c>
      <c r="T750" s="3">
        <v>7</v>
      </c>
      <c r="U750" s="3">
        <v>1</v>
      </c>
      <c r="V750" s="3">
        <v>1</v>
      </c>
      <c r="W750" s="3">
        <v>2</v>
      </c>
      <c r="X750" s="61" t="s">
        <v>19</v>
      </c>
      <c r="Y750" s="3" t="s">
        <v>355</v>
      </c>
      <c r="Z750" s="3" t="s">
        <v>1159</v>
      </c>
      <c r="AA750" s="3" t="s">
        <v>1472</v>
      </c>
      <c r="AB750" s="28">
        <v>1</v>
      </c>
      <c r="AC750" s="7"/>
    </row>
    <row r="751" spans="1:29" x14ac:dyDescent="0.25">
      <c r="A751" s="57" t="s">
        <v>1</v>
      </c>
      <c r="B751" s="60" t="str">
        <f>Table6[[#This Row],[Machine3]]</f>
        <v>GMTK3</v>
      </c>
      <c r="C751" s="61">
        <v>20211015</v>
      </c>
      <c r="D751" s="61" t="str">
        <f>TEXT((ROW(Table6[[#This Row],[Insert Type]])-321)*10,"000000")</f>
        <v>004300</v>
      </c>
      <c r="E751" s="61" t="str" cm="1">
        <f t="array" ref="E751">_xlfn.SWITCH(Table6[[#This Row],[State of Wear (Acceptable, OK; Unacceptable, NOK; Doubt, D; Reclassified as Doubt, RD)]],"OK","o","NOK","n","d")</f>
        <v>o</v>
      </c>
      <c r="F751" s="61" t="str" cm="1">
        <f t="array" ref="F751">_xlfn.SWITCH(Table6[[#This Row],[Coolant (C, Coolant; NC, No Coolant; CB, Coolant and cleaned with compressed Air)]],"NC","n","C","y","CB","c")</f>
        <v>c</v>
      </c>
      <c r="G751" s="61" t="str">
        <f>_xlfn.TEXTJOIN("_",TRUE,A751,B751,C751,D751,"w"&amp;E751,"c"&amp;Table6[[#This Row],[Coolant (n, no; y, yes; c, yes but cleaned with compressed air)2]])</f>
        <v>RCGX12_GMTK3_20211015_004300_wo_cc</v>
      </c>
      <c r="H751" s="68">
        <v>1980</v>
      </c>
      <c r="I751" s="69">
        <v>4202</v>
      </c>
      <c r="J751" s="69">
        <v>6001</v>
      </c>
      <c r="K751" s="69">
        <v>2431</v>
      </c>
      <c r="L751" s="69">
        <v>5418</v>
      </c>
      <c r="M751" s="69">
        <v>7915</v>
      </c>
      <c r="N751" s="8">
        <v>44484</v>
      </c>
      <c r="O751" s="3" t="s">
        <v>318</v>
      </c>
      <c r="P751" s="3" t="s">
        <v>341</v>
      </c>
      <c r="Q751" s="3" t="s">
        <v>356</v>
      </c>
      <c r="R751" s="3">
        <v>7</v>
      </c>
      <c r="S751" s="3" t="s">
        <v>341</v>
      </c>
      <c r="T751" s="3">
        <v>7</v>
      </c>
      <c r="U751" s="3">
        <v>1</v>
      </c>
      <c r="V751" s="3">
        <v>2</v>
      </c>
      <c r="W751" s="3">
        <v>3</v>
      </c>
      <c r="X751" s="61" t="s">
        <v>19</v>
      </c>
      <c r="Y751" s="3" t="s">
        <v>355</v>
      </c>
      <c r="Z751" s="3" t="s">
        <v>1160</v>
      </c>
      <c r="AA751" s="3" t="s">
        <v>1472</v>
      </c>
      <c r="AB751" s="28">
        <v>1</v>
      </c>
      <c r="AC751" s="7"/>
    </row>
    <row r="752" spans="1:29" x14ac:dyDescent="0.25">
      <c r="A752" s="57" t="s">
        <v>1</v>
      </c>
      <c r="B752" s="60" t="str">
        <f>Table6[[#This Row],[Machine3]]</f>
        <v>GMTK3</v>
      </c>
      <c r="C752" s="61">
        <v>20211015</v>
      </c>
      <c r="D752" s="61" t="str">
        <f>TEXT((ROW(Table6[[#This Row],[Insert Type]])-321)*10,"000000")</f>
        <v>004310</v>
      </c>
      <c r="E752" s="61" t="str" cm="1">
        <f t="array" ref="E752">_xlfn.SWITCH(Table6[[#This Row],[State of Wear (Acceptable, OK; Unacceptable, NOK; Doubt, D; Reclassified as Doubt, RD)]],"OK","o","NOK","n","d")</f>
        <v>o</v>
      </c>
      <c r="F752" s="61" t="str" cm="1">
        <f t="array" ref="F752">_xlfn.SWITCH(Table6[[#This Row],[Coolant (C, Coolant; NC, No Coolant; CB, Coolant and cleaned with compressed Air)]],"NC","n","C","y","CB","c")</f>
        <v>c</v>
      </c>
      <c r="G752" s="61" t="str">
        <f>_xlfn.TEXTJOIN("_",TRUE,A752,B752,C752,D752,"w"&amp;E752,"c"&amp;Table6[[#This Row],[Coolant (n, no; y, yes; c, yes but cleaned with compressed air)2]])</f>
        <v>RCGX12_GMTK3_20211015_004310_wo_cc</v>
      </c>
      <c r="H752" s="68">
        <v>1980</v>
      </c>
      <c r="I752" s="69">
        <v>4202</v>
      </c>
      <c r="J752" s="69">
        <v>6001</v>
      </c>
      <c r="K752" s="69">
        <v>2431</v>
      </c>
      <c r="L752" s="69">
        <v>5418</v>
      </c>
      <c r="M752" s="69">
        <v>7915</v>
      </c>
      <c r="N752" s="8">
        <v>44484</v>
      </c>
      <c r="O752" s="3" t="s">
        <v>318</v>
      </c>
      <c r="P752" s="3" t="s">
        <v>341</v>
      </c>
      <c r="Q752" s="3" t="s">
        <v>356</v>
      </c>
      <c r="R752" s="3">
        <v>7</v>
      </c>
      <c r="S752" s="3" t="s">
        <v>341</v>
      </c>
      <c r="T752" s="3">
        <v>7</v>
      </c>
      <c r="U752" s="3">
        <v>1</v>
      </c>
      <c r="V752" s="3">
        <v>2</v>
      </c>
      <c r="W752" s="3">
        <v>4</v>
      </c>
      <c r="X752" s="61" t="s">
        <v>19</v>
      </c>
      <c r="Y752" s="3" t="s">
        <v>355</v>
      </c>
      <c r="Z752" s="3" t="s">
        <v>1161</v>
      </c>
      <c r="AA752" s="3" t="s">
        <v>1472</v>
      </c>
      <c r="AB752" s="28">
        <v>1</v>
      </c>
      <c r="AC752" s="7"/>
    </row>
    <row r="753" spans="1:29" x14ac:dyDescent="0.25">
      <c r="A753" s="57" t="s">
        <v>1</v>
      </c>
      <c r="B753" s="60" t="str">
        <f>Table6[[#This Row],[Machine3]]</f>
        <v>GMTK3</v>
      </c>
      <c r="C753" s="61">
        <v>20211015</v>
      </c>
      <c r="D753" s="61" t="str">
        <f>TEXT((ROW(Table6[[#This Row],[Insert Type]])-321)*10,"000000")</f>
        <v>004320</v>
      </c>
      <c r="E753" s="61" t="str" cm="1">
        <f t="array" ref="E753">_xlfn.SWITCH(Table6[[#This Row],[State of Wear (Acceptable, OK; Unacceptable, NOK; Doubt, D; Reclassified as Doubt, RD)]],"OK","o","NOK","n","d")</f>
        <v>o</v>
      </c>
      <c r="F753" s="61" t="str" cm="1">
        <f t="array" ref="F753">_xlfn.SWITCH(Table6[[#This Row],[Coolant (C, Coolant; NC, No Coolant; CB, Coolant and cleaned with compressed Air)]],"NC","n","C","y","CB","c")</f>
        <v>c</v>
      </c>
      <c r="G753" s="61" t="str">
        <f>_xlfn.TEXTJOIN("_",TRUE,A753,B753,C753,D753,"w"&amp;E753,"c"&amp;Table6[[#This Row],[Coolant (n, no; y, yes; c, yes but cleaned with compressed air)2]])</f>
        <v>RCGX12_GMTK3_20211015_004320_wo_cc</v>
      </c>
      <c r="H753" s="68">
        <v>1980</v>
      </c>
      <c r="I753" s="69">
        <v>4202</v>
      </c>
      <c r="J753" s="69">
        <v>6001</v>
      </c>
      <c r="K753" s="69">
        <v>2431</v>
      </c>
      <c r="L753" s="69">
        <v>5418</v>
      </c>
      <c r="M753" s="69">
        <v>7915</v>
      </c>
      <c r="N753" s="8">
        <v>44484</v>
      </c>
      <c r="O753" s="3" t="s">
        <v>318</v>
      </c>
      <c r="P753" s="3" t="s">
        <v>341</v>
      </c>
      <c r="Q753" s="3" t="s">
        <v>356</v>
      </c>
      <c r="R753" s="3">
        <v>7</v>
      </c>
      <c r="S753" s="3" t="s">
        <v>341</v>
      </c>
      <c r="T753" s="3">
        <v>7</v>
      </c>
      <c r="U753" s="3">
        <v>2</v>
      </c>
      <c r="V753" s="3">
        <v>1</v>
      </c>
      <c r="W753" s="3">
        <v>1</v>
      </c>
      <c r="X753" s="61" t="s">
        <v>19</v>
      </c>
      <c r="Y753" s="3" t="s">
        <v>355</v>
      </c>
      <c r="Z753" s="3" t="s">
        <v>1162</v>
      </c>
      <c r="AA753" s="3" t="s">
        <v>1472</v>
      </c>
      <c r="AB753" s="28">
        <v>1</v>
      </c>
      <c r="AC753" s="7"/>
    </row>
    <row r="754" spans="1:29" x14ac:dyDescent="0.25">
      <c r="A754" s="57" t="s">
        <v>1</v>
      </c>
      <c r="B754" s="60" t="str">
        <f>Table6[[#This Row],[Machine3]]</f>
        <v>GMTK3</v>
      </c>
      <c r="C754" s="61">
        <v>20211015</v>
      </c>
      <c r="D754" s="61" t="str">
        <f>TEXT((ROW(Table6[[#This Row],[Insert Type]])-321)*10,"000000")</f>
        <v>004330</v>
      </c>
      <c r="E754" s="61" t="str" cm="1">
        <f t="array" ref="E754">_xlfn.SWITCH(Table6[[#This Row],[State of Wear (Acceptable, OK; Unacceptable, NOK; Doubt, D; Reclassified as Doubt, RD)]],"OK","o","NOK","n","d")</f>
        <v>n</v>
      </c>
      <c r="F754" s="61" t="str" cm="1">
        <f t="array" ref="F754">_xlfn.SWITCH(Table6[[#This Row],[Coolant (C, Coolant; NC, No Coolant; CB, Coolant and cleaned with compressed Air)]],"NC","n","C","y","CB","c")</f>
        <v>c</v>
      </c>
      <c r="G754" s="61" t="str">
        <f>_xlfn.TEXTJOIN("_",TRUE,A754,B754,C754,D754,"w"&amp;E754,"c"&amp;Table6[[#This Row],[Coolant (n, no; y, yes; c, yes but cleaned with compressed air)2]])</f>
        <v>RCGX12_GMTK3_20211015_004330_wn_cc</v>
      </c>
      <c r="H754" s="68">
        <v>1980</v>
      </c>
      <c r="I754" s="69">
        <v>4202</v>
      </c>
      <c r="J754" s="69">
        <v>6001</v>
      </c>
      <c r="K754" s="69">
        <v>2431</v>
      </c>
      <c r="L754" s="69">
        <v>5418</v>
      </c>
      <c r="M754" s="69">
        <v>7915</v>
      </c>
      <c r="N754" s="8">
        <v>44484</v>
      </c>
      <c r="O754" s="3" t="s">
        <v>318</v>
      </c>
      <c r="P754" s="3" t="s">
        <v>341</v>
      </c>
      <c r="Q754" s="3" t="s">
        <v>356</v>
      </c>
      <c r="R754" s="3">
        <v>7</v>
      </c>
      <c r="S754" s="3" t="s">
        <v>341</v>
      </c>
      <c r="T754" s="3">
        <v>7</v>
      </c>
      <c r="U754" s="3">
        <v>2</v>
      </c>
      <c r="V754" s="3">
        <v>1</v>
      </c>
      <c r="W754" s="3">
        <v>2</v>
      </c>
      <c r="X754" s="61" t="s">
        <v>11</v>
      </c>
      <c r="Y754" s="3" t="s">
        <v>355</v>
      </c>
      <c r="Z754" s="3" t="s">
        <v>1163</v>
      </c>
      <c r="AA754" s="3" t="s">
        <v>1472</v>
      </c>
      <c r="AB754" s="28">
        <v>1</v>
      </c>
      <c r="AC754" s="7"/>
    </row>
    <row r="755" spans="1:29" x14ac:dyDescent="0.25">
      <c r="A755" s="57" t="s">
        <v>1</v>
      </c>
      <c r="B755" s="60" t="str">
        <f>Table6[[#This Row],[Machine3]]</f>
        <v>GMTK3</v>
      </c>
      <c r="C755" s="61">
        <v>20211015</v>
      </c>
      <c r="D755" s="61" t="str">
        <f>TEXT((ROW(Table6[[#This Row],[Insert Type]])-321)*10,"000000")</f>
        <v>004340</v>
      </c>
      <c r="E755" s="61" t="str" cm="1">
        <f t="array" ref="E755">_xlfn.SWITCH(Table6[[#This Row],[State of Wear (Acceptable, OK; Unacceptable, NOK; Doubt, D; Reclassified as Doubt, RD)]],"OK","o","NOK","n","d")</f>
        <v>o</v>
      </c>
      <c r="F755" s="61" t="str" cm="1">
        <f t="array" ref="F755">_xlfn.SWITCH(Table6[[#This Row],[Coolant (C, Coolant; NC, No Coolant; CB, Coolant and cleaned with compressed Air)]],"NC","n","C","y","CB","c")</f>
        <v>c</v>
      </c>
      <c r="G755" s="61" t="str">
        <f>_xlfn.TEXTJOIN("_",TRUE,A755,B755,C755,D755,"w"&amp;E755,"c"&amp;Table6[[#This Row],[Coolant (n, no; y, yes; c, yes but cleaned with compressed air)2]])</f>
        <v>RCGX12_GMTK3_20211015_004340_wo_cc</v>
      </c>
      <c r="H755" s="68">
        <v>1980</v>
      </c>
      <c r="I755" s="69">
        <v>4202</v>
      </c>
      <c r="J755" s="69">
        <v>6001</v>
      </c>
      <c r="K755" s="69">
        <v>2431</v>
      </c>
      <c r="L755" s="69">
        <v>5418</v>
      </c>
      <c r="M755" s="69">
        <v>7915</v>
      </c>
      <c r="N755" s="8">
        <v>44484</v>
      </c>
      <c r="O755" s="3" t="s">
        <v>318</v>
      </c>
      <c r="P755" s="3" t="s">
        <v>341</v>
      </c>
      <c r="Q755" s="3" t="s">
        <v>356</v>
      </c>
      <c r="R755" s="3">
        <v>7</v>
      </c>
      <c r="S755" s="3" t="s">
        <v>341</v>
      </c>
      <c r="T755" s="3">
        <v>7</v>
      </c>
      <c r="U755" s="3">
        <v>2</v>
      </c>
      <c r="V755" s="3">
        <v>2</v>
      </c>
      <c r="W755" s="3">
        <v>3</v>
      </c>
      <c r="X755" s="61" t="s">
        <v>19</v>
      </c>
      <c r="Y755" s="3" t="s">
        <v>355</v>
      </c>
      <c r="Z755" s="3" t="s">
        <v>1164</v>
      </c>
      <c r="AA755" s="3" t="s">
        <v>1472</v>
      </c>
      <c r="AB755" s="28">
        <v>1</v>
      </c>
      <c r="AC755" s="7"/>
    </row>
    <row r="756" spans="1:29" x14ac:dyDescent="0.25">
      <c r="A756" s="57" t="s">
        <v>1</v>
      </c>
      <c r="B756" s="60" t="str">
        <f>Table6[[#This Row],[Machine3]]</f>
        <v>GMTK3</v>
      </c>
      <c r="C756" s="61">
        <v>20211015</v>
      </c>
      <c r="D756" s="61" t="str">
        <f>TEXT((ROW(Table6[[#This Row],[Insert Type]])-321)*10,"000000")</f>
        <v>004350</v>
      </c>
      <c r="E756" s="61" t="str" cm="1">
        <f t="array" ref="E756">_xlfn.SWITCH(Table6[[#This Row],[State of Wear (Acceptable, OK; Unacceptable, NOK; Doubt, D; Reclassified as Doubt, RD)]],"OK","o","NOK","n","d")</f>
        <v>o</v>
      </c>
      <c r="F756" s="61" t="str" cm="1">
        <f t="array" ref="F756">_xlfn.SWITCH(Table6[[#This Row],[Coolant (C, Coolant; NC, No Coolant; CB, Coolant and cleaned with compressed Air)]],"NC","n","C","y","CB","c")</f>
        <v>c</v>
      </c>
      <c r="G756" s="61" t="str">
        <f>_xlfn.TEXTJOIN("_",TRUE,A756,B756,C756,D756,"w"&amp;E756,"c"&amp;Table6[[#This Row],[Coolant (n, no; y, yes; c, yes but cleaned with compressed air)2]])</f>
        <v>RCGX12_GMTK3_20211015_004350_wo_cc</v>
      </c>
      <c r="H756" s="68">
        <v>1980</v>
      </c>
      <c r="I756" s="69">
        <v>4202</v>
      </c>
      <c r="J756" s="69">
        <v>6001</v>
      </c>
      <c r="K756" s="69">
        <v>2431</v>
      </c>
      <c r="L756" s="69">
        <v>5418</v>
      </c>
      <c r="M756" s="69">
        <v>7915</v>
      </c>
      <c r="N756" s="8">
        <v>44484</v>
      </c>
      <c r="O756" s="3" t="s">
        <v>318</v>
      </c>
      <c r="P756" s="3" t="s">
        <v>341</v>
      </c>
      <c r="Q756" s="3" t="s">
        <v>356</v>
      </c>
      <c r="R756" s="3">
        <v>7</v>
      </c>
      <c r="S756" s="3" t="s">
        <v>341</v>
      </c>
      <c r="T756" s="3">
        <v>7</v>
      </c>
      <c r="U756" s="3">
        <v>2</v>
      </c>
      <c r="V756" s="3">
        <v>2</v>
      </c>
      <c r="W756" s="3">
        <v>4</v>
      </c>
      <c r="X756" s="61" t="s">
        <v>19</v>
      </c>
      <c r="Y756" s="3" t="s">
        <v>355</v>
      </c>
      <c r="Z756" s="3" t="s">
        <v>1165</v>
      </c>
      <c r="AA756" s="3" t="s">
        <v>1472</v>
      </c>
      <c r="AB756" s="28">
        <v>1</v>
      </c>
      <c r="AC756" s="7"/>
    </row>
    <row r="757" spans="1:29" x14ac:dyDescent="0.25">
      <c r="A757" s="57" t="s">
        <v>1</v>
      </c>
      <c r="B757" s="60" t="str">
        <f>Table6[[#This Row],[Machine3]]</f>
        <v>GMTK3</v>
      </c>
      <c r="C757" s="61">
        <v>20211015</v>
      </c>
      <c r="D757" s="61" t="str">
        <f>TEXT((ROW(Table6[[#This Row],[Insert Type]])-321)*10,"000000")</f>
        <v>004360</v>
      </c>
      <c r="E757" s="61" t="str" cm="1">
        <f t="array" ref="E757">_xlfn.SWITCH(Table6[[#This Row],[State of Wear (Acceptable, OK; Unacceptable, NOK; Doubt, D; Reclassified as Doubt, RD)]],"OK","o","NOK","n","d")</f>
        <v>d</v>
      </c>
      <c r="F757" s="61" t="str" cm="1">
        <f t="array" ref="F757">_xlfn.SWITCH(Table6[[#This Row],[Coolant (C, Coolant; NC, No Coolant; CB, Coolant and cleaned with compressed Air)]],"NC","n","C","y","CB","c")</f>
        <v>c</v>
      </c>
      <c r="G757" s="61" t="str">
        <f>_xlfn.TEXTJOIN("_",TRUE,A757,B757,C757,D757,"w"&amp;E757,"c"&amp;Table6[[#This Row],[Coolant (n, no; y, yes; c, yes but cleaned with compressed air)2]])</f>
        <v>RCGX12_GMTK3_20211015_004360_wd_cc</v>
      </c>
      <c r="H757" s="68">
        <v>1980</v>
      </c>
      <c r="I757" s="69">
        <v>4202</v>
      </c>
      <c r="J757" s="69">
        <v>6001</v>
      </c>
      <c r="K757" s="69">
        <v>2431</v>
      </c>
      <c r="L757" s="69">
        <v>5418</v>
      </c>
      <c r="M757" s="69">
        <v>7915</v>
      </c>
      <c r="N757" s="8">
        <v>44484</v>
      </c>
      <c r="O757" s="3" t="s">
        <v>318</v>
      </c>
      <c r="P757" s="3" t="s">
        <v>341</v>
      </c>
      <c r="Q757" s="3" t="s">
        <v>356</v>
      </c>
      <c r="R757" s="3">
        <v>7</v>
      </c>
      <c r="S757" s="3" t="s">
        <v>341</v>
      </c>
      <c r="T757" s="3">
        <v>7</v>
      </c>
      <c r="U757" s="3">
        <v>3</v>
      </c>
      <c r="V757" s="3">
        <v>1</v>
      </c>
      <c r="W757" s="3">
        <v>1</v>
      </c>
      <c r="X757" s="61" t="s">
        <v>278</v>
      </c>
      <c r="Y757" s="3" t="s">
        <v>355</v>
      </c>
      <c r="Z757" s="3" t="s">
        <v>1166</v>
      </c>
      <c r="AA757" s="3" t="s">
        <v>1472</v>
      </c>
      <c r="AB757" s="28">
        <v>1</v>
      </c>
      <c r="AC757" s="7"/>
    </row>
    <row r="758" spans="1:29" x14ac:dyDescent="0.25">
      <c r="A758" s="57" t="s">
        <v>1</v>
      </c>
      <c r="B758" s="60" t="str">
        <f>Table6[[#This Row],[Machine3]]</f>
        <v>GMTK3</v>
      </c>
      <c r="C758" s="61">
        <v>20211015</v>
      </c>
      <c r="D758" s="61" t="str">
        <f>TEXT((ROW(Table6[[#This Row],[Insert Type]])-321)*10,"000000")</f>
        <v>004370</v>
      </c>
      <c r="E758" s="61" t="str" cm="1">
        <f t="array" ref="E758">_xlfn.SWITCH(Table6[[#This Row],[State of Wear (Acceptable, OK; Unacceptable, NOK; Doubt, D; Reclassified as Doubt, RD)]],"OK","o","NOK","n","d")</f>
        <v>d</v>
      </c>
      <c r="F758" s="61" t="str" cm="1">
        <f t="array" ref="F758">_xlfn.SWITCH(Table6[[#This Row],[Coolant (C, Coolant; NC, No Coolant; CB, Coolant and cleaned with compressed Air)]],"NC","n","C","y","CB","c")</f>
        <v>c</v>
      </c>
      <c r="G758" s="61" t="str">
        <f>_xlfn.TEXTJOIN("_",TRUE,A758,B758,C758,D758,"w"&amp;E758,"c"&amp;Table6[[#This Row],[Coolant (n, no; y, yes; c, yes but cleaned with compressed air)2]])</f>
        <v>RCGX12_GMTK3_20211015_004370_wd_cc</v>
      </c>
      <c r="H758" s="68">
        <v>1980</v>
      </c>
      <c r="I758" s="69">
        <v>4202</v>
      </c>
      <c r="J758" s="69">
        <v>6001</v>
      </c>
      <c r="K758" s="69">
        <v>2431</v>
      </c>
      <c r="L758" s="69">
        <v>5418</v>
      </c>
      <c r="M758" s="69">
        <v>7915</v>
      </c>
      <c r="N758" s="8">
        <v>44484</v>
      </c>
      <c r="O758" s="3" t="s">
        <v>318</v>
      </c>
      <c r="P758" s="3" t="s">
        <v>341</v>
      </c>
      <c r="Q758" s="3" t="s">
        <v>356</v>
      </c>
      <c r="R758" s="3">
        <v>7</v>
      </c>
      <c r="S758" s="3" t="s">
        <v>341</v>
      </c>
      <c r="T758" s="3">
        <v>7</v>
      </c>
      <c r="U758" s="3">
        <v>3</v>
      </c>
      <c r="V758" s="3">
        <v>1</v>
      </c>
      <c r="W758" s="3">
        <v>2</v>
      </c>
      <c r="X758" s="61" t="s">
        <v>278</v>
      </c>
      <c r="Y758" s="3" t="s">
        <v>355</v>
      </c>
      <c r="Z758" s="3" t="s">
        <v>1167</v>
      </c>
      <c r="AA758" s="3" t="s">
        <v>1472</v>
      </c>
      <c r="AB758" s="28">
        <v>1</v>
      </c>
      <c r="AC758" s="7"/>
    </row>
    <row r="759" spans="1:29" x14ac:dyDescent="0.25">
      <c r="A759" s="57" t="s">
        <v>1</v>
      </c>
      <c r="B759" s="60" t="str">
        <f>Table6[[#This Row],[Machine3]]</f>
        <v>GMTK3</v>
      </c>
      <c r="C759" s="61">
        <v>20211015</v>
      </c>
      <c r="D759" s="61" t="str">
        <f>TEXT((ROW(Table6[[#This Row],[Insert Type]])-321)*10,"000000")</f>
        <v>004380</v>
      </c>
      <c r="E759" s="61" t="str" cm="1">
        <f t="array" ref="E759">_xlfn.SWITCH(Table6[[#This Row],[State of Wear (Acceptable, OK; Unacceptable, NOK; Doubt, D; Reclassified as Doubt, RD)]],"OK","o","NOK","n","d")</f>
        <v>o</v>
      </c>
      <c r="F759" s="61" t="str" cm="1">
        <f t="array" ref="F759">_xlfn.SWITCH(Table6[[#This Row],[Coolant (C, Coolant; NC, No Coolant; CB, Coolant and cleaned with compressed Air)]],"NC","n","C","y","CB","c")</f>
        <v>c</v>
      </c>
      <c r="G759" s="61" t="str">
        <f>_xlfn.TEXTJOIN("_",TRUE,A759,B759,C759,D759,"w"&amp;E759,"c"&amp;Table6[[#This Row],[Coolant (n, no; y, yes; c, yes but cleaned with compressed air)2]])</f>
        <v>RCGX12_GMTK3_20211015_004380_wo_cc</v>
      </c>
      <c r="H759" s="68">
        <v>1980</v>
      </c>
      <c r="I759" s="69">
        <v>4202</v>
      </c>
      <c r="J759" s="69">
        <v>6001</v>
      </c>
      <c r="K759" s="69">
        <v>2431</v>
      </c>
      <c r="L759" s="69">
        <v>5418</v>
      </c>
      <c r="M759" s="69">
        <v>7915</v>
      </c>
      <c r="N759" s="8">
        <v>44484</v>
      </c>
      <c r="O759" s="3" t="s">
        <v>318</v>
      </c>
      <c r="P759" s="3" t="s">
        <v>341</v>
      </c>
      <c r="Q759" s="3" t="s">
        <v>356</v>
      </c>
      <c r="R759" s="3">
        <v>7</v>
      </c>
      <c r="S759" s="3" t="s">
        <v>341</v>
      </c>
      <c r="T759" s="3">
        <v>7</v>
      </c>
      <c r="U759" s="3">
        <v>3</v>
      </c>
      <c r="V759" s="3">
        <v>2</v>
      </c>
      <c r="W759" s="3">
        <v>3</v>
      </c>
      <c r="X759" s="61" t="s">
        <v>19</v>
      </c>
      <c r="Y759" s="3" t="s">
        <v>355</v>
      </c>
      <c r="Z759" s="3" t="s">
        <v>1168</v>
      </c>
      <c r="AA759" s="3" t="s">
        <v>1472</v>
      </c>
      <c r="AB759" s="28">
        <v>1</v>
      </c>
      <c r="AC759" s="7"/>
    </row>
    <row r="760" spans="1:29" x14ac:dyDescent="0.25">
      <c r="A760" s="57" t="s">
        <v>1</v>
      </c>
      <c r="B760" s="60" t="str">
        <f>Table6[[#This Row],[Machine3]]</f>
        <v>GMTK3</v>
      </c>
      <c r="C760" s="61">
        <v>20211015</v>
      </c>
      <c r="D760" s="61" t="str">
        <f>TEXT((ROW(Table6[[#This Row],[Insert Type]])-321)*10,"000000")</f>
        <v>004390</v>
      </c>
      <c r="E760" s="61" t="str" cm="1">
        <f t="array" ref="E760">_xlfn.SWITCH(Table6[[#This Row],[State of Wear (Acceptable, OK; Unacceptable, NOK; Doubt, D; Reclassified as Doubt, RD)]],"OK","o","NOK","n","d")</f>
        <v>o</v>
      </c>
      <c r="F760" s="61" t="str" cm="1">
        <f t="array" ref="F760">_xlfn.SWITCH(Table6[[#This Row],[Coolant (C, Coolant; NC, No Coolant; CB, Coolant and cleaned with compressed Air)]],"NC","n","C","y","CB","c")</f>
        <v>c</v>
      </c>
      <c r="G760" s="61" t="str">
        <f>_xlfn.TEXTJOIN("_",TRUE,A760,B760,C760,D760,"w"&amp;E760,"c"&amp;Table6[[#This Row],[Coolant (n, no; y, yes; c, yes but cleaned with compressed air)2]])</f>
        <v>RCGX12_GMTK3_20211015_004390_wo_cc</v>
      </c>
      <c r="H760" s="68">
        <v>1980</v>
      </c>
      <c r="I760" s="69">
        <v>4202</v>
      </c>
      <c r="J760" s="69">
        <v>6001</v>
      </c>
      <c r="K760" s="69">
        <v>2431</v>
      </c>
      <c r="L760" s="69">
        <v>5418</v>
      </c>
      <c r="M760" s="69">
        <v>7915</v>
      </c>
      <c r="N760" s="8">
        <v>44484</v>
      </c>
      <c r="O760" s="3" t="s">
        <v>318</v>
      </c>
      <c r="P760" s="3" t="s">
        <v>341</v>
      </c>
      <c r="Q760" s="3" t="s">
        <v>356</v>
      </c>
      <c r="R760" s="3">
        <v>7</v>
      </c>
      <c r="S760" s="3" t="s">
        <v>341</v>
      </c>
      <c r="T760" s="3">
        <v>7</v>
      </c>
      <c r="U760" s="3">
        <v>3</v>
      </c>
      <c r="V760" s="3">
        <v>2</v>
      </c>
      <c r="W760" s="3">
        <v>4</v>
      </c>
      <c r="X760" s="61" t="s">
        <v>19</v>
      </c>
      <c r="Y760" s="3" t="s">
        <v>355</v>
      </c>
      <c r="Z760" s="3" t="s">
        <v>1169</v>
      </c>
      <c r="AA760" s="3" t="s">
        <v>1472</v>
      </c>
      <c r="AB760" s="28">
        <v>1</v>
      </c>
      <c r="AC760" s="7"/>
    </row>
    <row r="761" spans="1:29" x14ac:dyDescent="0.25">
      <c r="A761" s="57" t="s">
        <v>1</v>
      </c>
      <c r="B761" s="60" t="str">
        <f>Table6[[#This Row],[Machine3]]</f>
        <v>GMTK3</v>
      </c>
      <c r="C761" s="61">
        <v>20211015</v>
      </c>
      <c r="D761" s="61" t="str">
        <f>TEXT((ROW(Table6[[#This Row],[Insert Type]])-321)*10,"000000")</f>
        <v>004400</v>
      </c>
      <c r="E761" s="61" t="str" cm="1">
        <f t="array" ref="E761">_xlfn.SWITCH(Table6[[#This Row],[State of Wear (Acceptable, OK; Unacceptable, NOK; Doubt, D; Reclassified as Doubt, RD)]],"OK","o","NOK","n","d")</f>
        <v>o</v>
      </c>
      <c r="F761" s="61" t="str" cm="1">
        <f t="array" ref="F761">_xlfn.SWITCH(Table6[[#This Row],[Coolant (C, Coolant; NC, No Coolant; CB, Coolant and cleaned with compressed Air)]],"NC","n","C","y","CB","c")</f>
        <v>c</v>
      </c>
      <c r="G761" s="61" t="str">
        <f>_xlfn.TEXTJOIN("_",TRUE,A761,B761,C761,D761,"w"&amp;E761,"c"&amp;Table6[[#This Row],[Coolant (n, no; y, yes; c, yes but cleaned with compressed air)2]])</f>
        <v>RCGX12_GMTK3_20211015_004400_wo_cc</v>
      </c>
      <c r="H761" s="68">
        <v>1980</v>
      </c>
      <c r="I761" s="69">
        <v>4202</v>
      </c>
      <c r="J761" s="69">
        <v>6001</v>
      </c>
      <c r="K761" s="69">
        <v>2431</v>
      </c>
      <c r="L761" s="69">
        <v>5418</v>
      </c>
      <c r="M761" s="69">
        <v>7915</v>
      </c>
      <c r="N761" s="8">
        <v>44484</v>
      </c>
      <c r="O761" s="3" t="s">
        <v>318</v>
      </c>
      <c r="P761" s="3" t="s">
        <v>341</v>
      </c>
      <c r="Q761" s="3" t="s">
        <v>356</v>
      </c>
      <c r="R761" s="3">
        <v>7</v>
      </c>
      <c r="S761" s="3" t="s">
        <v>341</v>
      </c>
      <c r="T761" s="3">
        <v>7</v>
      </c>
      <c r="U761" s="3">
        <v>4</v>
      </c>
      <c r="V761" s="3">
        <v>1</v>
      </c>
      <c r="W761" s="3">
        <v>1</v>
      </c>
      <c r="X761" s="61" t="s">
        <v>19</v>
      </c>
      <c r="Y761" s="3" t="s">
        <v>355</v>
      </c>
      <c r="Z761" s="3" t="s">
        <v>1170</v>
      </c>
      <c r="AA761" s="3" t="s">
        <v>1472</v>
      </c>
      <c r="AB761" s="28">
        <v>1</v>
      </c>
      <c r="AC761" s="7"/>
    </row>
    <row r="762" spans="1:29" x14ac:dyDescent="0.25">
      <c r="A762" s="57" t="s">
        <v>1</v>
      </c>
      <c r="B762" s="60" t="str">
        <f>Table6[[#This Row],[Machine3]]</f>
        <v>GMTK3</v>
      </c>
      <c r="C762" s="61">
        <v>20211015</v>
      </c>
      <c r="D762" s="61" t="str">
        <f>TEXT((ROW(Table6[[#This Row],[Insert Type]])-321)*10,"000000")</f>
        <v>004410</v>
      </c>
      <c r="E762" s="61" t="str" cm="1">
        <f t="array" ref="E762">_xlfn.SWITCH(Table6[[#This Row],[State of Wear (Acceptable, OK; Unacceptable, NOK; Doubt, D; Reclassified as Doubt, RD)]],"OK","o","NOK","n","d")</f>
        <v>o</v>
      </c>
      <c r="F762" s="61" t="str" cm="1">
        <f t="array" ref="F762">_xlfn.SWITCH(Table6[[#This Row],[Coolant (C, Coolant; NC, No Coolant; CB, Coolant and cleaned with compressed Air)]],"NC","n","C","y","CB","c")</f>
        <v>c</v>
      </c>
      <c r="G762" s="61" t="str">
        <f>_xlfn.TEXTJOIN("_",TRUE,A762,B762,C762,D762,"w"&amp;E762,"c"&amp;Table6[[#This Row],[Coolant (n, no; y, yes; c, yes but cleaned with compressed air)2]])</f>
        <v>RCGX12_GMTK3_20211015_004410_wo_cc</v>
      </c>
      <c r="H762" s="68">
        <v>1980</v>
      </c>
      <c r="I762" s="69">
        <v>4202</v>
      </c>
      <c r="J762" s="69">
        <v>6001</v>
      </c>
      <c r="K762" s="69">
        <v>2431</v>
      </c>
      <c r="L762" s="69">
        <v>5418</v>
      </c>
      <c r="M762" s="69">
        <v>7915</v>
      </c>
      <c r="N762" s="8">
        <v>44484</v>
      </c>
      <c r="O762" s="3" t="s">
        <v>318</v>
      </c>
      <c r="P762" s="3" t="s">
        <v>341</v>
      </c>
      <c r="Q762" s="3" t="s">
        <v>356</v>
      </c>
      <c r="R762" s="3">
        <v>7</v>
      </c>
      <c r="S762" s="3" t="s">
        <v>341</v>
      </c>
      <c r="T762" s="3">
        <v>7</v>
      </c>
      <c r="U762" s="3">
        <v>5</v>
      </c>
      <c r="V762" s="3">
        <v>1</v>
      </c>
      <c r="W762" s="3">
        <v>1</v>
      </c>
      <c r="X762" s="61" t="s">
        <v>19</v>
      </c>
      <c r="Y762" s="3" t="s">
        <v>355</v>
      </c>
      <c r="Z762" s="3" t="s">
        <v>1171</v>
      </c>
      <c r="AA762" s="3" t="s">
        <v>1472</v>
      </c>
      <c r="AB762" s="28">
        <v>1</v>
      </c>
      <c r="AC762" s="7"/>
    </row>
    <row r="763" spans="1:29" x14ac:dyDescent="0.25">
      <c r="A763" s="57" t="s">
        <v>1</v>
      </c>
      <c r="B763" s="60" t="str">
        <f>Table6[[#This Row],[Machine3]]</f>
        <v>GMTK3</v>
      </c>
      <c r="C763" s="61">
        <v>20211015</v>
      </c>
      <c r="D763" s="61" t="str">
        <f>TEXT((ROW(Table6[[#This Row],[Insert Type]])-321)*10,"000000")</f>
        <v>004420</v>
      </c>
      <c r="E763" s="61" t="str" cm="1">
        <f t="array" ref="E763">_xlfn.SWITCH(Table6[[#This Row],[State of Wear (Acceptable, OK; Unacceptable, NOK; Doubt, D; Reclassified as Doubt, RD)]],"OK","o","NOK","n","d")</f>
        <v>d</v>
      </c>
      <c r="F763" s="61" t="str" cm="1">
        <f t="array" ref="F763">_xlfn.SWITCH(Table6[[#This Row],[Coolant (C, Coolant; NC, No Coolant; CB, Coolant and cleaned with compressed Air)]],"NC","n","C","y","CB","c")</f>
        <v>c</v>
      </c>
      <c r="G763" s="61" t="str">
        <f>_xlfn.TEXTJOIN("_",TRUE,A763,B763,C763,D763,"w"&amp;E763,"c"&amp;Table6[[#This Row],[Coolant (n, no; y, yes; c, yes but cleaned with compressed air)2]])</f>
        <v>RCGX12_GMTK3_20211015_004420_wd_cc</v>
      </c>
      <c r="H763" s="68">
        <v>1980</v>
      </c>
      <c r="I763" s="69">
        <v>4202</v>
      </c>
      <c r="J763" s="69">
        <v>6001</v>
      </c>
      <c r="K763" s="69">
        <v>2431</v>
      </c>
      <c r="L763" s="69">
        <v>5418</v>
      </c>
      <c r="M763" s="69">
        <v>7915</v>
      </c>
      <c r="N763" s="8">
        <v>44484</v>
      </c>
      <c r="O763" s="3" t="s">
        <v>318</v>
      </c>
      <c r="P763" s="3" t="s">
        <v>341</v>
      </c>
      <c r="Q763" s="3" t="s">
        <v>356</v>
      </c>
      <c r="R763" s="3">
        <v>7</v>
      </c>
      <c r="S763" s="3" t="s">
        <v>341</v>
      </c>
      <c r="T763" s="3">
        <v>7</v>
      </c>
      <c r="U763" s="3">
        <v>5</v>
      </c>
      <c r="V763" s="3">
        <v>1</v>
      </c>
      <c r="W763" s="3">
        <v>2</v>
      </c>
      <c r="X763" s="61" t="s">
        <v>278</v>
      </c>
      <c r="Y763" s="3" t="s">
        <v>355</v>
      </c>
      <c r="Z763" s="3" t="s">
        <v>1172</v>
      </c>
      <c r="AA763" s="3" t="s">
        <v>1472</v>
      </c>
      <c r="AB763" s="28">
        <v>1</v>
      </c>
      <c r="AC763" s="7"/>
    </row>
    <row r="764" spans="1:29" x14ac:dyDescent="0.25">
      <c r="A764" s="57" t="s">
        <v>1</v>
      </c>
      <c r="B764" s="60" t="str">
        <f>Table6[[#This Row],[Machine3]]</f>
        <v>GMTK3</v>
      </c>
      <c r="C764" s="61">
        <v>20211015</v>
      </c>
      <c r="D764" s="61" t="str">
        <f>TEXT((ROW(Table6[[#This Row],[Insert Type]])-321)*10,"000000")</f>
        <v>004430</v>
      </c>
      <c r="E764" s="61" t="str" cm="1">
        <f t="array" ref="E764">_xlfn.SWITCH(Table6[[#This Row],[State of Wear (Acceptable, OK; Unacceptable, NOK; Doubt, D; Reclassified as Doubt, RD)]],"OK","o","NOK","n","d")</f>
        <v>o</v>
      </c>
      <c r="F764" s="61" t="str" cm="1">
        <f t="array" ref="F764">_xlfn.SWITCH(Table6[[#This Row],[Coolant (C, Coolant; NC, No Coolant; CB, Coolant and cleaned with compressed Air)]],"NC","n","C","y","CB","c")</f>
        <v>c</v>
      </c>
      <c r="G764" s="61" t="str">
        <f>_xlfn.TEXTJOIN("_",TRUE,A764,B764,C764,D764,"w"&amp;E764,"c"&amp;Table6[[#This Row],[Coolant (n, no; y, yes; c, yes but cleaned with compressed air)2]])</f>
        <v>RCGX12_GMTK3_20211015_004430_wo_cc</v>
      </c>
      <c r="H764" s="68">
        <v>1980</v>
      </c>
      <c r="I764" s="69">
        <v>4202</v>
      </c>
      <c r="J764" s="69">
        <v>6001</v>
      </c>
      <c r="K764" s="69">
        <v>2431</v>
      </c>
      <c r="L764" s="69">
        <v>5418</v>
      </c>
      <c r="M764" s="69">
        <v>7915</v>
      </c>
      <c r="N764" s="8">
        <v>44484</v>
      </c>
      <c r="O764" s="3" t="s">
        <v>318</v>
      </c>
      <c r="P764" s="3" t="s">
        <v>341</v>
      </c>
      <c r="Q764" s="3" t="s">
        <v>356</v>
      </c>
      <c r="R764" s="3">
        <v>7</v>
      </c>
      <c r="S764" s="3" t="s">
        <v>341</v>
      </c>
      <c r="T764" s="3">
        <v>7</v>
      </c>
      <c r="U764" s="3">
        <v>5</v>
      </c>
      <c r="V764" s="3">
        <v>2</v>
      </c>
      <c r="W764" s="3">
        <v>3</v>
      </c>
      <c r="X764" s="61" t="s">
        <v>19</v>
      </c>
      <c r="Y764" s="3" t="s">
        <v>355</v>
      </c>
      <c r="Z764" s="3" t="s">
        <v>1173</v>
      </c>
      <c r="AA764" s="3" t="s">
        <v>1472</v>
      </c>
      <c r="AB764" s="28">
        <v>1</v>
      </c>
      <c r="AC764" s="7"/>
    </row>
    <row r="765" spans="1:29" x14ac:dyDescent="0.25">
      <c r="A765" s="57" t="s">
        <v>1</v>
      </c>
      <c r="B765" s="60" t="str">
        <f>Table6[[#This Row],[Machine3]]</f>
        <v>GMTK3</v>
      </c>
      <c r="C765" s="61">
        <v>20211015</v>
      </c>
      <c r="D765" s="61" t="str">
        <f>TEXT((ROW(Table6[[#This Row],[Insert Type]])-321)*10,"000000")</f>
        <v>004440</v>
      </c>
      <c r="E765" s="61" t="str" cm="1">
        <f t="array" ref="E765">_xlfn.SWITCH(Table6[[#This Row],[State of Wear (Acceptable, OK; Unacceptable, NOK; Doubt, D; Reclassified as Doubt, RD)]],"OK","o","NOK","n","d")</f>
        <v>o</v>
      </c>
      <c r="F765" s="61" t="str" cm="1">
        <f t="array" ref="F765">_xlfn.SWITCH(Table6[[#This Row],[Coolant (C, Coolant; NC, No Coolant; CB, Coolant and cleaned with compressed Air)]],"NC","n","C","y","CB","c")</f>
        <v>c</v>
      </c>
      <c r="G765" s="61" t="str">
        <f>_xlfn.TEXTJOIN("_",TRUE,A765,B765,C765,D765,"w"&amp;E765,"c"&amp;Table6[[#This Row],[Coolant (n, no; y, yes; c, yes but cleaned with compressed air)2]])</f>
        <v>RCGX12_GMTK3_20211015_004440_wo_cc</v>
      </c>
      <c r="H765" s="68">
        <v>1980</v>
      </c>
      <c r="I765" s="69">
        <v>4202</v>
      </c>
      <c r="J765" s="69">
        <v>6001</v>
      </c>
      <c r="K765" s="69">
        <v>2431</v>
      </c>
      <c r="L765" s="69">
        <v>5418</v>
      </c>
      <c r="M765" s="69">
        <v>7915</v>
      </c>
      <c r="N765" s="8">
        <v>44484</v>
      </c>
      <c r="O765" s="3" t="s">
        <v>318</v>
      </c>
      <c r="P765" s="3" t="s">
        <v>341</v>
      </c>
      <c r="Q765" s="3" t="s">
        <v>356</v>
      </c>
      <c r="R765" s="3">
        <v>7</v>
      </c>
      <c r="S765" s="3" t="s">
        <v>341</v>
      </c>
      <c r="T765" s="3">
        <v>7</v>
      </c>
      <c r="U765" s="3">
        <v>5</v>
      </c>
      <c r="V765" s="3">
        <v>2</v>
      </c>
      <c r="W765" s="3">
        <v>4</v>
      </c>
      <c r="X765" s="61" t="s">
        <v>19</v>
      </c>
      <c r="Y765" s="3" t="s">
        <v>355</v>
      </c>
      <c r="Z765" s="3" t="s">
        <v>1174</v>
      </c>
      <c r="AA765" s="3" t="s">
        <v>1472</v>
      </c>
      <c r="AB765" s="28">
        <v>1</v>
      </c>
      <c r="AC765" s="7"/>
    </row>
    <row r="766" spans="1:29" x14ac:dyDescent="0.25">
      <c r="A766" s="57" t="s">
        <v>1</v>
      </c>
      <c r="B766" s="60" t="str">
        <f>Table6[[#This Row],[Machine3]]</f>
        <v>GMTK3</v>
      </c>
      <c r="C766" s="61">
        <v>20211015</v>
      </c>
      <c r="D766" s="61" t="str">
        <f>TEXT((ROW(Table6[[#This Row],[Insert Type]])-321)*10,"000000")</f>
        <v>004450</v>
      </c>
      <c r="E766" s="61" t="str" cm="1">
        <f t="array" ref="E766">_xlfn.SWITCH(Table6[[#This Row],[State of Wear (Acceptable, OK; Unacceptable, NOK; Doubt, D; Reclassified as Doubt, RD)]],"OK","o","NOK","n","d")</f>
        <v>o</v>
      </c>
      <c r="F766" s="61" t="str" cm="1">
        <f t="array" ref="F766">_xlfn.SWITCH(Table6[[#This Row],[Coolant (C, Coolant; NC, No Coolant; CB, Coolant and cleaned with compressed Air)]],"NC","n","C","y","CB","c")</f>
        <v>c</v>
      </c>
      <c r="G766" s="61" t="str">
        <f>_xlfn.TEXTJOIN("_",TRUE,A766,B766,C766,D766,"w"&amp;E766,"c"&amp;Table6[[#This Row],[Coolant (n, no; y, yes; c, yes but cleaned with compressed air)2]])</f>
        <v>RCGX12_GMTK3_20211015_004450_wo_cc</v>
      </c>
      <c r="H766" s="68">
        <v>1980</v>
      </c>
      <c r="I766" s="69">
        <v>4202</v>
      </c>
      <c r="J766" s="69">
        <v>6001</v>
      </c>
      <c r="K766" s="69">
        <v>2431</v>
      </c>
      <c r="L766" s="69">
        <v>5418</v>
      </c>
      <c r="M766" s="69">
        <v>7915</v>
      </c>
      <c r="N766" s="8">
        <v>44484</v>
      </c>
      <c r="O766" s="3" t="s">
        <v>318</v>
      </c>
      <c r="P766" s="3" t="s">
        <v>341</v>
      </c>
      <c r="Q766" s="3" t="s">
        <v>356</v>
      </c>
      <c r="R766" s="3">
        <v>7</v>
      </c>
      <c r="S766" s="3" t="s">
        <v>341</v>
      </c>
      <c r="T766" s="3">
        <v>7</v>
      </c>
      <c r="U766" s="3">
        <v>6</v>
      </c>
      <c r="V766" s="3">
        <v>1</v>
      </c>
      <c r="W766" s="3">
        <v>1</v>
      </c>
      <c r="X766" s="61" t="s">
        <v>19</v>
      </c>
      <c r="Y766" s="3" t="s">
        <v>355</v>
      </c>
      <c r="Z766" s="3" t="s">
        <v>1175</v>
      </c>
      <c r="AA766" s="3" t="s">
        <v>1472</v>
      </c>
      <c r="AB766" s="28">
        <v>1</v>
      </c>
      <c r="AC766" s="7"/>
    </row>
    <row r="767" spans="1:29" ht="15.75" thickBot="1" x14ac:dyDescent="0.3">
      <c r="A767" s="62" t="s">
        <v>1</v>
      </c>
      <c r="B767" s="63" t="str">
        <f>Table6[[#This Row],[Machine3]]</f>
        <v>GMTK3</v>
      </c>
      <c r="C767" s="64">
        <v>20211015</v>
      </c>
      <c r="D767" s="64" t="str">
        <f>TEXT((ROW(Table6[[#This Row],[Insert Type]])-321)*10,"000000")</f>
        <v>004460</v>
      </c>
      <c r="E767" s="64" t="str" cm="1">
        <f t="array" ref="E767">_xlfn.SWITCH(Table6[[#This Row],[State of Wear (Acceptable, OK; Unacceptable, NOK; Doubt, D; Reclassified as Doubt, RD)]],"OK","o","NOK","n","d")</f>
        <v>o</v>
      </c>
      <c r="F767" s="64" t="str" cm="1">
        <f t="array" ref="F767">_xlfn.SWITCH(Table6[[#This Row],[Coolant (C, Coolant; NC, No Coolant; CB, Coolant and cleaned with compressed Air)]],"NC","n","C","y","CB","c")</f>
        <v>c</v>
      </c>
      <c r="G767" s="64" t="str">
        <f>_xlfn.TEXTJOIN("_",TRUE,A767,B767,C767,D767,"w"&amp;E767,"c"&amp;Table6[[#This Row],[Coolant (n, no; y, yes; c, yes but cleaned with compressed air)2]])</f>
        <v>RCGX12_GMTK3_20211015_004460_wo_cc</v>
      </c>
      <c r="H767" s="70">
        <v>1980</v>
      </c>
      <c r="I767" s="71">
        <v>4202</v>
      </c>
      <c r="J767" s="71">
        <v>6001</v>
      </c>
      <c r="K767" s="71">
        <v>2431</v>
      </c>
      <c r="L767" s="71">
        <v>5418</v>
      </c>
      <c r="M767" s="72">
        <v>7915</v>
      </c>
      <c r="N767" s="17">
        <v>44484</v>
      </c>
      <c r="O767" s="14" t="s">
        <v>318</v>
      </c>
      <c r="P767" s="14" t="s">
        <v>341</v>
      </c>
      <c r="Q767" s="14" t="s">
        <v>356</v>
      </c>
      <c r="R767" s="14">
        <v>7</v>
      </c>
      <c r="S767" s="14" t="s">
        <v>341</v>
      </c>
      <c r="T767" s="14">
        <v>7</v>
      </c>
      <c r="U767" s="14">
        <v>6</v>
      </c>
      <c r="V767" s="14">
        <v>1</v>
      </c>
      <c r="W767" s="14">
        <v>2</v>
      </c>
      <c r="X767" s="64" t="s">
        <v>19</v>
      </c>
      <c r="Y767" s="14" t="s">
        <v>355</v>
      </c>
      <c r="Z767" s="14" t="s">
        <v>1176</v>
      </c>
      <c r="AA767" s="14" t="s">
        <v>1472</v>
      </c>
      <c r="AB767" s="30">
        <v>1</v>
      </c>
      <c r="AC767" s="7"/>
    </row>
    <row r="768" spans="1:29" ht="15.75" thickTop="1" x14ac:dyDescent="0.25">
      <c r="A768" s="57" t="s">
        <v>1</v>
      </c>
      <c r="B768" s="58" t="str">
        <f>Table6[[#This Row],[Machine3]]</f>
        <v>GMTK4</v>
      </c>
      <c r="C768" s="59">
        <v>20211015</v>
      </c>
      <c r="D768" s="59" t="str">
        <f>TEXT((ROW(Table6[[#This Row],[Insert Type]])-321)*10,"000000")</f>
        <v>004470</v>
      </c>
      <c r="E768" s="59" t="str" cm="1">
        <f t="array" ref="E768">_xlfn.SWITCH(Table6[[#This Row],[State of Wear (Acceptable, OK; Unacceptable, NOK; Doubt, D; Reclassified as Doubt, RD)]],"OK","o","NOK","n","d")</f>
        <v>o</v>
      </c>
      <c r="F768" s="59" t="str" cm="1">
        <f t="array" ref="F768">_xlfn.SWITCH(Table6[[#This Row],[Coolant (C, Coolant; NC, No Coolant; CB, Coolant and cleaned with compressed Air)]],"NC","n","C","y","CB","c")</f>
        <v>c</v>
      </c>
      <c r="G768" s="59" t="str">
        <f>_xlfn.TEXTJOIN("_",TRUE,A768,B768,C768,D768,"w"&amp;E768,"c"&amp;Table6[[#This Row],[Coolant (n, no; y, yes; c, yes but cleaned with compressed air)2]])</f>
        <v>RCGX12_GMTK4_20211015_004470_wo_cc</v>
      </c>
      <c r="H768" s="68">
        <v>2024</v>
      </c>
      <c r="I768" s="69">
        <v>4191</v>
      </c>
      <c r="J768" s="69">
        <v>6001</v>
      </c>
      <c r="K768" s="69">
        <v>2470</v>
      </c>
      <c r="L768" s="69">
        <v>5407</v>
      </c>
      <c r="M768" s="69">
        <v>7915</v>
      </c>
      <c r="N768" s="11">
        <v>44484</v>
      </c>
      <c r="O768" s="7" t="s">
        <v>318</v>
      </c>
      <c r="P768" s="7" t="s">
        <v>358</v>
      </c>
      <c r="Q768" s="7" t="s">
        <v>356</v>
      </c>
      <c r="R768" s="7">
        <v>4</v>
      </c>
      <c r="S768" s="7" t="s">
        <v>358</v>
      </c>
      <c r="T768" s="7">
        <v>4</v>
      </c>
      <c r="U768" s="7">
        <v>5</v>
      </c>
      <c r="V768" s="7">
        <v>1</v>
      </c>
      <c r="W768" s="7">
        <v>1</v>
      </c>
      <c r="X768" s="59" t="s">
        <v>19</v>
      </c>
      <c r="Y768" s="7" t="s">
        <v>355</v>
      </c>
      <c r="Z768" s="7" t="s">
        <v>1198</v>
      </c>
      <c r="AA768" s="7" t="s">
        <v>1472</v>
      </c>
      <c r="AB768" s="31">
        <v>1</v>
      </c>
      <c r="AC768" s="7"/>
    </row>
    <row r="769" spans="1:29" x14ac:dyDescent="0.25">
      <c r="A769" s="57" t="s">
        <v>1</v>
      </c>
      <c r="B769" s="60" t="str">
        <f>Table6[[#This Row],[Machine3]]</f>
        <v>GMTK4</v>
      </c>
      <c r="C769" s="61">
        <v>20211015</v>
      </c>
      <c r="D769" s="61" t="str">
        <f>TEXT((ROW(Table6[[#This Row],[Insert Type]])-321)*10,"000000")</f>
        <v>004480</v>
      </c>
      <c r="E769" s="61" t="str" cm="1">
        <f t="array" ref="E769">_xlfn.SWITCH(Table6[[#This Row],[State of Wear (Acceptable, OK; Unacceptable, NOK; Doubt, D; Reclassified as Doubt, RD)]],"OK","o","NOK","n","d")</f>
        <v>o</v>
      </c>
      <c r="F769" s="61" t="str" cm="1">
        <f t="array" ref="F769">_xlfn.SWITCH(Table6[[#This Row],[Coolant (C, Coolant; NC, No Coolant; CB, Coolant and cleaned with compressed Air)]],"NC","n","C","y","CB","c")</f>
        <v>c</v>
      </c>
      <c r="G769" s="61" t="str">
        <f>_xlfn.TEXTJOIN("_",TRUE,A769,B769,C769,D769,"w"&amp;E769,"c"&amp;Table6[[#This Row],[Coolant (n, no; y, yes; c, yes but cleaned with compressed air)2]])</f>
        <v>RCGX12_GMTK4_20211015_004480_wo_cc</v>
      </c>
      <c r="H769" s="68">
        <v>2024</v>
      </c>
      <c r="I769" s="69">
        <v>4191</v>
      </c>
      <c r="J769" s="69">
        <v>6001</v>
      </c>
      <c r="K769" s="69">
        <v>2470</v>
      </c>
      <c r="L769" s="69">
        <v>5407</v>
      </c>
      <c r="M769" s="69">
        <v>7915</v>
      </c>
      <c r="N769" s="8">
        <v>44484</v>
      </c>
      <c r="O769" s="3" t="s">
        <v>318</v>
      </c>
      <c r="P769" s="3" t="s">
        <v>358</v>
      </c>
      <c r="Q769" s="3" t="s">
        <v>356</v>
      </c>
      <c r="R769" s="3">
        <v>4</v>
      </c>
      <c r="S769" s="3" t="s">
        <v>358</v>
      </c>
      <c r="T769" s="3">
        <v>4</v>
      </c>
      <c r="U769" s="3">
        <v>5</v>
      </c>
      <c r="V769" s="3">
        <v>1</v>
      </c>
      <c r="W769" s="3">
        <v>2</v>
      </c>
      <c r="X769" s="61" t="s">
        <v>19</v>
      </c>
      <c r="Y769" s="3" t="s">
        <v>355</v>
      </c>
      <c r="Z769" s="3" t="s">
        <v>1199</v>
      </c>
      <c r="AA769" s="3" t="s">
        <v>1472</v>
      </c>
      <c r="AB769" s="28">
        <v>1</v>
      </c>
      <c r="AC769" s="7"/>
    </row>
    <row r="770" spans="1:29" x14ac:dyDescent="0.25">
      <c r="A770" s="57" t="s">
        <v>1</v>
      </c>
      <c r="B770" s="60" t="str">
        <f>Table6[[#This Row],[Machine3]]</f>
        <v>GMTK4</v>
      </c>
      <c r="C770" s="61">
        <v>20211015</v>
      </c>
      <c r="D770" s="61" t="str">
        <f>TEXT((ROW(Table6[[#This Row],[Insert Type]])-321)*10,"000000")</f>
        <v>004490</v>
      </c>
      <c r="E770" s="61" t="str" cm="1">
        <f t="array" ref="E770">_xlfn.SWITCH(Table6[[#This Row],[State of Wear (Acceptable, OK; Unacceptable, NOK; Doubt, D; Reclassified as Doubt, RD)]],"OK","o","NOK","n","d")</f>
        <v>o</v>
      </c>
      <c r="F770" s="61" t="str" cm="1">
        <f t="array" ref="F770">_xlfn.SWITCH(Table6[[#This Row],[Coolant (C, Coolant; NC, No Coolant; CB, Coolant and cleaned with compressed Air)]],"NC","n","C","y","CB","c")</f>
        <v>c</v>
      </c>
      <c r="G770" s="61" t="str">
        <f>_xlfn.TEXTJOIN("_",TRUE,A770,B770,C770,D770,"w"&amp;E770,"c"&amp;Table6[[#This Row],[Coolant (n, no; y, yes; c, yes but cleaned with compressed air)2]])</f>
        <v>RCGX12_GMTK4_20211015_004490_wo_cc</v>
      </c>
      <c r="H770" s="68">
        <v>2024</v>
      </c>
      <c r="I770" s="69">
        <v>4191</v>
      </c>
      <c r="J770" s="69">
        <v>6001</v>
      </c>
      <c r="K770" s="69">
        <v>2470</v>
      </c>
      <c r="L770" s="69">
        <v>5407</v>
      </c>
      <c r="M770" s="69">
        <v>7915</v>
      </c>
      <c r="N770" s="8">
        <v>44484</v>
      </c>
      <c r="O770" s="3" t="s">
        <v>318</v>
      </c>
      <c r="P770" s="3" t="s">
        <v>358</v>
      </c>
      <c r="Q770" s="3" t="s">
        <v>356</v>
      </c>
      <c r="R770" s="3">
        <v>4</v>
      </c>
      <c r="S770" s="3" t="s">
        <v>358</v>
      </c>
      <c r="T770" s="3">
        <v>4</v>
      </c>
      <c r="U770" s="3">
        <v>6</v>
      </c>
      <c r="V770" s="3">
        <v>1</v>
      </c>
      <c r="W770" s="3">
        <v>1</v>
      </c>
      <c r="X770" s="61" t="s">
        <v>19</v>
      </c>
      <c r="Y770" s="3" t="s">
        <v>355</v>
      </c>
      <c r="Z770" s="3" t="s">
        <v>1200</v>
      </c>
      <c r="AA770" s="3" t="s">
        <v>1472</v>
      </c>
      <c r="AB770" s="28">
        <v>1</v>
      </c>
      <c r="AC770" s="7"/>
    </row>
    <row r="771" spans="1:29" x14ac:dyDescent="0.25">
      <c r="A771" s="57" t="s">
        <v>1</v>
      </c>
      <c r="B771" s="60" t="str">
        <f>Table6[[#This Row],[Machine3]]</f>
        <v>GMTK4</v>
      </c>
      <c r="C771" s="61">
        <v>20211015</v>
      </c>
      <c r="D771" s="61" t="str">
        <f>TEXT((ROW(Table6[[#This Row],[Insert Type]])-321)*10,"000000")</f>
        <v>004500</v>
      </c>
      <c r="E771" s="61" t="str" cm="1">
        <f t="array" ref="E771">_xlfn.SWITCH(Table6[[#This Row],[State of Wear (Acceptable, OK; Unacceptable, NOK; Doubt, D; Reclassified as Doubt, RD)]],"OK","o","NOK","n","d")</f>
        <v>o</v>
      </c>
      <c r="F771" s="61" t="str" cm="1">
        <f t="array" ref="F771">_xlfn.SWITCH(Table6[[#This Row],[Coolant (C, Coolant; NC, No Coolant; CB, Coolant and cleaned with compressed Air)]],"NC","n","C","y","CB","c")</f>
        <v>c</v>
      </c>
      <c r="G771" s="61" t="str">
        <f>_xlfn.TEXTJOIN("_",TRUE,A771,B771,C771,D771,"w"&amp;E771,"c"&amp;Table6[[#This Row],[Coolant (n, no; y, yes; c, yes but cleaned with compressed air)2]])</f>
        <v>RCGX12_GMTK4_20211015_004500_wo_cc</v>
      </c>
      <c r="H771" s="68">
        <v>2024</v>
      </c>
      <c r="I771" s="69">
        <v>4191</v>
      </c>
      <c r="J771" s="69">
        <v>6001</v>
      </c>
      <c r="K771" s="69">
        <v>2470</v>
      </c>
      <c r="L771" s="69">
        <v>5407</v>
      </c>
      <c r="M771" s="69">
        <v>7915</v>
      </c>
      <c r="N771" s="8">
        <v>44484</v>
      </c>
      <c r="O771" s="3" t="s">
        <v>318</v>
      </c>
      <c r="P771" s="3" t="s">
        <v>358</v>
      </c>
      <c r="Q771" s="3" t="s">
        <v>356</v>
      </c>
      <c r="R771" s="3">
        <v>4</v>
      </c>
      <c r="S771" s="3" t="s">
        <v>358</v>
      </c>
      <c r="T771" s="3">
        <v>4</v>
      </c>
      <c r="U771" s="3">
        <v>6</v>
      </c>
      <c r="V771" s="3">
        <v>1</v>
      </c>
      <c r="W771" s="3">
        <v>2</v>
      </c>
      <c r="X771" s="61" t="s">
        <v>19</v>
      </c>
      <c r="Y771" s="3" t="s">
        <v>355</v>
      </c>
      <c r="Z771" s="3" t="s">
        <v>1201</v>
      </c>
      <c r="AA771" s="3" t="s">
        <v>1472</v>
      </c>
      <c r="AB771" s="28">
        <v>1</v>
      </c>
      <c r="AC771" s="7"/>
    </row>
    <row r="772" spans="1:29" x14ac:dyDescent="0.25">
      <c r="A772" s="57" t="s">
        <v>1</v>
      </c>
      <c r="B772" s="60" t="str">
        <f>Table6[[#This Row],[Machine3]]</f>
        <v>GMTK4</v>
      </c>
      <c r="C772" s="61">
        <v>20211015</v>
      </c>
      <c r="D772" s="61" t="str">
        <f>TEXT((ROW(Table6[[#This Row],[Insert Type]])-321)*10,"000000")</f>
        <v>004510</v>
      </c>
      <c r="E772" s="61" t="str" cm="1">
        <f t="array" ref="E772">_xlfn.SWITCH(Table6[[#This Row],[State of Wear (Acceptable, OK; Unacceptable, NOK; Doubt, D; Reclassified as Doubt, RD)]],"OK","o","NOK","n","d")</f>
        <v>o</v>
      </c>
      <c r="F772" s="61" t="str" cm="1">
        <f t="array" ref="F772">_xlfn.SWITCH(Table6[[#This Row],[Coolant (C, Coolant; NC, No Coolant; CB, Coolant and cleaned with compressed Air)]],"NC","n","C","y","CB","c")</f>
        <v>c</v>
      </c>
      <c r="G772" s="61" t="str">
        <f>_xlfn.TEXTJOIN("_",TRUE,A772,B772,C772,D772,"w"&amp;E772,"c"&amp;Table6[[#This Row],[Coolant (n, no; y, yes; c, yes but cleaned with compressed air)2]])</f>
        <v>RCGX12_GMTK4_20211015_004510_wo_cc</v>
      </c>
      <c r="H772" s="68">
        <v>2024</v>
      </c>
      <c r="I772" s="69">
        <v>4191</v>
      </c>
      <c r="J772" s="69">
        <v>6001</v>
      </c>
      <c r="K772" s="69">
        <v>2470</v>
      </c>
      <c r="L772" s="69">
        <v>5407</v>
      </c>
      <c r="M772" s="69">
        <v>7915</v>
      </c>
      <c r="N772" s="8">
        <v>44484</v>
      </c>
      <c r="O772" s="3" t="s">
        <v>318</v>
      </c>
      <c r="P772" s="3" t="s">
        <v>358</v>
      </c>
      <c r="Q772" s="3" t="s">
        <v>356</v>
      </c>
      <c r="R772" s="3">
        <v>6</v>
      </c>
      <c r="S772" s="3" t="s">
        <v>358</v>
      </c>
      <c r="T772" s="3">
        <v>6</v>
      </c>
      <c r="U772" s="3">
        <v>1</v>
      </c>
      <c r="V772" s="3">
        <v>1</v>
      </c>
      <c r="W772" s="3">
        <v>1</v>
      </c>
      <c r="X772" s="61" t="s">
        <v>19</v>
      </c>
      <c r="Y772" s="3" t="s">
        <v>355</v>
      </c>
      <c r="Z772" s="3" t="s">
        <v>1202</v>
      </c>
      <c r="AA772" s="3" t="s">
        <v>1472</v>
      </c>
      <c r="AB772" s="28">
        <v>1</v>
      </c>
      <c r="AC772" s="7"/>
    </row>
    <row r="773" spans="1:29" x14ac:dyDescent="0.25">
      <c r="A773" s="57" t="s">
        <v>1</v>
      </c>
      <c r="B773" s="60" t="str">
        <f>Table6[[#This Row],[Machine3]]</f>
        <v>GMTK4</v>
      </c>
      <c r="C773" s="61">
        <v>20211015</v>
      </c>
      <c r="D773" s="61" t="str">
        <f>TEXT((ROW(Table6[[#This Row],[Insert Type]])-321)*10,"000000")</f>
        <v>004520</v>
      </c>
      <c r="E773" s="61" t="str" cm="1">
        <f t="array" ref="E773">_xlfn.SWITCH(Table6[[#This Row],[State of Wear (Acceptable, OK; Unacceptable, NOK; Doubt, D; Reclassified as Doubt, RD)]],"OK","o","NOK","n","d")</f>
        <v>o</v>
      </c>
      <c r="F773" s="61" t="str" cm="1">
        <f t="array" ref="F773">_xlfn.SWITCH(Table6[[#This Row],[Coolant (C, Coolant; NC, No Coolant; CB, Coolant and cleaned with compressed Air)]],"NC","n","C","y","CB","c")</f>
        <v>c</v>
      </c>
      <c r="G773" s="61" t="str">
        <f>_xlfn.TEXTJOIN("_",TRUE,A773,B773,C773,D773,"w"&amp;E773,"c"&amp;Table6[[#This Row],[Coolant (n, no; y, yes; c, yes but cleaned with compressed air)2]])</f>
        <v>RCGX12_GMTK4_20211015_004520_wo_cc</v>
      </c>
      <c r="H773" s="68">
        <v>2024</v>
      </c>
      <c r="I773" s="69">
        <v>4191</v>
      </c>
      <c r="J773" s="69">
        <v>6001</v>
      </c>
      <c r="K773" s="69">
        <v>2470</v>
      </c>
      <c r="L773" s="69">
        <v>5407</v>
      </c>
      <c r="M773" s="69">
        <v>7915</v>
      </c>
      <c r="N773" s="8">
        <v>44484</v>
      </c>
      <c r="O773" s="3" t="s">
        <v>318</v>
      </c>
      <c r="P773" s="3" t="s">
        <v>358</v>
      </c>
      <c r="Q773" s="3" t="s">
        <v>356</v>
      </c>
      <c r="R773" s="3">
        <v>6</v>
      </c>
      <c r="S773" s="3" t="s">
        <v>358</v>
      </c>
      <c r="T773" s="3">
        <v>6</v>
      </c>
      <c r="U773" s="3">
        <v>1</v>
      </c>
      <c r="V773" s="3">
        <v>1</v>
      </c>
      <c r="W773" s="3">
        <v>2</v>
      </c>
      <c r="X773" s="61" t="s">
        <v>19</v>
      </c>
      <c r="Y773" s="3" t="s">
        <v>355</v>
      </c>
      <c r="Z773" s="3" t="s">
        <v>1203</v>
      </c>
      <c r="AA773" s="3" t="s">
        <v>1472</v>
      </c>
      <c r="AB773" s="28">
        <v>1</v>
      </c>
      <c r="AC773" s="7"/>
    </row>
    <row r="774" spans="1:29" x14ac:dyDescent="0.25">
      <c r="A774" s="57" t="s">
        <v>1</v>
      </c>
      <c r="B774" s="60" t="str">
        <f>Table6[[#This Row],[Machine3]]</f>
        <v>GMTK4</v>
      </c>
      <c r="C774" s="61">
        <v>20211015</v>
      </c>
      <c r="D774" s="61" t="str">
        <f>TEXT((ROW(Table6[[#This Row],[Insert Type]])-321)*10,"000000")</f>
        <v>004530</v>
      </c>
      <c r="E774" s="61" t="str" cm="1">
        <f t="array" ref="E774">_xlfn.SWITCH(Table6[[#This Row],[State of Wear (Acceptable, OK; Unacceptable, NOK; Doubt, D; Reclassified as Doubt, RD)]],"OK","o","NOK","n","d")</f>
        <v>o</v>
      </c>
      <c r="F774" s="61" t="str" cm="1">
        <f t="array" ref="F774">_xlfn.SWITCH(Table6[[#This Row],[Coolant (C, Coolant; NC, No Coolant; CB, Coolant and cleaned with compressed Air)]],"NC","n","C","y","CB","c")</f>
        <v>c</v>
      </c>
      <c r="G774" s="61" t="str">
        <f>_xlfn.TEXTJOIN("_",TRUE,A774,B774,C774,D774,"w"&amp;E774,"c"&amp;Table6[[#This Row],[Coolant (n, no; y, yes; c, yes but cleaned with compressed air)2]])</f>
        <v>RCGX12_GMTK4_20211015_004530_wo_cc</v>
      </c>
      <c r="H774" s="68">
        <v>2024</v>
      </c>
      <c r="I774" s="69">
        <v>4191</v>
      </c>
      <c r="J774" s="69">
        <v>6001</v>
      </c>
      <c r="K774" s="69">
        <v>2470</v>
      </c>
      <c r="L774" s="69">
        <v>5407</v>
      </c>
      <c r="M774" s="69">
        <v>7915</v>
      </c>
      <c r="N774" s="8">
        <v>44484</v>
      </c>
      <c r="O774" s="3" t="s">
        <v>318</v>
      </c>
      <c r="P774" s="3" t="s">
        <v>358</v>
      </c>
      <c r="Q774" s="3" t="s">
        <v>356</v>
      </c>
      <c r="R774" s="3">
        <v>6</v>
      </c>
      <c r="S774" s="3" t="s">
        <v>358</v>
      </c>
      <c r="T774" s="3">
        <v>6</v>
      </c>
      <c r="U774" s="3">
        <v>2</v>
      </c>
      <c r="V774" s="3">
        <v>1</v>
      </c>
      <c r="W774" s="3">
        <v>1</v>
      </c>
      <c r="X774" s="61" t="s">
        <v>19</v>
      </c>
      <c r="Y774" s="3" t="s">
        <v>355</v>
      </c>
      <c r="Z774" s="3" t="s">
        <v>1204</v>
      </c>
      <c r="AA774" s="3" t="s">
        <v>1472</v>
      </c>
      <c r="AB774" s="28">
        <v>1</v>
      </c>
      <c r="AC774" s="7"/>
    </row>
    <row r="775" spans="1:29" ht="15.75" thickBot="1" x14ac:dyDescent="0.3">
      <c r="A775" s="62" t="s">
        <v>1</v>
      </c>
      <c r="B775" s="63" t="str">
        <f>Table6[[#This Row],[Machine3]]</f>
        <v>GMTK4</v>
      </c>
      <c r="C775" s="64">
        <v>20211015</v>
      </c>
      <c r="D775" s="64" t="str">
        <f>TEXT((ROW(Table6[[#This Row],[Insert Type]])-321)*10,"000000")</f>
        <v>004540</v>
      </c>
      <c r="E775" s="64" t="str" cm="1">
        <f t="array" ref="E775">_xlfn.SWITCH(Table6[[#This Row],[State of Wear (Acceptable, OK; Unacceptable, NOK; Doubt, D; Reclassified as Doubt, RD)]],"OK","o","NOK","n","d")</f>
        <v>o</v>
      </c>
      <c r="F775" s="64" t="str" cm="1">
        <f t="array" ref="F775">_xlfn.SWITCH(Table6[[#This Row],[Coolant (C, Coolant; NC, No Coolant; CB, Coolant and cleaned with compressed Air)]],"NC","n","C","y","CB","c")</f>
        <v>c</v>
      </c>
      <c r="G775" s="64" t="str">
        <f>_xlfn.TEXTJOIN("_",TRUE,A775,B775,C775,D775,"w"&amp;E775,"c"&amp;Table6[[#This Row],[Coolant (n, no; y, yes; c, yes but cleaned with compressed air)2]])</f>
        <v>RCGX12_GMTK4_20211015_004540_wo_cc</v>
      </c>
      <c r="H775" s="70">
        <v>2024</v>
      </c>
      <c r="I775" s="71">
        <v>4191</v>
      </c>
      <c r="J775" s="71">
        <v>6001</v>
      </c>
      <c r="K775" s="71">
        <v>2470</v>
      </c>
      <c r="L775" s="71">
        <v>5407</v>
      </c>
      <c r="M775" s="72">
        <v>7915</v>
      </c>
      <c r="N775" s="17">
        <v>44484</v>
      </c>
      <c r="O775" s="14" t="s">
        <v>318</v>
      </c>
      <c r="P775" s="14" t="s">
        <v>358</v>
      </c>
      <c r="Q775" s="14" t="s">
        <v>356</v>
      </c>
      <c r="R775" s="14">
        <v>6</v>
      </c>
      <c r="S775" s="14" t="s">
        <v>358</v>
      </c>
      <c r="T775" s="14">
        <v>6</v>
      </c>
      <c r="U775" s="14">
        <v>2</v>
      </c>
      <c r="V775" s="14">
        <v>1</v>
      </c>
      <c r="W775" s="14">
        <v>2</v>
      </c>
      <c r="X775" s="64" t="s">
        <v>19</v>
      </c>
      <c r="Y775" s="14" t="s">
        <v>355</v>
      </c>
      <c r="Z775" s="14" t="s">
        <v>1205</v>
      </c>
      <c r="AA775" s="14" t="s">
        <v>1472</v>
      </c>
      <c r="AB775" s="30">
        <v>1</v>
      </c>
      <c r="AC775" s="7"/>
    </row>
    <row r="776" spans="1:29" ht="15.75" thickTop="1" x14ac:dyDescent="0.25">
      <c r="A776" s="57" t="s">
        <v>1</v>
      </c>
      <c r="B776" s="58" t="str">
        <f>Table6[[#This Row],[Machine3]]</f>
        <v>GMTK2</v>
      </c>
      <c r="C776" s="59">
        <v>20211018</v>
      </c>
      <c r="D776" s="59" t="str">
        <f>TEXT((ROW(Table6[[#This Row],[Insert Type]])-321)*10,"000000")</f>
        <v>004550</v>
      </c>
      <c r="E776" s="59" t="str" cm="1">
        <f t="array" ref="E776">_xlfn.SWITCH(Table6[[#This Row],[State of Wear (Acceptable, OK; Unacceptable, NOK; Doubt, D; Reclassified as Doubt, RD)]],"OK","o","NOK","n","d")</f>
        <v>o</v>
      </c>
      <c r="F776" s="59" t="str" cm="1">
        <f t="array" ref="F776">_xlfn.SWITCH(Table6[[#This Row],[Coolant (C, Coolant; NC, No Coolant; CB, Coolant and cleaned with compressed Air)]],"NC","n","C","y","CB","c")</f>
        <v>c</v>
      </c>
      <c r="G776" s="59" t="str">
        <f>_xlfn.TEXTJOIN("_",TRUE,A776,B776,C776,D776,"w"&amp;E776,"c"&amp;Table6[[#This Row],[Coolant (n, no; y, yes; c, yes but cleaned with compressed air)2]])</f>
        <v>RCGX12_GMTK2_20211018_004550_wo_cc</v>
      </c>
      <c r="H776" s="68">
        <v>2096</v>
      </c>
      <c r="I776" s="69">
        <v>4224</v>
      </c>
      <c r="J776" s="69">
        <v>6001</v>
      </c>
      <c r="K776" s="69">
        <v>2442</v>
      </c>
      <c r="L776" s="69">
        <v>5407</v>
      </c>
      <c r="M776" s="69">
        <v>7915</v>
      </c>
      <c r="N776" s="11">
        <v>44487</v>
      </c>
      <c r="O776" s="7" t="s">
        <v>318</v>
      </c>
      <c r="P776" s="7" t="s">
        <v>0</v>
      </c>
      <c r="Q776" s="7" t="s">
        <v>356</v>
      </c>
      <c r="R776" s="7">
        <v>13</v>
      </c>
      <c r="S776" s="7" t="s">
        <v>0</v>
      </c>
      <c r="T776" s="7">
        <v>13</v>
      </c>
      <c r="U776" s="7">
        <v>2</v>
      </c>
      <c r="V776" s="7">
        <v>1</v>
      </c>
      <c r="W776" s="7">
        <v>1</v>
      </c>
      <c r="X776" s="59" t="s">
        <v>19</v>
      </c>
      <c r="Y776" s="7" t="s">
        <v>355</v>
      </c>
      <c r="Z776" s="7" t="s">
        <v>1070</v>
      </c>
      <c r="AA776" s="7" t="s">
        <v>1472</v>
      </c>
      <c r="AB776" s="31">
        <v>1</v>
      </c>
      <c r="AC776" s="7"/>
    </row>
    <row r="777" spans="1:29" x14ac:dyDescent="0.25">
      <c r="A777" s="57" t="s">
        <v>1</v>
      </c>
      <c r="B777" s="60" t="str">
        <f>Table6[[#This Row],[Machine3]]</f>
        <v>GMTK2</v>
      </c>
      <c r="C777" s="61">
        <v>20211018</v>
      </c>
      <c r="D777" s="61" t="str">
        <f>TEXT((ROW(Table6[[#This Row],[Insert Type]])-321)*10,"000000")</f>
        <v>004560</v>
      </c>
      <c r="E777" s="61" t="str" cm="1">
        <f t="array" ref="E777">_xlfn.SWITCH(Table6[[#This Row],[State of Wear (Acceptable, OK; Unacceptable, NOK; Doubt, D; Reclassified as Doubt, RD)]],"OK","o","NOK","n","d")</f>
        <v>o</v>
      </c>
      <c r="F777" s="61" t="str" cm="1">
        <f t="array" ref="F777">_xlfn.SWITCH(Table6[[#This Row],[Coolant (C, Coolant; NC, No Coolant; CB, Coolant and cleaned with compressed Air)]],"NC","n","C","y","CB","c")</f>
        <v>c</v>
      </c>
      <c r="G777" s="61" t="str">
        <f>_xlfn.TEXTJOIN("_",TRUE,A777,B777,C777,D777,"w"&amp;E777,"c"&amp;Table6[[#This Row],[Coolant (n, no; y, yes; c, yes but cleaned with compressed air)2]])</f>
        <v>RCGX12_GMTK2_20211018_004560_wo_cc</v>
      </c>
      <c r="H777" s="68">
        <v>2096</v>
      </c>
      <c r="I777" s="69">
        <v>4224</v>
      </c>
      <c r="J777" s="69">
        <v>6001</v>
      </c>
      <c r="K777" s="69">
        <v>2442</v>
      </c>
      <c r="L777" s="69">
        <v>5407</v>
      </c>
      <c r="M777" s="69">
        <v>7915</v>
      </c>
      <c r="N777" s="8">
        <v>44487</v>
      </c>
      <c r="O777" s="3" t="s">
        <v>318</v>
      </c>
      <c r="P777" s="3" t="s">
        <v>0</v>
      </c>
      <c r="Q777" s="3" t="s">
        <v>356</v>
      </c>
      <c r="R777" s="3">
        <v>13</v>
      </c>
      <c r="S777" s="3" t="s">
        <v>0</v>
      </c>
      <c r="T777" s="3">
        <v>13</v>
      </c>
      <c r="U777" s="3">
        <v>2</v>
      </c>
      <c r="V777" s="3">
        <v>1</v>
      </c>
      <c r="W777" s="3">
        <v>2</v>
      </c>
      <c r="X777" s="61" t="s">
        <v>19</v>
      </c>
      <c r="Y777" s="3" t="s">
        <v>355</v>
      </c>
      <c r="Z777" s="3" t="s">
        <v>1071</v>
      </c>
      <c r="AA777" s="3" t="s">
        <v>1472</v>
      </c>
      <c r="AB777" s="28">
        <v>1</v>
      </c>
      <c r="AC777" s="7"/>
    </row>
    <row r="778" spans="1:29" x14ac:dyDescent="0.25">
      <c r="A778" s="57" t="s">
        <v>1</v>
      </c>
      <c r="B778" s="60" t="str">
        <f>Table6[[#This Row],[Machine3]]</f>
        <v>GMTK2</v>
      </c>
      <c r="C778" s="61">
        <v>20211018</v>
      </c>
      <c r="D778" s="61" t="str">
        <f>TEXT((ROW(Table6[[#This Row],[Insert Type]])-321)*10,"000000")</f>
        <v>004570</v>
      </c>
      <c r="E778" s="61" t="str" cm="1">
        <f t="array" ref="E778">_xlfn.SWITCH(Table6[[#This Row],[State of Wear (Acceptable, OK; Unacceptable, NOK; Doubt, D; Reclassified as Doubt, RD)]],"OK","o","NOK","n","d")</f>
        <v>o</v>
      </c>
      <c r="F778" s="61" t="str" cm="1">
        <f t="array" ref="F778">_xlfn.SWITCH(Table6[[#This Row],[Coolant (C, Coolant; NC, No Coolant; CB, Coolant and cleaned with compressed Air)]],"NC","n","C","y","CB","c")</f>
        <v>c</v>
      </c>
      <c r="G778" s="61" t="str">
        <f>_xlfn.TEXTJOIN("_",TRUE,A778,B778,C778,D778,"w"&amp;E778,"c"&amp;Table6[[#This Row],[Coolant (n, no; y, yes; c, yes but cleaned with compressed air)2]])</f>
        <v>RCGX12_GMTK2_20211018_004570_wo_cc</v>
      </c>
      <c r="H778" s="68">
        <v>2096</v>
      </c>
      <c r="I778" s="69">
        <v>4224</v>
      </c>
      <c r="J778" s="69">
        <v>6001</v>
      </c>
      <c r="K778" s="69">
        <v>2442</v>
      </c>
      <c r="L778" s="69">
        <v>5407</v>
      </c>
      <c r="M778" s="69">
        <v>7915</v>
      </c>
      <c r="N778" s="8">
        <v>44487</v>
      </c>
      <c r="O778" s="3" t="s">
        <v>318</v>
      </c>
      <c r="P778" s="3" t="s">
        <v>0</v>
      </c>
      <c r="Q778" s="3" t="s">
        <v>356</v>
      </c>
      <c r="R778" s="3">
        <v>13</v>
      </c>
      <c r="S778" s="3" t="s">
        <v>0</v>
      </c>
      <c r="T778" s="3">
        <v>13</v>
      </c>
      <c r="U778" s="3">
        <v>2</v>
      </c>
      <c r="V778" s="3">
        <v>2</v>
      </c>
      <c r="W778" s="3">
        <v>3</v>
      </c>
      <c r="X778" s="61" t="s">
        <v>19</v>
      </c>
      <c r="Y778" s="3" t="s">
        <v>355</v>
      </c>
      <c r="Z778" s="3" t="s">
        <v>1072</v>
      </c>
      <c r="AA778" s="3" t="s">
        <v>1472</v>
      </c>
      <c r="AB778" s="28">
        <v>1</v>
      </c>
      <c r="AC778" s="7"/>
    </row>
    <row r="779" spans="1:29" x14ac:dyDescent="0.25">
      <c r="A779" s="57" t="s">
        <v>1</v>
      </c>
      <c r="B779" s="60" t="str">
        <f>Table6[[#This Row],[Machine3]]</f>
        <v>GMTK2</v>
      </c>
      <c r="C779" s="61">
        <v>20211018</v>
      </c>
      <c r="D779" s="61" t="str">
        <f>TEXT((ROW(Table6[[#This Row],[Insert Type]])-321)*10,"000000")</f>
        <v>004580</v>
      </c>
      <c r="E779" s="61" t="str" cm="1">
        <f t="array" ref="E779">_xlfn.SWITCH(Table6[[#This Row],[State of Wear (Acceptable, OK; Unacceptable, NOK; Doubt, D; Reclassified as Doubt, RD)]],"OK","o","NOK","n","d")</f>
        <v>o</v>
      </c>
      <c r="F779" s="61" t="str" cm="1">
        <f t="array" ref="F779">_xlfn.SWITCH(Table6[[#This Row],[Coolant (C, Coolant; NC, No Coolant; CB, Coolant and cleaned with compressed Air)]],"NC","n","C","y","CB","c")</f>
        <v>c</v>
      </c>
      <c r="G779" s="61" t="str">
        <f>_xlfn.TEXTJOIN("_",TRUE,A779,B779,C779,D779,"w"&amp;E779,"c"&amp;Table6[[#This Row],[Coolant (n, no; y, yes; c, yes but cleaned with compressed air)2]])</f>
        <v>RCGX12_GMTK2_20211018_004580_wo_cc</v>
      </c>
      <c r="H779" s="68">
        <v>2096</v>
      </c>
      <c r="I779" s="69">
        <v>4224</v>
      </c>
      <c r="J779" s="69">
        <v>6001</v>
      </c>
      <c r="K779" s="69">
        <v>2442</v>
      </c>
      <c r="L779" s="69">
        <v>5407</v>
      </c>
      <c r="M779" s="69">
        <v>7915</v>
      </c>
      <c r="N779" s="8">
        <v>44487</v>
      </c>
      <c r="O779" s="3" t="s">
        <v>318</v>
      </c>
      <c r="P779" s="3" t="s">
        <v>0</v>
      </c>
      <c r="Q779" s="3" t="s">
        <v>356</v>
      </c>
      <c r="R779" s="3">
        <v>13</v>
      </c>
      <c r="S779" s="3" t="s">
        <v>0</v>
      </c>
      <c r="T779" s="3">
        <v>13</v>
      </c>
      <c r="U779" s="3">
        <v>3</v>
      </c>
      <c r="V779" s="3">
        <v>1</v>
      </c>
      <c r="W779" s="3">
        <v>1</v>
      </c>
      <c r="X779" s="61" t="s">
        <v>19</v>
      </c>
      <c r="Y779" s="3" t="s">
        <v>355</v>
      </c>
      <c r="Z779" s="3" t="s">
        <v>1073</v>
      </c>
      <c r="AA779" s="3" t="s">
        <v>1472</v>
      </c>
      <c r="AB779" s="28">
        <v>1</v>
      </c>
      <c r="AC779" s="7"/>
    </row>
    <row r="780" spans="1:29" x14ac:dyDescent="0.25">
      <c r="A780" s="57" t="s">
        <v>1</v>
      </c>
      <c r="B780" s="60" t="str">
        <f>Table6[[#This Row],[Machine3]]</f>
        <v>GMTK2</v>
      </c>
      <c r="C780" s="61">
        <v>20211018</v>
      </c>
      <c r="D780" s="61" t="str">
        <f>TEXT((ROW(Table6[[#This Row],[Insert Type]])-321)*10,"000000")</f>
        <v>004590</v>
      </c>
      <c r="E780" s="61" t="str" cm="1">
        <f t="array" ref="E780">_xlfn.SWITCH(Table6[[#This Row],[State of Wear (Acceptable, OK; Unacceptable, NOK; Doubt, D; Reclassified as Doubt, RD)]],"OK","o","NOK","n","d")</f>
        <v>d</v>
      </c>
      <c r="F780" s="61" t="str" cm="1">
        <f t="array" ref="F780">_xlfn.SWITCH(Table6[[#This Row],[Coolant (C, Coolant; NC, No Coolant; CB, Coolant and cleaned with compressed Air)]],"NC","n","C","y","CB","c")</f>
        <v>c</v>
      </c>
      <c r="G780" s="61" t="str">
        <f>_xlfn.TEXTJOIN("_",TRUE,A780,B780,C780,D780,"w"&amp;E780,"c"&amp;Table6[[#This Row],[Coolant (n, no; y, yes; c, yes but cleaned with compressed air)2]])</f>
        <v>RCGX12_GMTK2_20211018_004590_wd_cc</v>
      </c>
      <c r="H780" s="68">
        <v>2096</v>
      </c>
      <c r="I780" s="69">
        <v>4224</v>
      </c>
      <c r="J780" s="69">
        <v>6001</v>
      </c>
      <c r="K780" s="69">
        <v>2442</v>
      </c>
      <c r="L780" s="69">
        <v>5407</v>
      </c>
      <c r="M780" s="69">
        <v>7915</v>
      </c>
      <c r="N780" s="8">
        <v>44487</v>
      </c>
      <c r="O780" s="3" t="s">
        <v>318</v>
      </c>
      <c r="P780" s="3" t="s">
        <v>0</v>
      </c>
      <c r="Q780" s="3" t="s">
        <v>356</v>
      </c>
      <c r="R780" s="3">
        <v>13</v>
      </c>
      <c r="S780" s="3" t="s">
        <v>0</v>
      </c>
      <c r="T780" s="3">
        <v>13</v>
      </c>
      <c r="U780" s="3">
        <v>3</v>
      </c>
      <c r="V780" s="3">
        <v>1</v>
      </c>
      <c r="W780" s="3">
        <v>2</v>
      </c>
      <c r="X780" s="61" t="s">
        <v>278</v>
      </c>
      <c r="Y780" s="3" t="s">
        <v>355</v>
      </c>
      <c r="Z780" s="3" t="s">
        <v>1074</v>
      </c>
      <c r="AA780" s="3" t="s">
        <v>1472</v>
      </c>
      <c r="AB780" s="28">
        <v>1</v>
      </c>
      <c r="AC780" s="7"/>
    </row>
    <row r="781" spans="1:29" x14ac:dyDescent="0.25">
      <c r="A781" s="57" t="s">
        <v>1</v>
      </c>
      <c r="B781" s="60" t="str">
        <f>Table6[[#This Row],[Machine3]]</f>
        <v>GMTK2</v>
      </c>
      <c r="C781" s="61">
        <v>20211018</v>
      </c>
      <c r="D781" s="61" t="str">
        <f>TEXT((ROW(Table6[[#This Row],[Insert Type]])-321)*10,"000000")</f>
        <v>004600</v>
      </c>
      <c r="E781" s="61" t="str" cm="1">
        <f t="array" ref="E781">_xlfn.SWITCH(Table6[[#This Row],[State of Wear (Acceptable, OK; Unacceptable, NOK; Doubt, D; Reclassified as Doubt, RD)]],"OK","o","NOK","n","d")</f>
        <v>o</v>
      </c>
      <c r="F781" s="61" t="str" cm="1">
        <f t="array" ref="F781">_xlfn.SWITCH(Table6[[#This Row],[Coolant (C, Coolant; NC, No Coolant; CB, Coolant and cleaned with compressed Air)]],"NC","n","C","y","CB","c")</f>
        <v>c</v>
      </c>
      <c r="G781" s="61" t="str">
        <f>_xlfn.TEXTJOIN("_",TRUE,A781,B781,C781,D781,"w"&amp;E781,"c"&amp;Table6[[#This Row],[Coolant (n, no; y, yes; c, yes but cleaned with compressed air)2]])</f>
        <v>RCGX12_GMTK2_20211018_004600_wo_cc</v>
      </c>
      <c r="H781" s="68">
        <v>2096</v>
      </c>
      <c r="I781" s="69">
        <v>4224</v>
      </c>
      <c r="J781" s="69">
        <v>6001</v>
      </c>
      <c r="K781" s="69">
        <v>2442</v>
      </c>
      <c r="L781" s="69">
        <v>5407</v>
      </c>
      <c r="M781" s="69">
        <v>7915</v>
      </c>
      <c r="N781" s="8">
        <v>44487</v>
      </c>
      <c r="O781" s="3" t="s">
        <v>318</v>
      </c>
      <c r="P781" s="3" t="s">
        <v>0</v>
      </c>
      <c r="Q781" s="3" t="s">
        <v>356</v>
      </c>
      <c r="R781" s="3">
        <v>13</v>
      </c>
      <c r="S781" s="3" t="s">
        <v>0</v>
      </c>
      <c r="T781" s="3">
        <v>13</v>
      </c>
      <c r="U781" s="3">
        <v>3</v>
      </c>
      <c r="V781" s="3">
        <v>2</v>
      </c>
      <c r="W781" s="3">
        <v>3</v>
      </c>
      <c r="X781" s="61" t="s">
        <v>19</v>
      </c>
      <c r="Y781" s="3" t="s">
        <v>355</v>
      </c>
      <c r="Z781" s="3" t="s">
        <v>1075</v>
      </c>
      <c r="AA781" s="3" t="s">
        <v>1472</v>
      </c>
      <c r="AB781" s="28">
        <v>1</v>
      </c>
      <c r="AC781" s="7"/>
    </row>
    <row r="782" spans="1:29" x14ac:dyDescent="0.25">
      <c r="A782" s="57" t="s">
        <v>1</v>
      </c>
      <c r="B782" s="60" t="str">
        <f>Table6[[#This Row],[Machine3]]</f>
        <v>GMTK2</v>
      </c>
      <c r="C782" s="61">
        <v>20211018</v>
      </c>
      <c r="D782" s="61" t="str">
        <f>TEXT((ROW(Table6[[#This Row],[Insert Type]])-321)*10,"000000")</f>
        <v>004610</v>
      </c>
      <c r="E782" s="61" t="str" cm="1">
        <f t="array" ref="E782">_xlfn.SWITCH(Table6[[#This Row],[State of Wear (Acceptable, OK; Unacceptable, NOK; Doubt, D; Reclassified as Doubt, RD)]],"OK","o","NOK","n","d")</f>
        <v>o</v>
      </c>
      <c r="F782" s="61" t="str" cm="1">
        <f t="array" ref="F782">_xlfn.SWITCH(Table6[[#This Row],[Coolant (C, Coolant; NC, No Coolant; CB, Coolant and cleaned with compressed Air)]],"NC","n","C","y","CB","c")</f>
        <v>c</v>
      </c>
      <c r="G782" s="61" t="str">
        <f>_xlfn.TEXTJOIN("_",TRUE,A782,B782,C782,D782,"w"&amp;E782,"c"&amp;Table6[[#This Row],[Coolant (n, no; y, yes; c, yes but cleaned with compressed air)2]])</f>
        <v>RCGX12_GMTK2_20211018_004610_wo_cc</v>
      </c>
      <c r="H782" s="68">
        <v>2096</v>
      </c>
      <c r="I782" s="69">
        <v>4224</v>
      </c>
      <c r="J782" s="69">
        <v>6001</v>
      </c>
      <c r="K782" s="69">
        <v>2442</v>
      </c>
      <c r="L782" s="69">
        <v>5407</v>
      </c>
      <c r="M782" s="69">
        <v>7915</v>
      </c>
      <c r="N782" s="8">
        <v>44487</v>
      </c>
      <c r="O782" s="3" t="s">
        <v>318</v>
      </c>
      <c r="P782" s="3" t="s">
        <v>0</v>
      </c>
      <c r="Q782" s="3" t="s">
        <v>356</v>
      </c>
      <c r="R782" s="3">
        <v>13</v>
      </c>
      <c r="S782" s="3" t="s">
        <v>0</v>
      </c>
      <c r="T782" s="3">
        <v>13</v>
      </c>
      <c r="U782" s="3">
        <v>3</v>
      </c>
      <c r="V782" s="3">
        <v>2</v>
      </c>
      <c r="W782" s="3">
        <v>4</v>
      </c>
      <c r="X782" s="61" t="s">
        <v>19</v>
      </c>
      <c r="Y782" s="3" t="s">
        <v>355</v>
      </c>
      <c r="Z782" s="3" t="s">
        <v>1076</v>
      </c>
      <c r="AA782" s="3" t="s">
        <v>1472</v>
      </c>
      <c r="AB782" s="28">
        <v>1</v>
      </c>
      <c r="AC782" s="7"/>
    </row>
    <row r="783" spans="1:29" x14ac:dyDescent="0.25">
      <c r="A783" s="57" t="s">
        <v>1</v>
      </c>
      <c r="B783" s="60" t="str">
        <f>Table6[[#This Row],[Machine3]]</f>
        <v>GMTK2</v>
      </c>
      <c r="C783" s="61">
        <v>20211018</v>
      </c>
      <c r="D783" s="61" t="str">
        <f>TEXT((ROW(Table6[[#This Row],[Insert Type]])-321)*10,"000000")</f>
        <v>004620</v>
      </c>
      <c r="E783" s="61" t="str" cm="1">
        <f t="array" ref="E783">_xlfn.SWITCH(Table6[[#This Row],[State of Wear (Acceptable, OK; Unacceptable, NOK; Doubt, D; Reclassified as Doubt, RD)]],"OK","o","NOK","n","d")</f>
        <v>o</v>
      </c>
      <c r="F783" s="61" t="str" cm="1">
        <f t="array" ref="F783">_xlfn.SWITCH(Table6[[#This Row],[Coolant (C, Coolant; NC, No Coolant; CB, Coolant and cleaned with compressed Air)]],"NC","n","C","y","CB","c")</f>
        <v>c</v>
      </c>
      <c r="G783" s="61" t="str">
        <f>_xlfn.TEXTJOIN("_",TRUE,A783,B783,C783,D783,"w"&amp;E783,"c"&amp;Table6[[#This Row],[Coolant (n, no; y, yes; c, yes but cleaned with compressed air)2]])</f>
        <v>RCGX12_GMTK2_20211018_004620_wo_cc</v>
      </c>
      <c r="H783" s="68">
        <v>2096</v>
      </c>
      <c r="I783" s="69">
        <v>4224</v>
      </c>
      <c r="J783" s="69">
        <v>6001</v>
      </c>
      <c r="K783" s="69">
        <v>2442</v>
      </c>
      <c r="L783" s="69">
        <v>5407</v>
      </c>
      <c r="M783" s="69">
        <v>7915</v>
      </c>
      <c r="N783" s="8">
        <v>44487</v>
      </c>
      <c r="O783" s="3" t="s">
        <v>318</v>
      </c>
      <c r="P783" s="3" t="s">
        <v>0</v>
      </c>
      <c r="Q783" s="3" t="s">
        <v>356</v>
      </c>
      <c r="R783" s="3">
        <v>13</v>
      </c>
      <c r="S783" s="3" t="s">
        <v>0</v>
      </c>
      <c r="T783" s="3">
        <v>13</v>
      </c>
      <c r="U783" s="3">
        <v>4</v>
      </c>
      <c r="V783" s="3">
        <v>1</v>
      </c>
      <c r="W783" s="3">
        <v>1</v>
      </c>
      <c r="X783" s="61" t="s">
        <v>19</v>
      </c>
      <c r="Y783" s="3" t="s">
        <v>355</v>
      </c>
      <c r="Z783" s="3" t="s">
        <v>1077</v>
      </c>
      <c r="AA783" s="3" t="s">
        <v>1472</v>
      </c>
      <c r="AB783" s="28">
        <v>1</v>
      </c>
      <c r="AC783" s="7"/>
    </row>
    <row r="784" spans="1:29" x14ac:dyDescent="0.25">
      <c r="A784" s="57" t="s">
        <v>1</v>
      </c>
      <c r="B784" s="60" t="str">
        <f>Table6[[#This Row],[Machine3]]</f>
        <v>GMTK2</v>
      </c>
      <c r="C784" s="61">
        <v>20211018</v>
      </c>
      <c r="D784" s="61" t="str">
        <f>TEXT((ROW(Table6[[#This Row],[Insert Type]])-321)*10,"000000")</f>
        <v>004630</v>
      </c>
      <c r="E784" s="61" t="str" cm="1">
        <f t="array" ref="E784">_xlfn.SWITCH(Table6[[#This Row],[State of Wear (Acceptable, OK; Unacceptable, NOK; Doubt, D; Reclassified as Doubt, RD)]],"OK","o","NOK","n","d")</f>
        <v>o</v>
      </c>
      <c r="F784" s="61" t="str" cm="1">
        <f t="array" ref="F784">_xlfn.SWITCH(Table6[[#This Row],[Coolant (C, Coolant; NC, No Coolant; CB, Coolant and cleaned with compressed Air)]],"NC","n","C","y","CB","c")</f>
        <v>c</v>
      </c>
      <c r="G784" s="61" t="str">
        <f>_xlfn.TEXTJOIN("_",TRUE,A784,B784,C784,D784,"w"&amp;E784,"c"&amp;Table6[[#This Row],[Coolant (n, no; y, yes; c, yes but cleaned with compressed air)2]])</f>
        <v>RCGX12_GMTK2_20211018_004630_wo_cc</v>
      </c>
      <c r="H784" s="68">
        <v>2096</v>
      </c>
      <c r="I784" s="69">
        <v>4224</v>
      </c>
      <c r="J784" s="69">
        <v>6001</v>
      </c>
      <c r="K784" s="69">
        <v>2442</v>
      </c>
      <c r="L784" s="69">
        <v>5407</v>
      </c>
      <c r="M784" s="69">
        <v>7915</v>
      </c>
      <c r="N784" s="8">
        <v>44487</v>
      </c>
      <c r="O784" s="3" t="s">
        <v>318</v>
      </c>
      <c r="P784" s="3" t="s">
        <v>0</v>
      </c>
      <c r="Q784" s="3" t="s">
        <v>356</v>
      </c>
      <c r="R784" s="3">
        <v>13</v>
      </c>
      <c r="S784" s="3" t="s">
        <v>0</v>
      </c>
      <c r="T784" s="3">
        <v>13</v>
      </c>
      <c r="U784" s="3">
        <v>4</v>
      </c>
      <c r="V784" s="3">
        <v>1</v>
      </c>
      <c r="W784" s="3">
        <v>2</v>
      </c>
      <c r="X784" s="61" t="s">
        <v>19</v>
      </c>
      <c r="Y784" s="3" t="s">
        <v>355</v>
      </c>
      <c r="Z784" s="3" t="s">
        <v>1078</v>
      </c>
      <c r="AA784" s="3" t="s">
        <v>1472</v>
      </c>
      <c r="AB784" s="28">
        <v>1</v>
      </c>
      <c r="AC784" s="7"/>
    </row>
    <row r="785" spans="1:29" x14ac:dyDescent="0.25">
      <c r="A785" s="57" t="s">
        <v>1</v>
      </c>
      <c r="B785" s="60" t="str">
        <f>Table6[[#This Row],[Machine3]]</f>
        <v>GMTK2</v>
      </c>
      <c r="C785" s="61">
        <v>20211018</v>
      </c>
      <c r="D785" s="61" t="str">
        <f>TEXT((ROW(Table6[[#This Row],[Insert Type]])-321)*10,"000000")</f>
        <v>004640</v>
      </c>
      <c r="E785" s="61" t="str" cm="1">
        <f t="array" ref="E785">_xlfn.SWITCH(Table6[[#This Row],[State of Wear (Acceptable, OK; Unacceptable, NOK; Doubt, D; Reclassified as Doubt, RD)]],"OK","o","NOK","n","d")</f>
        <v>o</v>
      </c>
      <c r="F785" s="61" t="str" cm="1">
        <f t="array" ref="F785">_xlfn.SWITCH(Table6[[#This Row],[Coolant (C, Coolant; NC, No Coolant; CB, Coolant and cleaned with compressed Air)]],"NC","n","C","y","CB","c")</f>
        <v>c</v>
      </c>
      <c r="G785" s="61" t="str">
        <f>_xlfn.TEXTJOIN("_",TRUE,A785,B785,C785,D785,"w"&amp;E785,"c"&amp;Table6[[#This Row],[Coolant (n, no; y, yes; c, yes but cleaned with compressed air)2]])</f>
        <v>RCGX12_GMTK2_20211018_004640_wo_cc</v>
      </c>
      <c r="H785" s="68">
        <v>2096</v>
      </c>
      <c r="I785" s="69">
        <v>4224</v>
      </c>
      <c r="J785" s="69">
        <v>6001</v>
      </c>
      <c r="K785" s="69">
        <v>2442</v>
      </c>
      <c r="L785" s="69">
        <v>5407</v>
      </c>
      <c r="M785" s="69">
        <v>7915</v>
      </c>
      <c r="N785" s="8">
        <v>44487</v>
      </c>
      <c r="O785" s="3" t="s">
        <v>318</v>
      </c>
      <c r="P785" s="3" t="s">
        <v>0</v>
      </c>
      <c r="Q785" s="3" t="s">
        <v>356</v>
      </c>
      <c r="R785" s="3">
        <v>13</v>
      </c>
      <c r="S785" s="3" t="s">
        <v>0</v>
      </c>
      <c r="T785" s="3">
        <v>13</v>
      </c>
      <c r="U785" s="3">
        <v>4</v>
      </c>
      <c r="V785" s="3">
        <v>2</v>
      </c>
      <c r="W785" s="3">
        <v>3</v>
      </c>
      <c r="X785" s="61" t="s">
        <v>19</v>
      </c>
      <c r="Y785" s="3" t="s">
        <v>355</v>
      </c>
      <c r="Z785" s="3" t="s">
        <v>1079</v>
      </c>
      <c r="AA785" s="3" t="s">
        <v>1472</v>
      </c>
      <c r="AB785" s="28">
        <v>1</v>
      </c>
      <c r="AC785" s="7"/>
    </row>
    <row r="786" spans="1:29" x14ac:dyDescent="0.25">
      <c r="A786" s="57" t="s">
        <v>1</v>
      </c>
      <c r="B786" s="60" t="str">
        <f>Table6[[#This Row],[Machine3]]</f>
        <v>GMTK2</v>
      </c>
      <c r="C786" s="61">
        <v>20211018</v>
      </c>
      <c r="D786" s="61" t="str">
        <f>TEXT((ROW(Table6[[#This Row],[Insert Type]])-321)*10,"000000")</f>
        <v>004650</v>
      </c>
      <c r="E786" s="61" t="str" cm="1">
        <f t="array" ref="E786">_xlfn.SWITCH(Table6[[#This Row],[State of Wear (Acceptable, OK; Unacceptable, NOK; Doubt, D; Reclassified as Doubt, RD)]],"OK","o","NOK","n","d")</f>
        <v>o</v>
      </c>
      <c r="F786" s="61" t="str" cm="1">
        <f t="array" ref="F786">_xlfn.SWITCH(Table6[[#This Row],[Coolant (C, Coolant; NC, No Coolant; CB, Coolant and cleaned with compressed Air)]],"NC","n","C","y","CB","c")</f>
        <v>c</v>
      </c>
      <c r="G786" s="61" t="str">
        <f>_xlfn.TEXTJOIN("_",TRUE,A786,B786,C786,D786,"w"&amp;E786,"c"&amp;Table6[[#This Row],[Coolant (n, no; y, yes; c, yes but cleaned with compressed air)2]])</f>
        <v>RCGX12_GMTK2_20211018_004650_wo_cc</v>
      </c>
      <c r="H786" s="68">
        <v>2096</v>
      </c>
      <c r="I786" s="69">
        <v>4224</v>
      </c>
      <c r="J786" s="69">
        <v>6001</v>
      </c>
      <c r="K786" s="69">
        <v>2442</v>
      </c>
      <c r="L786" s="69">
        <v>5407</v>
      </c>
      <c r="M786" s="69">
        <v>7915</v>
      </c>
      <c r="N786" s="8">
        <v>44487</v>
      </c>
      <c r="O786" s="3" t="s">
        <v>318</v>
      </c>
      <c r="P786" s="3" t="s">
        <v>0</v>
      </c>
      <c r="Q786" s="3" t="s">
        <v>356</v>
      </c>
      <c r="R786" s="3">
        <v>13</v>
      </c>
      <c r="S786" s="3" t="s">
        <v>0</v>
      </c>
      <c r="T786" s="3">
        <v>13</v>
      </c>
      <c r="U786" s="3">
        <v>5</v>
      </c>
      <c r="V786" s="3">
        <v>1</v>
      </c>
      <c r="W786" s="3">
        <v>1</v>
      </c>
      <c r="X786" s="61" t="s">
        <v>19</v>
      </c>
      <c r="Y786" s="3" t="s">
        <v>355</v>
      </c>
      <c r="Z786" s="3" t="s">
        <v>1080</v>
      </c>
      <c r="AA786" s="3" t="s">
        <v>1472</v>
      </c>
      <c r="AB786" s="28">
        <v>1</v>
      </c>
      <c r="AC786" s="7"/>
    </row>
    <row r="787" spans="1:29" x14ac:dyDescent="0.25">
      <c r="A787" s="57" t="s">
        <v>1</v>
      </c>
      <c r="B787" s="60" t="str">
        <f>Table6[[#This Row],[Machine3]]</f>
        <v>GMTK2</v>
      </c>
      <c r="C787" s="61">
        <v>20211018</v>
      </c>
      <c r="D787" s="61" t="str">
        <f>TEXT((ROW(Table6[[#This Row],[Insert Type]])-321)*10,"000000")</f>
        <v>004660</v>
      </c>
      <c r="E787" s="61" t="str" cm="1">
        <f t="array" ref="E787">_xlfn.SWITCH(Table6[[#This Row],[State of Wear (Acceptable, OK; Unacceptable, NOK; Doubt, D; Reclassified as Doubt, RD)]],"OK","o","NOK","n","d")</f>
        <v>o</v>
      </c>
      <c r="F787" s="61" t="str" cm="1">
        <f t="array" ref="F787">_xlfn.SWITCH(Table6[[#This Row],[Coolant (C, Coolant; NC, No Coolant; CB, Coolant and cleaned with compressed Air)]],"NC","n","C","y","CB","c")</f>
        <v>c</v>
      </c>
      <c r="G787" s="61" t="str">
        <f>_xlfn.TEXTJOIN("_",TRUE,A787,B787,C787,D787,"w"&amp;E787,"c"&amp;Table6[[#This Row],[Coolant (n, no; y, yes; c, yes but cleaned with compressed air)2]])</f>
        <v>RCGX12_GMTK2_20211018_004660_wo_cc</v>
      </c>
      <c r="H787" s="68">
        <v>2096</v>
      </c>
      <c r="I787" s="69">
        <v>4224</v>
      </c>
      <c r="J787" s="69">
        <v>6001</v>
      </c>
      <c r="K787" s="69">
        <v>2442</v>
      </c>
      <c r="L787" s="69">
        <v>5407</v>
      </c>
      <c r="M787" s="69">
        <v>7915</v>
      </c>
      <c r="N787" s="8">
        <v>44487</v>
      </c>
      <c r="O787" s="3" t="s">
        <v>318</v>
      </c>
      <c r="P787" s="3" t="s">
        <v>0</v>
      </c>
      <c r="Q787" s="3" t="s">
        <v>356</v>
      </c>
      <c r="R787" s="3">
        <v>13</v>
      </c>
      <c r="S787" s="3" t="s">
        <v>0</v>
      </c>
      <c r="T787" s="3">
        <v>13</v>
      </c>
      <c r="U787" s="3">
        <v>5</v>
      </c>
      <c r="V787" s="3">
        <v>1</v>
      </c>
      <c r="W787" s="3">
        <v>2</v>
      </c>
      <c r="X787" s="61" t="s">
        <v>19</v>
      </c>
      <c r="Y787" s="3" t="s">
        <v>355</v>
      </c>
      <c r="Z787" s="3" t="s">
        <v>1081</v>
      </c>
      <c r="AA787" s="3" t="s">
        <v>1472</v>
      </c>
      <c r="AB787" s="28">
        <v>1</v>
      </c>
      <c r="AC787" s="7"/>
    </row>
    <row r="788" spans="1:29" x14ac:dyDescent="0.25">
      <c r="A788" s="57" t="s">
        <v>1</v>
      </c>
      <c r="B788" s="60" t="str">
        <f>Table6[[#This Row],[Machine3]]</f>
        <v>GMTK2</v>
      </c>
      <c r="C788" s="61">
        <v>20211018</v>
      </c>
      <c r="D788" s="61" t="str">
        <f>TEXT((ROW(Table6[[#This Row],[Insert Type]])-321)*10,"000000")</f>
        <v>004670</v>
      </c>
      <c r="E788" s="61" t="str" cm="1">
        <f t="array" ref="E788">_xlfn.SWITCH(Table6[[#This Row],[State of Wear (Acceptable, OK; Unacceptable, NOK; Doubt, D; Reclassified as Doubt, RD)]],"OK","o","NOK","n","d")</f>
        <v>o</v>
      </c>
      <c r="F788" s="61" t="str" cm="1">
        <f t="array" ref="F788">_xlfn.SWITCH(Table6[[#This Row],[Coolant (C, Coolant; NC, No Coolant; CB, Coolant and cleaned with compressed Air)]],"NC","n","C","y","CB","c")</f>
        <v>c</v>
      </c>
      <c r="G788" s="61" t="str">
        <f>_xlfn.TEXTJOIN("_",TRUE,A788,B788,C788,D788,"w"&amp;E788,"c"&amp;Table6[[#This Row],[Coolant (n, no; y, yes; c, yes but cleaned with compressed air)2]])</f>
        <v>RCGX12_GMTK2_20211018_004670_wo_cc</v>
      </c>
      <c r="H788" s="68">
        <v>2096</v>
      </c>
      <c r="I788" s="69">
        <v>4224</v>
      </c>
      <c r="J788" s="69">
        <v>6001</v>
      </c>
      <c r="K788" s="69">
        <v>2442</v>
      </c>
      <c r="L788" s="69">
        <v>5407</v>
      </c>
      <c r="M788" s="69">
        <v>7915</v>
      </c>
      <c r="N788" s="8">
        <v>44487</v>
      </c>
      <c r="O788" s="3" t="s">
        <v>318</v>
      </c>
      <c r="P788" s="3" t="s">
        <v>0</v>
      </c>
      <c r="Q788" s="3" t="s">
        <v>356</v>
      </c>
      <c r="R788" s="3">
        <v>13</v>
      </c>
      <c r="S788" s="3" t="s">
        <v>0</v>
      </c>
      <c r="T788" s="3">
        <v>13</v>
      </c>
      <c r="U788" s="3">
        <v>6</v>
      </c>
      <c r="V788" s="3">
        <v>1</v>
      </c>
      <c r="W788" s="3">
        <v>1</v>
      </c>
      <c r="X788" s="61" t="s">
        <v>19</v>
      </c>
      <c r="Y788" s="3" t="s">
        <v>355</v>
      </c>
      <c r="Z788" s="3" t="s">
        <v>1082</v>
      </c>
      <c r="AA788" s="3" t="s">
        <v>1472</v>
      </c>
      <c r="AB788" s="28">
        <v>1</v>
      </c>
      <c r="AC788" s="7"/>
    </row>
    <row r="789" spans="1:29" x14ac:dyDescent="0.25">
      <c r="A789" s="57" t="s">
        <v>1</v>
      </c>
      <c r="B789" s="60" t="str">
        <f>Table6[[#This Row],[Machine3]]</f>
        <v>GMTK2</v>
      </c>
      <c r="C789" s="61">
        <v>20211018</v>
      </c>
      <c r="D789" s="61" t="str">
        <f>TEXT((ROW(Table6[[#This Row],[Insert Type]])-321)*10,"000000")</f>
        <v>004680</v>
      </c>
      <c r="E789" s="61" t="str" cm="1">
        <f t="array" ref="E789">_xlfn.SWITCH(Table6[[#This Row],[State of Wear (Acceptable, OK; Unacceptable, NOK; Doubt, D; Reclassified as Doubt, RD)]],"OK","o","NOK","n","d")</f>
        <v>o</v>
      </c>
      <c r="F789" s="61" t="str" cm="1">
        <f t="array" ref="F789">_xlfn.SWITCH(Table6[[#This Row],[Coolant (C, Coolant; NC, No Coolant; CB, Coolant and cleaned with compressed Air)]],"NC","n","C","y","CB","c")</f>
        <v>c</v>
      </c>
      <c r="G789" s="61" t="str">
        <f>_xlfn.TEXTJOIN("_",TRUE,A789,B789,C789,D789,"w"&amp;E789,"c"&amp;Table6[[#This Row],[Coolant (n, no; y, yes; c, yes but cleaned with compressed air)2]])</f>
        <v>RCGX12_GMTK2_20211018_004680_wo_cc</v>
      </c>
      <c r="H789" s="68">
        <v>2096</v>
      </c>
      <c r="I789" s="69">
        <v>4224</v>
      </c>
      <c r="J789" s="69">
        <v>6001</v>
      </c>
      <c r="K789" s="69">
        <v>2442</v>
      </c>
      <c r="L789" s="69">
        <v>5407</v>
      </c>
      <c r="M789" s="69">
        <v>7915</v>
      </c>
      <c r="N789" s="8">
        <v>44487</v>
      </c>
      <c r="O789" s="3" t="s">
        <v>318</v>
      </c>
      <c r="P789" s="3" t="s">
        <v>0</v>
      </c>
      <c r="Q789" s="3" t="s">
        <v>356</v>
      </c>
      <c r="R789" s="3">
        <v>13</v>
      </c>
      <c r="S789" s="3" t="s">
        <v>0</v>
      </c>
      <c r="T789" s="3">
        <v>13</v>
      </c>
      <c r="U789" s="3">
        <v>6</v>
      </c>
      <c r="V789" s="3">
        <v>1</v>
      </c>
      <c r="W789" s="3">
        <v>2</v>
      </c>
      <c r="X789" s="61" t="s">
        <v>19</v>
      </c>
      <c r="Y789" s="3" t="s">
        <v>355</v>
      </c>
      <c r="Z789" s="3" t="s">
        <v>1083</v>
      </c>
      <c r="AA789" s="3" t="s">
        <v>1472</v>
      </c>
      <c r="AB789" s="28">
        <v>1</v>
      </c>
      <c r="AC789" s="7"/>
    </row>
    <row r="790" spans="1:29" x14ac:dyDescent="0.25">
      <c r="A790" s="57" t="s">
        <v>1</v>
      </c>
      <c r="B790" s="60" t="str">
        <f>Table6[[#This Row],[Machine3]]</f>
        <v>GMTK2</v>
      </c>
      <c r="C790" s="61">
        <v>20211018</v>
      </c>
      <c r="D790" s="61" t="str">
        <f>TEXT((ROW(Table6[[#This Row],[Insert Type]])-321)*10,"000000")</f>
        <v>004690</v>
      </c>
      <c r="E790" s="61" t="str" cm="1">
        <f t="array" ref="E790">_xlfn.SWITCH(Table6[[#This Row],[State of Wear (Acceptable, OK; Unacceptable, NOK; Doubt, D; Reclassified as Doubt, RD)]],"OK","o","NOK","n","d")</f>
        <v>o</v>
      </c>
      <c r="F790" s="61" t="str" cm="1">
        <f t="array" ref="F790">_xlfn.SWITCH(Table6[[#This Row],[Coolant (C, Coolant; NC, No Coolant; CB, Coolant and cleaned with compressed Air)]],"NC","n","C","y","CB","c")</f>
        <v>c</v>
      </c>
      <c r="G790" s="61" t="str">
        <f>_xlfn.TEXTJOIN("_",TRUE,A790,B790,C790,D790,"w"&amp;E790,"c"&amp;Table6[[#This Row],[Coolant (n, no; y, yes; c, yes but cleaned with compressed air)2]])</f>
        <v>RCGX12_GMTK2_20211018_004690_wo_cc</v>
      </c>
      <c r="H790" s="68">
        <v>2096</v>
      </c>
      <c r="I790" s="69">
        <v>4224</v>
      </c>
      <c r="J790" s="69">
        <v>6001</v>
      </c>
      <c r="K790" s="69">
        <v>2442</v>
      </c>
      <c r="L790" s="69">
        <v>5407</v>
      </c>
      <c r="M790" s="69">
        <v>7915</v>
      </c>
      <c r="N790" s="8">
        <v>44487</v>
      </c>
      <c r="O790" s="3" t="s">
        <v>318</v>
      </c>
      <c r="P790" s="3" t="s">
        <v>0</v>
      </c>
      <c r="Q790" s="3" t="s">
        <v>356</v>
      </c>
      <c r="R790" s="3">
        <v>13</v>
      </c>
      <c r="S790" s="3" t="s">
        <v>0</v>
      </c>
      <c r="T790" s="3">
        <v>13</v>
      </c>
      <c r="U790" s="3">
        <v>7</v>
      </c>
      <c r="V790" s="3">
        <v>1</v>
      </c>
      <c r="W790" s="3">
        <v>1</v>
      </c>
      <c r="X790" s="61" t="s">
        <v>19</v>
      </c>
      <c r="Y790" s="3" t="s">
        <v>355</v>
      </c>
      <c r="Z790" s="3" t="s">
        <v>1084</v>
      </c>
      <c r="AA790" s="3" t="s">
        <v>1472</v>
      </c>
      <c r="AB790" s="28">
        <v>1</v>
      </c>
      <c r="AC790" s="7"/>
    </row>
    <row r="791" spans="1:29" x14ac:dyDescent="0.25">
      <c r="A791" s="57" t="s">
        <v>1</v>
      </c>
      <c r="B791" s="60" t="str">
        <f>Table6[[#This Row],[Machine3]]</f>
        <v>GMTK2</v>
      </c>
      <c r="C791" s="61">
        <v>20211018</v>
      </c>
      <c r="D791" s="61" t="str">
        <f>TEXT((ROW(Table6[[#This Row],[Insert Type]])-321)*10,"000000")</f>
        <v>004700</v>
      </c>
      <c r="E791" s="61" t="str" cm="1">
        <f t="array" ref="E791">_xlfn.SWITCH(Table6[[#This Row],[State of Wear (Acceptable, OK; Unacceptable, NOK; Doubt, D; Reclassified as Doubt, RD)]],"OK","o","NOK","n","d")</f>
        <v>o</v>
      </c>
      <c r="F791" s="61" t="str" cm="1">
        <f t="array" ref="F791">_xlfn.SWITCH(Table6[[#This Row],[Coolant (C, Coolant; NC, No Coolant; CB, Coolant and cleaned with compressed Air)]],"NC","n","C","y","CB","c")</f>
        <v>c</v>
      </c>
      <c r="G791" s="61" t="str">
        <f>_xlfn.TEXTJOIN("_",TRUE,A791,B791,C791,D791,"w"&amp;E791,"c"&amp;Table6[[#This Row],[Coolant (n, no; y, yes; c, yes but cleaned with compressed air)2]])</f>
        <v>RCGX12_GMTK2_20211018_004700_wo_cc</v>
      </c>
      <c r="H791" s="68">
        <v>2096</v>
      </c>
      <c r="I791" s="69">
        <v>4224</v>
      </c>
      <c r="J791" s="69">
        <v>6001</v>
      </c>
      <c r="K791" s="69">
        <v>2442</v>
      </c>
      <c r="L791" s="69">
        <v>5407</v>
      </c>
      <c r="M791" s="69">
        <v>7915</v>
      </c>
      <c r="N791" s="8">
        <v>44487</v>
      </c>
      <c r="O791" s="3" t="s">
        <v>318</v>
      </c>
      <c r="P791" s="3" t="s">
        <v>0</v>
      </c>
      <c r="Q791" s="3" t="s">
        <v>356</v>
      </c>
      <c r="R791" s="3">
        <v>13</v>
      </c>
      <c r="S791" s="3" t="s">
        <v>0</v>
      </c>
      <c r="T791" s="3">
        <v>13</v>
      </c>
      <c r="U791" s="3">
        <v>7</v>
      </c>
      <c r="V791" s="3">
        <v>2</v>
      </c>
      <c r="W791" s="3">
        <v>2</v>
      </c>
      <c r="X791" s="61" t="s">
        <v>19</v>
      </c>
      <c r="Y791" s="3" t="s">
        <v>355</v>
      </c>
      <c r="Z791" s="3" t="s">
        <v>1085</v>
      </c>
      <c r="AA791" s="3" t="s">
        <v>1472</v>
      </c>
      <c r="AB791" s="28">
        <v>1</v>
      </c>
      <c r="AC791" s="7"/>
    </row>
    <row r="792" spans="1:29" x14ac:dyDescent="0.25">
      <c r="A792" s="57" t="s">
        <v>1</v>
      </c>
      <c r="B792" s="60" t="str">
        <f>Table6[[#This Row],[Machine3]]</f>
        <v>GMTK2</v>
      </c>
      <c r="C792" s="61">
        <v>20211018</v>
      </c>
      <c r="D792" s="61" t="str">
        <f>TEXT((ROW(Table6[[#This Row],[Insert Type]])-321)*10,"000000")</f>
        <v>004710</v>
      </c>
      <c r="E792" s="61" t="str" cm="1">
        <f t="array" ref="E792">_xlfn.SWITCH(Table6[[#This Row],[State of Wear (Acceptable, OK; Unacceptable, NOK; Doubt, D; Reclassified as Doubt, RD)]],"OK","o","NOK","n","d")</f>
        <v>o</v>
      </c>
      <c r="F792" s="61" t="str" cm="1">
        <f t="array" ref="F792">_xlfn.SWITCH(Table6[[#This Row],[Coolant (C, Coolant; NC, No Coolant; CB, Coolant and cleaned with compressed Air)]],"NC","n","C","y","CB","c")</f>
        <v>c</v>
      </c>
      <c r="G792" s="61" t="str">
        <f>_xlfn.TEXTJOIN("_",TRUE,A792,B792,C792,D792,"w"&amp;E792,"c"&amp;Table6[[#This Row],[Coolant (n, no; y, yes; c, yes but cleaned with compressed air)2]])</f>
        <v>RCGX12_GMTK2_20211018_004710_wo_cc</v>
      </c>
      <c r="H792" s="68">
        <v>2096</v>
      </c>
      <c r="I792" s="69">
        <v>4224</v>
      </c>
      <c r="J792" s="69">
        <v>6001</v>
      </c>
      <c r="K792" s="69">
        <v>2442</v>
      </c>
      <c r="L792" s="69">
        <v>5407</v>
      </c>
      <c r="M792" s="69">
        <v>7915</v>
      </c>
      <c r="N792" s="8">
        <v>44487</v>
      </c>
      <c r="O792" s="3" t="s">
        <v>318</v>
      </c>
      <c r="P792" s="3" t="s">
        <v>0</v>
      </c>
      <c r="Q792" s="3" t="s">
        <v>356</v>
      </c>
      <c r="R792" s="3">
        <v>14</v>
      </c>
      <c r="S792" s="3" t="s">
        <v>0</v>
      </c>
      <c r="T792" s="3">
        <v>14</v>
      </c>
      <c r="U792" s="3">
        <v>7</v>
      </c>
      <c r="V792" s="3">
        <v>1</v>
      </c>
      <c r="W792" s="3">
        <v>1</v>
      </c>
      <c r="X792" s="61" t="s">
        <v>19</v>
      </c>
      <c r="Y792" s="3" t="s">
        <v>355</v>
      </c>
      <c r="Z792" s="3" t="s">
        <v>1086</v>
      </c>
      <c r="AA792" s="3" t="s">
        <v>1472</v>
      </c>
      <c r="AB792" s="28">
        <v>1</v>
      </c>
      <c r="AC792" s="7"/>
    </row>
    <row r="793" spans="1:29" x14ac:dyDescent="0.25">
      <c r="A793" s="57" t="s">
        <v>1</v>
      </c>
      <c r="B793" s="60" t="str">
        <f>Table6[[#This Row],[Machine3]]</f>
        <v>GMTK2</v>
      </c>
      <c r="C793" s="61">
        <v>20211018</v>
      </c>
      <c r="D793" s="61" t="str">
        <f>TEXT((ROW(Table6[[#This Row],[Insert Type]])-321)*10,"000000")</f>
        <v>004720</v>
      </c>
      <c r="E793" s="61" t="str" cm="1">
        <f t="array" ref="E793">_xlfn.SWITCH(Table6[[#This Row],[State of Wear (Acceptable, OK; Unacceptable, NOK; Doubt, D; Reclassified as Doubt, RD)]],"OK","o","NOK","n","d")</f>
        <v>o</v>
      </c>
      <c r="F793" s="61" t="str" cm="1">
        <f t="array" ref="F793">_xlfn.SWITCH(Table6[[#This Row],[Coolant (C, Coolant; NC, No Coolant; CB, Coolant and cleaned with compressed Air)]],"NC","n","C","y","CB","c")</f>
        <v>c</v>
      </c>
      <c r="G793" s="61" t="str">
        <f>_xlfn.TEXTJOIN("_",TRUE,A793,B793,C793,D793,"w"&amp;E793,"c"&amp;Table6[[#This Row],[Coolant (n, no; y, yes; c, yes but cleaned with compressed air)2]])</f>
        <v>RCGX12_GMTK2_20211018_004720_wo_cc</v>
      </c>
      <c r="H793" s="68">
        <v>2096</v>
      </c>
      <c r="I793" s="69">
        <v>4224</v>
      </c>
      <c r="J793" s="69">
        <v>6001</v>
      </c>
      <c r="K793" s="69">
        <v>2442</v>
      </c>
      <c r="L793" s="69">
        <v>5407</v>
      </c>
      <c r="M793" s="69">
        <v>7915</v>
      </c>
      <c r="N793" s="8">
        <v>44487</v>
      </c>
      <c r="O793" s="3" t="s">
        <v>318</v>
      </c>
      <c r="P793" s="3" t="s">
        <v>0</v>
      </c>
      <c r="Q793" s="3" t="s">
        <v>356</v>
      </c>
      <c r="R793" s="3">
        <v>14</v>
      </c>
      <c r="S793" s="3" t="s">
        <v>0</v>
      </c>
      <c r="T793" s="3">
        <v>14</v>
      </c>
      <c r="U793" s="3">
        <v>7</v>
      </c>
      <c r="V793" s="3">
        <v>1</v>
      </c>
      <c r="W793" s="3">
        <v>2</v>
      </c>
      <c r="X793" s="61" t="s">
        <v>19</v>
      </c>
      <c r="Y793" s="3" t="s">
        <v>355</v>
      </c>
      <c r="Z793" s="3" t="s">
        <v>1087</v>
      </c>
      <c r="AA793" s="3" t="s">
        <v>1472</v>
      </c>
      <c r="AB793" s="28">
        <v>1</v>
      </c>
      <c r="AC793" s="7"/>
    </row>
    <row r="794" spans="1:29" x14ac:dyDescent="0.25">
      <c r="A794" s="57" t="s">
        <v>1</v>
      </c>
      <c r="B794" s="60" t="str">
        <f>Table6[[#This Row],[Machine3]]</f>
        <v>GMTK2</v>
      </c>
      <c r="C794" s="61">
        <v>20211018</v>
      </c>
      <c r="D794" s="61" t="str">
        <f>TEXT((ROW(Table6[[#This Row],[Insert Type]])-321)*10,"000000")</f>
        <v>004730</v>
      </c>
      <c r="E794" s="61" t="str" cm="1">
        <f t="array" ref="E794">_xlfn.SWITCH(Table6[[#This Row],[State of Wear (Acceptable, OK; Unacceptable, NOK; Doubt, D; Reclassified as Doubt, RD)]],"OK","o","NOK","n","d")</f>
        <v>o</v>
      </c>
      <c r="F794" s="61" t="str" cm="1">
        <f t="array" ref="F794">_xlfn.SWITCH(Table6[[#This Row],[Coolant (C, Coolant; NC, No Coolant; CB, Coolant and cleaned with compressed Air)]],"NC","n","C","y","CB","c")</f>
        <v>c</v>
      </c>
      <c r="G794" s="61" t="str">
        <f>_xlfn.TEXTJOIN("_",TRUE,A794,B794,C794,D794,"w"&amp;E794,"c"&amp;Table6[[#This Row],[Coolant (n, no; y, yes; c, yes but cleaned with compressed air)2]])</f>
        <v>RCGX12_GMTK2_20211018_004730_wo_cc</v>
      </c>
      <c r="H794" s="68">
        <v>2096</v>
      </c>
      <c r="I794" s="69">
        <v>4224</v>
      </c>
      <c r="J794" s="69">
        <v>6001</v>
      </c>
      <c r="K794" s="69">
        <v>2442</v>
      </c>
      <c r="L794" s="69">
        <v>5407</v>
      </c>
      <c r="M794" s="69">
        <v>7915</v>
      </c>
      <c r="N794" s="8">
        <v>44487</v>
      </c>
      <c r="O794" s="3" t="s">
        <v>318</v>
      </c>
      <c r="P794" s="3" t="s">
        <v>0</v>
      </c>
      <c r="Q794" s="3" t="s">
        <v>356</v>
      </c>
      <c r="R794" s="3">
        <v>15</v>
      </c>
      <c r="S794" s="3" t="s">
        <v>0</v>
      </c>
      <c r="T794" s="3">
        <v>15</v>
      </c>
      <c r="U794" s="3">
        <v>1</v>
      </c>
      <c r="V794" s="3">
        <v>1</v>
      </c>
      <c r="W794" s="3">
        <v>1</v>
      </c>
      <c r="X794" s="61" t="s">
        <v>19</v>
      </c>
      <c r="Y794" s="3" t="s">
        <v>355</v>
      </c>
      <c r="Z794" s="3" t="s">
        <v>1088</v>
      </c>
      <c r="AA794" s="3" t="s">
        <v>1472</v>
      </c>
      <c r="AB794" s="28">
        <v>1</v>
      </c>
      <c r="AC794" s="7"/>
    </row>
    <row r="795" spans="1:29" x14ac:dyDescent="0.25">
      <c r="A795" s="57" t="s">
        <v>1</v>
      </c>
      <c r="B795" s="60" t="str">
        <f>Table6[[#This Row],[Machine3]]</f>
        <v>GMTK2</v>
      </c>
      <c r="C795" s="61">
        <v>20211018</v>
      </c>
      <c r="D795" s="61" t="str">
        <f>TEXT((ROW(Table6[[#This Row],[Insert Type]])-321)*10,"000000")</f>
        <v>004740</v>
      </c>
      <c r="E795" s="61" t="str" cm="1">
        <f t="array" ref="E795">_xlfn.SWITCH(Table6[[#This Row],[State of Wear (Acceptable, OK; Unacceptable, NOK; Doubt, D; Reclassified as Doubt, RD)]],"OK","o","NOK","n","d")</f>
        <v>o</v>
      </c>
      <c r="F795" s="61" t="str" cm="1">
        <f t="array" ref="F795">_xlfn.SWITCH(Table6[[#This Row],[Coolant (C, Coolant; NC, No Coolant; CB, Coolant and cleaned with compressed Air)]],"NC","n","C","y","CB","c")</f>
        <v>c</v>
      </c>
      <c r="G795" s="61" t="str">
        <f>_xlfn.TEXTJOIN("_",TRUE,A795,B795,C795,D795,"w"&amp;E795,"c"&amp;Table6[[#This Row],[Coolant (n, no; y, yes; c, yes but cleaned with compressed air)2]])</f>
        <v>RCGX12_GMTK2_20211018_004740_wo_cc</v>
      </c>
      <c r="H795" s="68">
        <v>2096</v>
      </c>
      <c r="I795" s="69">
        <v>4224</v>
      </c>
      <c r="J795" s="69">
        <v>6001</v>
      </c>
      <c r="K795" s="69">
        <v>2442</v>
      </c>
      <c r="L795" s="69">
        <v>5407</v>
      </c>
      <c r="M795" s="69">
        <v>7915</v>
      </c>
      <c r="N795" s="8">
        <v>44487</v>
      </c>
      <c r="O795" s="3" t="s">
        <v>318</v>
      </c>
      <c r="P795" s="3" t="s">
        <v>0</v>
      </c>
      <c r="Q795" s="3" t="s">
        <v>356</v>
      </c>
      <c r="R795" s="3">
        <v>15</v>
      </c>
      <c r="S795" s="3" t="s">
        <v>0</v>
      </c>
      <c r="T795" s="3">
        <v>15</v>
      </c>
      <c r="U795" s="3">
        <v>1</v>
      </c>
      <c r="V795" s="3">
        <v>2</v>
      </c>
      <c r="W795" s="3">
        <v>2</v>
      </c>
      <c r="X795" s="61" t="s">
        <v>19</v>
      </c>
      <c r="Y795" s="3" t="s">
        <v>355</v>
      </c>
      <c r="Z795" s="3" t="s">
        <v>1089</v>
      </c>
      <c r="AA795" s="3" t="s">
        <v>1472</v>
      </c>
      <c r="AB795" s="28">
        <v>1</v>
      </c>
      <c r="AC795" s="7"/>
    </row>
    <row r="796" spans="1:29" x14ac:dyDescent="0.25">
      <c r="A796" s="57" t="s">
        <v>1</v>
      </c>
      <c r="B796" s="60" t="str">
        <f>Table6[[#This Row],[Machine3]]</f>
        <v>GMTK2</v>
      </c>
      <c r="C796" s="61">
        <v>20211018</v>
      </c>
      <c r="D796" s="61" t="str">
        <f>TEXT((ROW(Table6[[#This Row],[Insert Type]])-321)*10,"000000")</f>
        <v>004750</v>
      </c>
      <c r="E796" s="61" t="str" cm="1">
        <f t="array" ref="E796">_xlfn.SWITCH(Table6[[#This Row],[State of Wear (Acceptable, OK; Unacceptable, NOK; Doubt, D; Reclassified as Doubt, RD)]],"OK","o","NOK","n","d")</f>
        <v>o</v>
      </c>
      <c r="F796" s="61" t="str" cm="1">
        <f t="array" ref="F796">_xlfn.SWITCH(Table6[[#This Row],[Coolant (C, Coolant; NC, No Coolant; CB, Coolant and cleaned with compressed Air)]],"NC","n","C","y","CB","c")</f>
        <v>c</v>
      </c>
      <c r="G796" s="61" t="str">
        <f>_xlfn.TEXTJOIN("_",TRUE,A796,B796,C796,D796,"w"&amp;E796,"c"&amp;Table6[[#This Row],[Coolant (n, no; y, yes; c, yes but cleaned with compressed air)2]])</f>
        <v>RCGX12_GMTK2_20211018_004750_wo_cc</v>
      </c>
      <c r="H796" s="68">
        <v>2096</v>
      </c>
      <c r="I796" s="69">
        <v>4224</v>
      </c>
      <c r="J796" s="69">
        <v>6001</v>
      </c>
      <c r="K796" s="69">
        <v>2442</v>
      </c>
      <c r="L796" s="69">
        <v>5407</v>
      </c>
      <c r="M796" s="69">
        <v>7915</v>
      </c>
      <c r="N796" s="8">
        <v>44487</v>
      </c>
      <c r="O796" s="3" t="s">
        <v>318</v>
      </c>
      <c r="P796" s="3" t="s">
        <v>0</v>
      </c>
      <c r="Q796" s="3" t="s">
        <v>356</v>
      </c>
      <c r="R796" s="3">
        <v>15</v>
      </c>
      <c r="S796" s="3" t="s">
        <v>0</v>
      </c>
      <c r="T796" s="3">
        <v>15</v>
      </c>
      <c r="U796" s="3">
        <v>2</v>
      </c>
      <c r="V796" s="3">
        <v>1</v>
      </c>
      <c r="W796" s="3">
        <v>1</v>
      </c>
      <c r="X796" s="61" t="s">
        <v>19</v>
      </c>
      <c r="Y796" s="3" t="s">
        <v>355</v>
      </c>
      <c r="Z796" s="3" t="s">
        <v>1090</v>
      </c>
      <c r="AA796" s="3" t="s">
        <v>1472</v>
      </c>
      <c r="AB796" s="28">
        <v>1</v>
      </c>
      <c r="AC796" s="7"/>
    </row>
    <row r="797" spans="1:29" x14ac:dyDescent="0.25">
      <c r="A797" s="57" t="s">
        <v>1</v>
      </c>
      <c r="B797" s="60" t="str">
        <f>Table6[[#This Row],[Machine3]]</f>
        <v>GMTK2</v>
      </c>
      <c r="C797" s="61">
        <v>20211018</v>
      </c>
      <c r="D797" s="61" t="str">
        <f>TEXT((ROW(Table6[[#This Row],[Insert Type]])-321)*10,"000000")</f>
        <v>004760</v>
      </c>
      <c r="E797" s="61" t="str" cm="1">
        <f t="array" ref="E797">_xlfn.SWITCH(Table6[[#This Row],[State of Wear (Acceptable, OK; Unacceptable, NOK; Doubt, D; Reclassified as Doubt, RD)]],"OK","o","NOK","n","d")</f>
        <v>o</v>
      </c>
      <c r="F797" s="61" t="str" cm="1">
        <f t="array" ref="F797">_xlfn.SWITCH(Table6[[#This Row],[Coolant (C, Coolant; NC, No Coolant; CB, Coolant and cleaned with compressed Air)]],"NC","n","C","y","CB","c")</f>
        <v>c</v>
      </c>
      <c r="G797" s="61" t="str">
        <f>_xlfn.TEXTJOIN("_",TRUE,A797,B797,C797,D797,"w"&amp;E797,"c"&amp;Table6[[#This Row],[Coolant (n, no; y, yes; c, yes but cleaned with compressed air)2]])</f>
        <v>RCGX12_GMTK2_20211018_004760_wo_cc</v>
      </c>
      <c r="H797" s="68">
        <v>2096</v>
      </c>
      <c r="I797" s="69">
        <v>4224</v>
      </c>
      <c r="J797" s="69">
        <v>6001</v>
      </c>
      <c r="K797" s="69">
        <v>2442</v>
      </c>
      <c r="L797" s="69">
        <v>5407</v>
      </c>
      <c r="M797" s="69">
        <v>7915</v>
      </c>
      <c r="N797" s="8">
        <v>44487</v>
      </c>
      <c r="O797" s="3" t="s">
        <v>318</v>
      </c>
      <c r="P797" s="3" t="s">
        <v>0</v>
      </c>
      <c r="Q797" s="3" t="s">
        <v>356</v>
      </c>
      <c r="R797" s="3">
        <v>15</v>
      </c>
      <c r="S797" s="3" t="s">
        <v>0</v>
      </c>
      <c r="T797" s="3">
        <v>15</v>
      </c>
      <c r="U797" s="3">
        <v>2</v>
      </c>
      <c r="V797" s="3">
        <v>1</v>
      </c>
      <c r="W797" s="3">
        <v>2</v>
      </c>
      <c r="X797" s="61" t="s">
        <v>19</v>
      </c>
      <c r="Y797" s="3" t="s">
        <v>355</v>
      </c>
      <c r="Z797" s="3" t="s">
        <v>1091</v>
      </c>
      <c r="AA797" s="3" t="s">
        <v>1472</v>
      </c>
      <c r="AB797" s="28">
        <v>1</v>
      </c>
      <c r="AC797" s="7"/>
    </row>
    <row r="798" spans="1:29" x14ac:dyDescent="0.25">
      <c r="A798" s="57" t="s">
        <v>1</v>
      </c>
      <c r="B798" s="60" t="str">
        <f>Table6[[#This Row],[Machine3]]</f>
        <v>GMTK2</v>
      </c>
      <c r="C798" s="61">
        <v>20211018</v>
      </c>
      <c r="D798" s="61" t="str">
        <f>TEXT((ROW(Table6[[#This Row],[Insert Type]])-321)*10,"000000")</f>
        <v>004770</v>
      </c>
      <c r="E798" s="61" t="str" cm="1">
        <f t="array" ref="E798">_xlfn.SWITCH(Table6[[#This Row],[State of Wear (Acceptable, OK; Unacceptable, NOK; Doubt, D; Reclassified as Doubt, RD)]],"OK","o","NOK","n","d")</f>
        <v>o</v>
      </c>
      <c r="F798" s="61" t="str" cm="1">
        <f t="array" ref="F798">_xlfn.SWITCH(Table6[[#This Row],[Coolant (C, Coolant; NC, No Coolant; CB, Coolant and cleaned with compressed Air)]],"NC","n","C","y","CB","c")</f>
        <v>c</v>
      </c>
      <c r="G798" s="61" t="str">
        <f>_xlfn.TEXTJOIN("_",TRUE,A798,B798,C798,D798,"w"&amp;E798,"c"&amp;Table6[[#This Row],[Coolant (n, no; y, yes; c, yes but cleaned with compressed air)2]])</f>
        <v>RCGX12_GMTK2_20211018_004770_wo_cc</v>
      </c>
      <c r="H798" s="68">
        <v>2096</v>
      </c>
      <c r="I798" s="69">
        <v>4224</v>
      </c>
      <c r="J798" s="69">
        <v>6001</v>
      </c>
      <c r="K798" s="69">
        <v>2442</v>
      </c>
      <c r="L798" s="69">
        <v>5407</v>
      </c>
      <c r="M798" s="69">
        <v>7915</v>
      </c>
      <c r="N798" s="8">
        <v>44487</v>
      </c>
      <c r="O798" s="3" t="s">
        <v>318</v>
      </c>
      <c r="P798" s="3" t="s">
        <v>0</v>
      </c>
      <c r="Q798" s="3" t="s">
        <v>356</v>
      </c>
      <c r="R798" s="3">
        <v>15</v>
      </c>
      <c r="S798" s="3" t="s">
        <v>0</v>
      </c>
      <c r="T798" s="3">
        <v>15</v>
      </c>
      <c r="U798" s="3">
        <v>2</v>
      </c>
      <c r="V798" s="3">
        <v>2</v>
      </c>
      <c r="W798" s="3">
        <v>3</v>
      </c>
      <c r="X798" s="61" t="s">
        <v>19</v>
      </c>
      <c r="Y798" s="3" t="s">
        <v>355</v>
      </c>
      <c r="Z798" s="3" t="s">
        <v>1092</v>
      </c>
      <c r="AA798" s="3" t="s">
        <v>1472</v>
      </c>
      <c r="AB798" s="28">
        <v>1</v>
      </c>
      <c r="AC798" s="7"/>
    </row>
    <row r="799" spans="1:29" x14ac:dyDescent="0.25">
      <c r="A799" s="57" t="s">
        <v>1</v>
      </c>
      <c r="B799" s="60" t="str">
        <f>Table6[[#This Row],[Machine3]]</f>
        <v>GMTK2</v>
      </c>
      <c r="C799" s="61">
        <v>20211018</v>
      </c>
      <c r="D799" s="61" t="str">
        <f>TEXT((ROW(Table6[[#This Row],[Insert Type]])-321)*10,"000000")</f>
        <v>004780</v>
      </c>
      <c r="E799" s="61" t="str" cm="1">
        <f t="array" ref="E799">_xlfn.SWITCH(Table6[[#This Row],[State of Wear (Acceptable, OK; Unacceptable, NOK; Doubt, D; Reclassified as Doubt, RD)]],"OK","o","NOK","n","d")</f>
        <v>o</v>
      </c>
      <c r="F799" s="61" t="str" cm="1">
        <f t="array" ref="F799">_xlfn.SWITCH(Table6[[#This Row],[Coolant (C, Coolant; NC, No Coolant; CB, Coolant and cleaned with compressed Air)]],"NC","n","C","y","CB","c")</f>
        <v>c</v>
      </c>
      <c r="G799" s="61" t="str">
        <f>_xlfn.TEXTJOIN("_",TRUE,A799,B799,C799,D799,"w"&amp;E799,"c"&amp;Table6[[#This Row],[Coolant (n, no; y, yes; c, yes but cleaned with compressed air)2]])</f>
        <v>RCGX12_GMTK2_20211018_004780_wo_cc</v>
      </c>
      <c r="H799" s="68">
        <v>2096</v>
      </c>
      <c r="I799" s="69">
        <v>4224</v>
      </c>
      <c r="J799" s="69">
        <v>6001</v>
      </c>
      <c r="K799" s="69">
        <v>2442</v>
      </c>
      <c r="L799" s="69">
        <v>5407</v>
      </c>
      <c r="M799" s="69">
        <v>7915</v>
      </c>
      <c r="N799" s="8">
        <v>44487</v>
      </c>
      <c r="O799" s="3" t="s">
        <v>318</v>
      </c>
      <c r="P799" s="3" t="s">
        <v>0</v>
      </c>
      <c r="Q799" s="3" t="s">
        <v>356</v>
      </c>
      <c r="R799" s="3">
        <v>15</v>
      </c>
      <c r="S799" s="3" t="s">
        <v>0</v>
      </c>
      <c r="T799" s="3">
        <v>15</v>
      </c>
      <c r="U799" s="3">
        <v>3</v>
      </c>
      <c r="V799" s="3">
        <v>1</v>
      </c>
      <c r="W799" s="3">
        <v>1</v>
      </c>
      <c r="X799" s="61" t="s">
        <v>19</v>
      </c>
      <c r="Y799" s="3" t="s">
        <v>355</v>
      </c>
      <c r="Z799" s="3" t="s">
        <v>1093</v>
      </c>
      <c r="AA799" s="3" t="s">
        <v>1472</v>
      </c>
      <c r="AB799" s="28">
        <v>1</v>
      </c>
      <c r="AC799" s="7"/>
    </row>
    <row r="800" spans="1:29" x14ac:dyDescent="0.25">
      <c r="A800" s="57" t="s">
        <v>1</v>
      </c>
      <c r="B800" s="60" t="str">
        <f>Table6[[#This Row],[Machine3]]</f>
        <v>GMTK2</v>
      </c>
      <c r="C800" s="61">
        <v>20211018</v>
      </c>
      <c r="D800" s="61" t="str">
        <f>TEXT((ROW(Table6[[#This Row],[Insert Type]])-321)*10,"000000")</f>
        <v>004790</v>
      </c>
      <c r="E800" s="61" t="str" cm="1">
        <f t="array" ref="E800">_xlfn.SWITCH(Table6[[#This Row],[State of Wear (Acceptable, OK; Unacceptable, NOK; Doubt, D; Reclassified as Doubt, RD)]],"OK","o","NOK","n","d")</f>
        <v>o</v>
      </c>
      <c r="F800" s="61" t="str" cm="1">
        <f t="array" ref="F800">_xlfn.SWITCH(Table6[[#This Row],[Coolant (C, Coolant; NC, No Coolant; CB, Coolant and cleaned with compressed Air)]],"NC","n","C","y","CB","c")</f>
        <v>c</v>
      </c>
      <c r="G800" s="61" t="str">
        <f>_xlfn.TEXTJOIN("_",TRUE,A800,B800,C800,D800,"w"&amp;E800,"c"&amp;Table6[[#This Row],[Coolant (n, no; y, yes; c, yes but cleaned with compressed air)2]])</f>
        <v>RCGX12_GMTK2_20211018_004790_wo_cc</v>
      </c>
      <c r="H800" s="68">
        <v>2096</v>
      </c>
      <c r="I800" s="69">
        <v>4224</v>
      </c>
      <c r="J800" s="69">
        <v>6001</v>
      </c>
      <c r="K800" s="69">
        <v>2442</v>
      </c>
      <c r="L800" s="69">
        <v>5407</v>
      </c>
      <c r="M800" s="69">
        <v>7915</v>
      </c>
      <c r="N800" s="8">
        <v>44487</v>
      </c>
      <c r="O800" s="3" t="s">
        <v>318</v>
      </c>
      <c r="P800" s="3" t="s">
        <v>0</v>
      </c>
      <c r="Q800" s="3" t="s">
        <v>356</v>
      </c>
      <c r="R800" s="3">
        <v>15</v>
      </c>
      <c r="S800" s="3" t="s">
        <v>0</v>
      </c>
      <c r="T800" s="3">
        <v>15</v>
      </c>
      <c r="U800" s="3">
        <v>3</v>
      </c>
      <c r="V800" s="3">
        <v>1</v>
      </c>
      <c r="W800" s="3">
        <v>2</v>
      </c>
      <c r="X800" s="61" t="s">
        <v>19</v>
      </c>
      <c r="Y800" s="3" t="s">
        <v>355</v>
      </c>
      <c r="Z800" s="3" t="s">
        <v>1094</v>
      </c>
      <c r="AA800" s="3" t="s">
        <v>1472</v>
      </c>
      <c r="AB800" s="28">
        <v>1</v>
      </c>
      <c r="AC800" s="7"/>
    </row>
    <row r="801" spans="1:29" x14ac:dyDescent="0.25">
      <c r="A801" s="57" t="s">
        <v>1</v>
      </c>
      <c r="B801" s="60" t="str">
        <f>Table6[[#This Row],[Machine3]]</f>
        <v>GMTK2</v>
      </c>
      <c r="C801" s="61">
        <v>20211018</v>
      </c>
      <c r="D801" s="61" t="str">
        <f>TEXT((ROW(Table6[[#This Row],[Insert Type]])-321)*10,"000000")</f>
        <v>004800</v>
      </c>
      <c r="E801" s="61" t="str" cm="1">
        <f t="array" ref="E801">_xlfn.SWITCH(Table6[[#This Row],[State of Wear (Acceptable, OK; Unacceptable, NOK; Doubt, D; Reclassified as Doubt, RD)]],"OK","o","NOK","n","d")</f>
        <v>o</v>
      </c>
      <c r="F801" s="61" t="str" cm="1">
        <f t="array" ref="F801">_xlfn.SWITCH(Table6[[#This Row],[Coolant (C, Coolant; NC, No Coolant; CB, Coolant and cleaned with compressed Air)]],"NC","n","C","y","CB","c")</f>
        <v>c</v>
      </c>
      <c r="G801" s="61" t="str">
        <f>_xlfn.TEXTJOIN("_",TRUE,A801,B801,C801,D801,"w"&amp;E801,"c"&amp;Table6[[#This Row],[Coolant (n, no; y, yes; c, yes but cleaned with compressed air)2]])</f>
        <v>RCGX12_GMTK2_20211018_004800_wo_cc</v>
      </c>
      <c r="H801" s="68">
        <v>2096</v>
      </c>
      <c r="I801" s="69">
        <v>4224</v>
      </c>
      <c r="J801" s="69">
        <v>6001</v>
      </c>
      <c r="K801" s="69">
        <v>2442</v>
      </c>
      <c r="L801" s="69">
        <v>5407</v>
      </c>
      <c r="M801" s="69">
        <v>7915</v>
      </c>
      <c r="N801" s="8">
        <v>44487</v>
      </c>
      <c r="O801" s="3" t="s">
        <v>318</v>
      </c>
      <c r="P801" s="3" t="s">
        <v>0</v>
      </c>
      <c r="Q801" s="3" t="s">
        <v>356</v>
      </c>
      <c r="R801" s="3">
        <v>15</v>
      </c>
      <c r="S801" s="3" t="s">
        <v>0</v>
      </c>
      <c r="T801" s="3">
        <v>15</v>
      </c>
      <c r="U801" s="3">
        <v>3</v>
      </c>
      <c r="V801" s="3">
        <v>2</v>
      </c>
      <c r="W801" s="3">
        <v>3</v>
      </c>
      <c r="X801" s="61" t="s">
        <v>19</v>
      </c>
      <c r="Y801" s="3" t="s">
        <v>355</v>
      </c>
      <c r="Z801" s="3" t="s">
        <v>1095</v>
      </c>
      <c r="AA801" s="3" t="s">
        <v>1472</v>
      </c>
      <c r="AB801" s="28">
        <v>1</v>
      </c>
      <c r="AC801" s="7"/>
    </row>
    <row r="802" spans="1:29" x14ac:dyDescent="0.25">
      <c r="A802" s="57" t="s">
        <v>1</v>
      </c>
      <c r="B802" s="60" t="str">
        <f>Table6[[#This Row],[Machine3]]</f>
        <v>GMTK2</v>
      </c>
      <c r="C802" s="61">
        <v>20211018</v>
      </c>
      <c r="D802" s="61" t="str">
        <f>TEXT((ROW(Table6[[#This Row],[Insert Type]])-321)*10,"000000")</f>
        <v>004810</v>
      </c>
      <c r="E802" s="61" t="str" cm="1">
        <f t="array" ref="E802">_xlfn.SWITCH(Table6[[#This Row],[State of Wear (Acceptable, OK; Unacceptable, NOK; Doubt, D; Reclassified as Doubt, RD)]],"OK","o","NOK","n","d")</f>
        <v>o</v>
      </c>
      <c r="F802" s="61" t="str" cm="1">
        <f t="array" ref="F802">_xlfn.SWITCH(Table6[[#This Row],[Coolant (C, Coolant; NC, No Coolant; CB, Coolant and cleaned with compressed Air)]],"NC","n","C","y","CB","c")</f>
        <v>c</v>
      </c>
      <c r="G802" s="61" t="str">
        <f>_xlfn.TEXTJOIN("_",TRUE,A802,B802,C802,D802,"w"&amp;E802,"c"&amp;Table6[[#This Row],[Coolant (n, no; y, yes; c, yes but cleaned with compressed air)2]])</f>
        <v>RCGX12_GMTK2_20211018_004810_wo_cc</v>
      </c>
      <c r="H802" s="68">
        <v>2096</v>
      </c>
      <c r="I802" s="69">
        <v>4224</v>
      </c>
      <c r="J802" s="69">
        <v>6001</v>
      </c>
      <c r="K802" s="69">
        <v>2442</v>
      </c>
      <c r="L802" s="69">
        <v>5407</v>
      </c>
      <c r="M802" s="69">
        <v>7915</v>
      </c>
      <c r="N802" s="8">
        <v>44487</v>
      </c>
      <c r="O802" s="3" t="s">
        <v>318</v>
      </c>
      <c r="P802" s="3" t="s">
        <v>0</v>
      </c>
      <c r="Q802" s="3" t="s">
        <v>356</v>
      </c>
      <c r="R802" s="3">
        <v>15</v>
      </c>
      <c r="S802" s="3" t="s">
        <v>0</v>
      </c>
      <c r="T802" s="3">
        <v>15</v>
      </c>
      <c r="U802" s="3">
        <v>4</v>
      </c>
      <c r="V802" s="3">
        <v>1</v>
      </c>
      <c r="W802" s="3">
        <v>1</v>
      </c>
      <c r="X802" s="61" t="s">
        <v>19</v>
      </c>
      <c r="Y802" s="3" t="s">
        <v>355</v>
      </c>
      <c r="Z802" s="3" t="s">
        <v>357</v>
      </c>
      <c r="AA802" s="3" t="s">
        <v>1472</v>
      </c>
      <c r="AB802" s="28">
        <v>1</v>
      </c>
      <c r="AC802" s="7"/>
    </row>
    <row r="803" spans="1:29" x14ac:dyDescent="0.25">
      <c r="A803" s="57" t="s">
        <v>1</v>
      </c>
      <c r="B803" s="60" t="str">
        <f>Table6[[#This Row],[Machine3]]</f>
        <v>GMTK2</v>
      </c>
      <c r="C803" s="61">
        <v>20211018</v>
      </c>
      <c r="D803" s="61" t="str">
        <f>TEXT((ROW(Table6[[#This Row],[Insert Type]])-321)*10,"000000")</f>
        <v>004820</v>
      </c>
      <c r="E803" s="61" t="str" cm="1">
        <f t="array" ref="E803">_xlfn.SWITCH(Table6[[#This Row],[State of Wear (Acceptable, OK; Unacceptable, NOK; Doubt, D; Reclassified as Doubt, RD)]],"OK","o","NOK","n","d")</f>
        <v>o</v>
      </c>
      <c r="F803" s="61" t="str" cm="1">
        <f t="array" ref="F803">_xlfn.SWITCH(Table6[[#This Row],[Coolant (C, Coolant; NC, No Coolant; CB, Coolant and cleaned with compressed Air)]],"NC","n","C","y","CB","c")</f>
        <v>c</v>
      </c>
      <c r="G803" s="61" t="str">
        <f>_xlfn.TEXTJOIN("_",TRUE,A803,B803,C803,D803,"w"&amp;E803,"c"&amp;Table6[[#This Row],[Coolant (n, no; y, yes; c, yes but cleaned with compressed air)2]])</f>
        <v>RCGX12_GMTK2_20211018_004820_wo_cc</v>
      </c>
      <c r="H803" s="68">
        <v>2096</v>
      </c>
      <c r="I803" s="69">
        <v>4224</v>
      </c>
      <c r="J803" s="69">
        <v>6001</v>
      </c>
      <c r="K803" s="69">
        <v>2442</v>
      </c>
      <c r="L803" s="69">
        <v>5407</v>
      </c>
      <c r="M803" s="69">
        <v>7915</v>
      </c>
      <c r="N803" s="8">
        <v>44487</v>
      </c>
      <c r="O803" s="3" t="s">
        <v>318</v>
      </c>
      <c r="P803" s="3" t="s">
        <v>0</v>
      </c>
      <c r="Q803" s="3" t="s">
        <v>356</v>
      </c>
      <c r="R803" s="3">
        <v>15</v>
      </c>
      <c r="S803" s="3" t="s">
        <v>0</v>
      </c>
      <c r="T803" s="3">
        <v>15</v>
      </c>
      <c r="U803" s="3">
        <v>6</v>
      </c>
      <c r="V803" s="3">
        <v>1</v>
      </c>
      <c r="W803" s="3">
        <v>1</v>
      </c>
      <c r="X803" s="61" t="s">
        <v>19</v>
      </c>
      <c r="Y803" s="3" t="s">
        <v>355</v>
      </c>
      <c r="Z803" s="3" t="s">
        <v>1096</v>
      </c>
      <c r="AA803" s="3" t="s">
        <v>1472</v>
      </c>
      <c r="AB803" s="28">
        <v>1</v>
      </c>
      <c r="AC803" s="7"/>
    </row>
    <row r="804" spans="1:29" x14ac:dyDescent="0.25">
      <c r="A804" s="57" t="s">
        <v>1</v>
      </c>
      <c r="B804" s="60" t="str">
        <f>Table6[[#This Row],[Machine3]]</f>
        <v>GMTK2</v>
      </c>
      <c r="C804" s="61">
        <v>20211018</v>
      </c>
      <c r="D804" s="61" t="str">
        <f>TEXT((ROW(Table6[[#This Row],[Insert Type]])-321)*10,"000000")</f>
        <v>004830</v>
      </c>
      <c r="E804" s="61" t="str" cm="1">
        <f t="array" ref="E804">_xlfn.SWITCH(Table6[[#This Row],[State of Wear (Acceptable, OK; Unacceptable, NOK; Doubt, D; Reclassified as Doubt, RD)]],"OK","o","NOK","n","d")</f>
        <v>o</v>
      </c>
      <c r="F804" s="61" t="str" cm="1">
        <f t="array" ref="F804">_xlfn.SWITCH(Table6[[#This Row],[Coolant (C, Coolant; NC, No Coolant; CB, Coolant and cleaned with compressed Air)]],"NC","n","C","y","CB","c")</f>
        <v>c</v>
      </c>
      <c r="G804" s="61" t="str">
        <f>_xlfn.TEXTJOIN("_",TRUE,A804,B804,C804,D804,"w"&amp;E804,"c"&amp;Table6[[#This Row],[Coolant (n, no; y, yes; c, yes but cleaned with compressed air)2]])</f>
        <v>RCGX12_GMTK2_20211018_004830_wo_cc</v>
      </c>
      <c r="H804" s="68">
        <v>2096</v>
      </c>
      <c r="I804" s="69">
        <v>4224</v>
      </c>
      <c r="J804" s="69">
        <v>6001</v>
      </c>
      <c r="K804" s="69">
        <v>2442</v>
      </c>
      <c r="L804" s="69">
        <v>5407</v>
      </c>
      <c r="M804" s="69">
        <v>7915</v>
      </c>
      <c r="N804" s="8">
        <v>44487</v>
      </c>
      <c r="O804" s="3" t="s">
        <v>318</v>
      </c>
      <c r="P804" s="3" t="s">
        <v>0</v>
      </c>
      <c r="Q804" s="3" t="s">
        <v>356</v>
      </c>
      <c r="R804" s="3">
        <v>15</v>
      </c>
      <c r="S804" s="3" t="s">
        <v>0</v>
      </c>
      <c r="T804" s="3">
        <v>15</v>
      </c>
      <c r="U804" s="3">
        <v>6</v>
      </c>
      <c r="V804" s="3">
        <v>1</v>
      </c>
      <c r="W804" s="3">
        <v>2</v>
      </c>
      <c r="X804" s="61" t="s">
        <v>19</v>
      </c>
      <c r="Y804" s="3" t="s">
        <v>355</v>
      </c>
      <c r="Z804" s="3" t="s">
        <v>1097</v>
      </c>
      <c r="AA804" s="3" t="s">
        <v>1472</v>
      </c>
      <c r="AB804" s="28">
        <v>1</v>
      </c>
      <c r="AC804" s="7"/>
    </row>
    <row r="805" spans="1:29" x14ac:dyDescent="0.25">
      <c r="A805" s="57" t="s">
        <v>1</v>
      </c>
      <c r="B805" s="60" t="str">
        <f>Table6[[#This Row],[Machine3]]</f>
        <v>GMTK2</v>
      </c>
      <c r="C805" s="61">
        <v>20211018</v>
      </c>
      <c r="D805" s="61" t="str">
        <f>TEXT((ROW(Table6[[#This Row],[Insert Type]])-321)*10,"000000")</f>
        <v>004840</v>
      </c>
      <c r="E805" s="61" t="str" cm="1">
        <f t="array" ref="E805">_xlfn.SWITCH(Table6[[#This Row],[State of Wear (Acceptable, OK; Unacceptable, NOK; Doubt, D; Reclassified as Doubt, RD)]],"OK","o","NOK","n","d")</f>
        <v>o</v>
      </c>
      <c r="F805" s="61" t="str" cm="1">
        <f t="array" ref="F805">_xlfn.SWITCH(Table6[[#This Row],[Coolant (C, Coolant; NC, No Coolant; CB, Coolant and cleaned with compressed Air)]],"NC","n","C","y","CB","c")</f>
        <v>c</v>
      </c>
      <c r="G805" s="61" t="str">
        <f>_xlfn.TEXTJOIN("_",TRUE,A805,B805,C805,D805,"w"&amp;E805,"c"&amp;Table6[[#This Row],[Coolant (n, no; y, yes; c, yes but cleaned with compressed air)2]])</f>
        <v>RCGX12_GMTK2_20211018_004840_wo_cc</v>
      </c>
      <c r="H805" s="68">
        <v>2096</v>
      </c>
      <c r="I805" s="69">
        <v>4224</v>
      </c>
      <c r="J805" s="69">
        <v>6001</v>
      </c>
      <c r="K805" s="69">
        <v>2442</v>
      </c>
      <c r="L805" s="69">
        <v>5407</v>
      </c>
      <c r="M805" s="69">
        <v>7915</v>
      </c>
      <c r="N805" s="8">
        <v>44487</v>
      </c>
      <c r="O805" s="3" t="s">
        <v>318</v>
      </c>
      <c r="P805" s="3" t="s">
        <v>0</v>
      </c>
      <c r="Q805" s="3" t="s">
        <v>356</v>
      </c>
      <c r="R805" s="3">
        <v>15</v>
      </c>
      <c r="S805" s="3" t="s">
        <v>0</v>
      </c>
      <c r="T805" s="3">
        <v>15</v>
      </c>
      <c r="U805" s="3">
        <v>7</v>
      </c>
      <c r="V805" s="3">
        <v>1</v>
      </c>
      <c r="W805" s="3">
        <v>1</v>
      </c>
      <c r="X805" s="61" t="s">
        <v>19</v>
      </c>
      <c r="Y805" s="3" t="s">
        <v>355</v>
      </c>
      <c r="Z805" s="3" t="s">
        <v>1098</v>
      </c>
      <c r="AA805" s="3" t="s">
        <v>1472</v>
      </c>
      <c r="AB805" s="28">
        <v>1</v>
      </c>
      <c r="AC805" s="7"/>
    </row>
    <row r="806" spans="1:29" x14ac:dyDescent="0.25">
      <c r="A806" s="57" t="s">
        <v>1</v>
      </c>
      <c r="B806" s="60" t="str">
        <f>Table6[[#This Row],[Machine3]]</f>
        <v>GMTK2</v>
      </c>
      <c r="C806" s="61">
        <v>20211018</v>
      </c>
      <c r="D806" s="61" t="str">
        <f>TEXT((ROW(Table6[[#This Row],[Insert Type]])-321)*10,"000000")</f>
        <v>004850</v>
      </c>
      <c r="E806" s="61" t="str" cm="1">
        <f t="array" ref="E806">_xlfn.SWITCH(Table6[[#This Row],[State of Wear (Acceptable, OK; Unacceptable, NOK; Doubt, D; Reclassified as Doubt, RD)]],"OK","o","NOK","n","d")</f>
        <v>o</v>
      </c>
      <c r="F806" s="61" t="str" cm="1">
        <f t="array" ref="F806">_xlfn.SWITCH(Table6[[#This Row],[Coolant (C, Coolant; NC, No Coolant; CB, Coolant and cleaned with compressed Air)]],"NC","n","C","y","CB","c")</f>
        <v>c</v>
      </c>
      <c r="G806" s="61" t="str">
        <f>_xlfn.TEXTJOIN("_",TRUE,A806,B806,C806,D806,"w"&amp;E806,"c"&amp;Table6[[#This Row],[Coolant (n, no; y, yes; c, yes but cleaned with compressed air)2]])</f>
        <v>RCGX12_GMTK2_20211018_004850_wo_cc</v>
      </c>
      <c r="H806" s="68">
        <v>2096</v>
      </c>
      <c r="I806" s="69">
        <v>4224</v>
      </c>
      <c r="J806" s="69">
        <v>6001</v>
      </c>
      <c r="K806" s="69">
        <v>2442</v>
      </c>
      <c r="L806" s="69">
        <v>5407</v>
      </c>
      <c r="M806" s="69">
        <v>7915</v>
      </c>
      <c r="N806" s="8">
        <v>44487</v>
      </c>
      <c r="O806" s="3" t="s">
        <v>318</v>
      </c>
      <c r="P806" s="3" t="s">
        <v>0</v>
      </c>
      <c r="Q806" s="3" t="s">
        <v>356</v>
      </c>
      <c r="R806" s="3">
        <v>15</v>
      </c>
      <c r="S806" s="3" t="s">
        <v>0</v>
      </c>
      <c r="T806" s="3">
        <v>15</v>
      </c>
      <c r="U806" s="3">
        <v>7</v>
      </c>
      <c r="V806" s="3">
        <v>1</v>
      </c>
      <c r="W806" s="3">
        <v>2</v>
      </c>
      <c r="X806" s="61" t="s">
        <v>19</v>
      </c>
      <c r="Y806" s="3" t="s">
        <v>355</v>
      </c>
      <c r="Z806" s="3" t="s">
        <v>1099</v>
      </c>
      <c r="AA806" s="3" t="s">
        <v>1472</v>
      </c>
      <c r="AB806" s="28">
        <v>1</v>
      </c>
      <c r="AC806" s="7"/>
    </row>
    <row r="807" spans="1:29" x14ac:dyDescent="0.25">
      <c r="A807" s="57" t="s">
        <v>1</v>
      </c>
      <c r="B807" s="60" t="str">
        <f>Table6[[#This Row],[Machine3]]</f>
        <v>GMTK2</v>
      </c>
      <c r="C807" s="61">
        <v>20211018</v>
      </c>
      <c r="D807" s="61" t="str">
        <f>TEXT((ROW(Table6[[#This Row],[Insert Type]])-321)*10,"000000")</f>
        <v>004860</v>
      </c>
      <c r="E807" s="61" t="str" cm="1">
        <f t="array" ref="E807">_xlfn.SWITCH(Table6[[#This Row],[State of Wear (Acceptable, OK; Unacceptable, NOK; Doubt, D; Reclassified as Doubt, RD)]],"OK","o","NOK","n","d")</f>
        <v>o</v>
      </c>
      <c r="F807" s="61" t="str" cm="1">
        <f t="array" ref="F807">_xlfn.SWITCH(Table6[[#This Row],[Coolant (C, Coolant; NC, No Coolant; CB, Coolant and cleaned with compressed Air)]],"NC","n","C","y","CB","c")</f>
        <v>c</v>
      </c>
      <c r="G807" s="61" t="str">
        <f>_xlfn.TEXTJOIN("_",TRUE,A807,B807,C807,D807,"w"&amp;E807,"c"&amp;Table6[[#This Row],[Coolant (n, no; y, yes; c, yes but cleaned with compressed air)2]])</f>
        <v>RCGX12_GMTK2_20211018_004860_wo_cc</v>
      </c>
      <c r="H807" s="68">
        <v>2096</v>
      </c>
      <c r="I807" s="69">
        <v>4224</v>
      </c>
      <c r="J807" s="69">
        <v>6001</v>
      </c>
      <c r="K807" s="69">
        <v>2442</v>
      </c>
      <c r="L807" s="69">
        <v>5407</v>
      </c>
      <c r="M807" s="69">
        <v>7915</v>
      </c>
      <c r="N807" s="8">
        <v>44487</v>
      </c>
      <c r="O807" s="3" t="s">
        <v>318</v>
      </c>
      <c r="P807" s="3" t="s">
        <v>0</v>
      </c>
      <c r="Q807" s="3" t="s">
        <v>356</v>
      </c>
      <c r="R807" s="3">
        <v>16</v>
      </c>
      <c r="S807" s="3" t="s">
        <v>0</v>
      </c>
      <c r="T807" s="3">
        <v>16</v>
      </c>
      <c r="U807" s="3">
        <v>1</v>
      </c>
      <c r="V807" s="3">
        <v>1</v>
      </c>
      <c r="W807" s="3">
        <v>1</v>
      </c>
      <c r="X807" s="61" t="s">
        <v>19</v>
      </c>
      <c r="Y807" s="3" t="s">
        <v>355</v>
      </c>
      <c r="Z807" s="3" t="s">
        <v>1100</v>
      </c>
      <c r="AA807" s="3" t="s">
        <v>1472</v>
      </c>
      <c r="AB807" s="28">
        <v>1</v>
      </c>
      <c r="AC807" s="7"/>
    </row>
    <row r="808" spans="1:29" x14ac:dyDescent="0.25">
      <c r="A808" s="57" t="s">
        <v>1</v>
      </c>
      <c r="B808" s="60" t="str">
        <f>Table6[[#This Row],[Machine3]]</f>
        <v>GMTK2</v>
      </c>
      <c r="C808" s="61">
        <v>20211018</v>
      </c>
      <c r="D808" s="61" t="str">
        <f>TEXT((ROW(Table6[[#This Row],[Insert Type]])-321)*10,"000000")</f>
        <v>004870</v>
      </c>
      <c r="E808" s="61" t="str" cm="1">
        <f t="array" ref="E808">_xlfn.SWITCH(Table6[[#This Row],[State of Wear (Acceptable, OK; Unacceptable, NOK; Doubt, D; Reclassified as Doubt, RD)]],"OK","o","NOK","n","d")</f>
        <v>o</v>
      </c>
      <c r="F808" s="61" t="str" cm="1">
        <f t="array" ref="F808">_xlfn.SWITCH(Table6[[#This Row],[Coolant (C, Coolant; NC, No Coolant; CB, Coolant and cleaned with compressed Air)]],"NC","n","C","y","CB","c")</f>
        <v>c</v>
      </c>
      <c r="G808" s="61" t="str">
        <f>_xlfn.TEXTJOIN("_",TRUE,A808,B808,C808,D808,"w"&amp;E808,"c"&amp;Table6[[#This Row],[Coolant (n, no; y, yes; c, yes but cleaned with compressed air)2]])</f>
        <v>RCGX12_GMTK2_20211018_004870_wo_cc</v>
      </c>
      <c r="H808" s="68">
        <v>2096</v>
      </c>
      <c r="I808" s="69">
        <v>4224</v>
      </c>
      <c r="J808" s="69">
        <v>6001</v>
      </c>
      <c r="K808" s="69">
        <v>2442</v>
      </c>
      <c r="L808" s="69">
        <v>5407</v>
      </c>
      <c r="M808" s="69">
        <v>7915</v>
      </c>
      <c r="N808" s="8">
        <v>44487</v>
      </c>
      <c r="O808" s="3" t="s">
        <v>318</v>
      </c>
      <c r="P808" s="3" t="s">
        <v>0</v>
      </c>
      <c r="Q808" s="3" t="s">
        <v>356</v>
      </c>
      <c r="R808" s="3">
        <v>16</v>
      </c>
      <c r="S808" s="3" t="s">
        <v>0</v>
      </c>
      <c r="T808" s="3">
        <v>16</v>
      </c>
      <c r="U808" s="3">
        <v>1</v>
      </c>
      <c r="V808" s="3">
        <v>1</v>
      </c>
      <c r="W808" s="3">
        <v>2</v>
      </c>
      <c r="X808" s="61" t="s">
        <v>19</v>
      </c>
      <c r="Y808" s="3" t="s">
        <v>355</v>
      </c>
      <c r="Z808" s="3" t="s">
        <v>1101</v>
      </c>
      <c r="AA808" s="3" t="s">
        <v>1472</v>
      </c>
      <c r="AB808" s="28">
        <v>1</v>
      </c>
      <c r="AC808" s="7"/>
    </row>
    <row r="809" spans="1:29" x14ac:dyDescent="0.25">
      <c r="A809" s="57" t="s">
        <v>1</v>
      </c>
      <c r="B809" s="60" t="str">
        <f>Table6[[#This Row],[Machine3]]</f>
        <v>GMTK2</v>
      </c>
      <c r="C809" s="61">
        <v>20211018</v>
      </c>
      <c r="D809" s="61" t="str">
        <f>TEXT((ROW(Table6[[#This Row],[Insert Type]])-321)*10,"000000")</f>
        <v>004880</v>
      </c>
      <c r="E809" s="61" t="str" cm="1">
        <f t="array" ref="E809">_xlfn.SWITCH(Table6[[#This Row],[State of Wear (Acceptable, OK; Unacceptable, NOK; Doubt, D; Reclassified as Doubt, RD)]],"OK","o","NOK","n","d")</f>
        <v>o</v>
      </c>
      <c r="F809" s="61" t="str" cm="1">
        <f t="array" ref="F809">_xlfn.SWITCH(Table6[[#This Row],[Coolant (C, Coolant; NC, No Coolant; CB, Coolant and cleaned with compressed Air)]],"NC","n","C","y","CB","c")</f>
        <v>c</v>
      </c>
      <c r="G809" s="61" t="str">
        <f>_xlfn.TEXTJOIN("_",TRUE,A809,B809,C809,D809,"w"&amp;E809,"c"&amp;Table6[[#This Row],[Coolant (n, no; y, yes; c, yes but cleaned with compressed air)2]])</f>
        <v>RCGX12_GMTK2_20211018_004880_wo_cc</v>
      </c>
      <c r="H809" s="68">
        <v>2096</v>
      </c>
      <c r="I809" s="69">
        <v>4224</v>
      </c>
      <c r="J809" s="69">
        <v>6001</v>
      </c>
      <c r="K809" s="69">
        <v>2442</v>
      </c>
      <c r="L809" s="69">
        <v>5407</v>
      </c>
      <c r="M809" s="69">
        <v>7915</v>
      </c>
      <c r="N809" s="8">
        <v>44487</v>
      </c>
      <c r="O809" s="3" t="s">
        <v>318</v>
      </c>
      <c r="P809" s="3" t="s">
        <v>0</v>
      </c>
      <c r="Q809" s="3" t="s">
        <v>356</v>
      </c>
      <c r="R809" s="3">
        <v>16</v>
      </c>
      <c r="S809" s="3" t="s">
        <v>0</v>
      </c>
      <c r="T809" s="3">
        <v>16</v>
      </c>
      <c r="U809" s="3">
        <v>2</v>
      </c>
      <c r="V809" s="3">
        <v>1</v>
      </c>
      <c r="W809" s="3">
        <v>1</v>
      </c>
      <c r="X809" s="61" t="s">
        <v>19</v>
      </c>
      <c r="Y809" s="3" t="s">
        <v>355</v>
      </c>
      <c r="Z809" s="3" t="s">
        <v>1102</v>
      </c>
      <c r="AA809" s="3" t="s">
        <v>1472</v>
      </c>
      <c r="AB809" s="28">
        <v>1</v>
      </c>
      <c r="AC809" s="7"/>
    </row>
    <row r="810" spans="1:29" x14ac:dyDescent="0.25">
      <c r="A810" s="57" t="s">
        <v>1</v>
      </c>
      <c r="B810" s="60" t="str">
        <f>Table6[[#This Row],[Machine3]]</f>
        <v>GMTK2</v>
      </c>
      <c r="C810" s="61">
        <v>20211018</v>
      </c>
      <c r="D810" s="61" t="str">
        <f>TEXT((ROW(Table6[[#This Row],[Insert Type]])-321)*10,"000000")</f>
        <v>004890</v>
      </c>
      <c r="E810" s="61" t="str" cm="1">
        <f t="array" ref="E810">_xlfn.SWITCH(Table6[[#This Row],[State of Wear (Acceptable, OK; Unacceptable, NOK; Doubt, D; Reclassified as Doubt, RD)]],"OK","o","NOK","n","d")</f>
        <v>d</v>
      </c>
      <c r="F810" s="61" t="str" cm="1">
        <f t="array" ref="F810">_xlfn.SWITCH(Table6[[#This Row],[Coolant (C, Coolant; NC, No Coolant; CB, Coolant and cleaned with compressed Air)]],"NC","n","C","y","CB","c")</f>
        <v>c</v>
      </c>
      <c r="G810" s="61" t="str">
        <f>_xlfn.TEXTJOIN("_",TRUE,A810,B810,C810,D810,"w"&amp;E810,"c"&amp;Table6[[#This Row],[Coolant (n, no; y, yes; c, yes but cleaned with compressed air)2]])</f>
        <v>RCGX12_GMTK2_20211018_004890_wd_cc</v>
      </c>
      <c r="H810" s="68">
        <v>2096</v>
      </c>
      <c r="I810" s="69">
        <v>4224</v>
      </c>
      <c r="J810" s="69">
        <v>6001</v>
      </c>
      <c r="K810" s="69">
        <v>2442</v>
      </c>
      <c r="L810" s="69">
        <v>5407</v>
      </c>
      <c r="M810" s="69">
        <v>7915</v>
      </c>
      <c r="N810" s="8">
        <v>44487</v>
      </c>
      <c r="O810" s="3" t="s">
        <v>318</v>
      </c>
      <c r="P810" s="3" t="s">
        <v>0</v>
      </c>
      <c r="Q810" s="3" t="s">
        <v>356</v>
      </c>
      <c r="R810" s="3">
        <v>16</v>
      </c>
      <c r="S810" s="3" t="s">
        <v>0</v>
      </c>
      <c r="T810" s="3">
        <v>16</v>
      </c>
      <c r="U810" s="3">
        <v>2</v>
      </c>
      <c r="V810" s="3">
        <v>1</v>
      </c>
      <c r="W810" s="3">
        <v>2</v>
      </c>
      <c r="X810" s="61" t="s">
        <v>278</v>
      </c>
      <c r="Y810" s="3" t="s">
        <v>355</v>
      </c>
      <c r="Z810" s="3" t="s">
        <v>1103</v>
      </c>
      <c r="AA810" s="3" t="s">
        <v>1472</v>
      </c>
      <c r="AB810" s="28">
        <v>1</v>
      </c>
      <c r="AC810" s="7"/>
    </row>
    <row r="811" spans="1:29" x14ac:dyDescent="0.25">
      <c r="A811" s="57" t="s">
        <v>1</v>
      </c>
      <c r="B811" s="60" t="str">
        <f>Table6[[#This Row],[Machine3]]</f>
        <v>GMTK2</v>
      </c>
      <c r="C811" s="61">
        <v>20211018</v>
      </c>
      <c r="D811" s="61" t="str">
        <f>TEXT((ROW(Table6[[#This Row],[Insert Type]])-321)*10,"000000")</f>
        <v>004900</v>
      </c>
      <c r="E811" s="61" t="str" cm="1">
        <f t="array" ref="E811">_xlfn.SWITCH(Table6[[#This Row],[State of Wear (Acceptable, OK; Unacceptable, NOK; Doubt, D; Reclassified as Doubt, RD)]],"OK","o","NOK","n","d")</f>
        <v>o</v>
      </c>
      <c r="F811" s="61" t="str" cm="1">
        <f t="array" ref="F811">_xlfn.SWITCH(Table6[[#This Row],[Coolant (C, Coolant; NC, No Coolant; CB, Coolant and cleaned with compressed Air)]],"NC","n","C","y","CB","c")</f>
        <v>c</v>
      </c>
      <c r="G811" s="61" t="str">
        <f>_xlfn.TEXTJOIN("_",TRUE,A811,B811,C811,D811,"w"&amp;E811,"c"&amp;Table6[[#This Row],[Coolant (n, no; y, yes; c, yes but cleaned with compressed air)2]])</f>
        <v>RCGX12_GMTK2_20211018_004900_wo_cc</v>
      </c>
      <c r="H811" s="68">
        <v>2096</v>
      </c>
      <c r="I811" s="69">
        <v>4224</v>
      </c>
      <c r="J811" s="69">
        <v>6001</v>
      </c>
      <c r="K811" s="69">
        <v>2442</v>
      </c>
      <c r="L811" s="69">
        <v>5407</v>
      </c>
      <c r="M811" s="69">
        <v>7915</v>
      </c>
      <c r="N811" s="8">
        <v>44487</v>
      </c>
      <c r="O811" s="3" t="s">
        <v>318</v>
      </c>
      <c r="P811" s="3" t="s">
        <v>0</v>
      </c>
      <c r="Q811" s="3" t="s">
        <v>356</v>
      </c>
      <c r="R811" s="3">
        <v>16</v>
      </c>
      <c r="S811" s="3" t="s">
        <v>0</v>
      </c>
      <c r="T811" s="3">
        <v>16</v>
      </c>
      <c r="U811" s="3">
        <v>3</v>
      </c>
      <c r="V811" s="3">
        <v>1</v>
      </c>
      <c r="W811" s="3">
        <v>1</v>
      </c>
      <c r="X811" s="61" t="s">
        <v>19</v>
      </c>
      <c r="Y811" s="3" t="s">
        <v>355</v>
      </c>
      <c r="Z811" s="3" t="s">
        <v>1104</v>
      </c>
      <c r="AA811" s="3" t="s">
        <v>1472</v>
      </c>
      <c r="AB811" s="28">
        <v>1</v>
      </c>
      <c r="AC811" s="7"/>
    </row>
    <row r="812" spans="1:29" x14ac:dyDescent="0.25">
      <c r="A812" s="57" t="s">
        <v>1</v>
      </c>
      <c r="B812" s="60" t="str">
        <f>Table6[[#This Row],[Machine3]]</f>
        <v>GMTK2</v>
      </c>
      <c r="C812" s="61">
        <v>20211018</v>
      </c>
      <c r="D812" s="61" t="str">
        <f>TEXT((ROW(Table6[[#This Row],[Insert Type]])-321)*10,"000000")</f>
        <v>004910</v>
      </c>
      <c r="E812" s="61" t="str" cm="1">
        <f t="array" ref="E812">_xlfn.SWITCH(Table6[[#This Row],[State of Wear (Acceptable, OK; Unacceptable, NOK; Doubt, D; Reclassified as Doubt, RD)]],"OK","o","NOK","n","d")</f>
        <v>n</v>
      </c>
      <c r="F812" s="61" t="str" cm="1">
        <f t="array" ref="F812">_xlfn.SWITCH(Table6[[#This Row],[Coolant (C, Coolant; NC, No Coolant; CB, Coolant and cleaned with compressed Air)]],"NC","n","C","y","CB","c")</f>
        <v>c</v>
      </c>
      <c r="G812" s="61" t="str">
        <f>_xlfn.TEXTJOIN("_",TRUE,A812,B812,C812,D812,"w"&amp;E812,"c"&amp;Table6[[#This Row],[Coolant (n, no; y, yes; c, yes but cleaned with compressed air)2]])</f>
        <v>RCGX12_GMTK2_20211018_004910_wn_cc</v>
      </c>
      <c r="H812" s="68">
        <v>2096</v>
      </c>
      <c r="I812" s="69">
        <v>4224</v>
      </c>
      <c r="J812" s="69">
        <v>6001</v>
      </c>
      <c r="K812" s="69">
        <v>2442</v>
      </c>
      <c r="L812" s="69">
        <v>5407</v>
      </c>
      <c r="M812" s="69">
        <v>7915</v>
      </c>
      <c r="N812" s="8">
        <v>44487</v>
      </c>
      <c r="O812" s="3" t="s">
        <v>318</v>
      </c>
      <c r="P812" s="3" t="s">
        <v>0</v>
      </c>
      <c r="Q812" s="3" t="s">
        <v>356</v>
      </c>
      <c r="R812" s="3">
        <v>16</v>
      </c>
      <c r="S812" s="3" t="s">
        <v>0</v>
      </c>
      <c r="T812" s="3">
        <v>16</v>
      </c>
      <c r="U812" s="3">
        <v>3</v>
      </c>
      <c r="V812" s="3">
        <v>1</v>
      </c>
      <c r="W812" s="3">
        <v>2</v>
      </c>
      <c r="X812" s="61" t="s">
        <v>11</v>
      </c>
      <c r="Y812" s="3" t="s">
        <v>355</v>
      </c>
      <c r="Z812" s="3" t="s">
        <v>1105</v>
      </c>
      <c r="AA812" s="3" t="s">
        <v>1472</v>
      </c>
      <c r="AB812" s="28">
        <v>1</v>
      </c>
      <c r="AC812" s="7"/>
    </row>
    <row r="813" spans="1:29" x14ac:dyDescent="0.25">
      <c r="A813" s="57" t="s">
        <v>1</v>
      </c>
      <c r="B813" s="60" t="str">
        <f>Table6[[#This Row],[Machine3]]</f>
        <v>GMTK2</v>
      </c>
      <c r="C813" s="61">
        <v>20211018</v>
      </c>
      <c r="D813" s="61" t="str">
        <f>TEXT((ROW(Table6[[#This Row],[Insert Type]])-321)*10,"000000")</f>
        <v>004920</v>
      </c>
      <c r="E813" s="61" t="str" cm="1">
        <f t="array" ref="E813">_xlfn.SWITCH(Table6[[#This Row],[State of Wear (Acceptable, OK; Unacceptable, NOK; Doubt, D; Reclassified as Doubt, RD)]],"OK","o","NOK","n","d")</f>
        <v>o</v>
      </c>
      <c r="F813" s="61" t="str" cm="1">
        <f t="array" ref="F813">_xlfn.SWITCH(Table6[[#This Row],[Coolant (C, Coolant; NC, No Coolant; CB, Coolant and cleaned with compressed Air)]],"NC","n","C","y","CB","c")</f>
        <v>c</v>
      </c>
      <c r="G813" s="61" t="str">
        <f>_xlfn.TEXTJOIN("_",TRUE,A813,B813,C813,D813,"w"&amp;E813,"c"&amp;Table6[[#This Row],[Coolant (n, no; y, yes; c, yes but cleaned with compressed air)2]])</f>
        <v>RCGX12_GMTK2_20211018_004920_wo_cc</v>
      </c>
      <c r="H813" s="68">
        <v>2096</v>
      </c>
      <c r="I813" s="69">
        <v>4224</v>
      </c>
      <c r="J813" s="69">
        <v>6001</v>
      </c>
      <c r="K813" s="69">
        <v>2442</v>
      </c>
      <c r="L813" s="69">
        <v>5407</v>
      </c>
      <c r="M813" s="69">
        <v>7915</v>
      </c>
      <c r="N813" s="8">
        <v>44487</v>
      </c>
      <c r="O813" s="3" t="s">
        <v>318</v>
      </c>
      <c r="P813" s="3" t="s">
        <v>0</v>
      </c>
      <c r="Q813" s="3" t="s">
        <v>356</v>
      </c>
      <c r="R813" s="3">
        <v>17</v>
      </c>
      <c r="S813" s="3" t="s">
        <v>0</v>
      </c>
      <c r="T813" s="3">
        <v>17</v>
      </c>
      <c r="U813" s="3">
        <v>4</v>
      </c>
      <c r="V813" s="3">
        <v>1</v>
      </c>
      <c r="W813" s="3">
        <v>1</v>
      </c>
      <c r="X813" s="61" t="s">
        <v>19</v>
      </c>
      <c r="Y813" s="3" t="s">
        <v>355</v>
      </c>
      <c r="Z813" s="3" t="s">
        <v>1106</v>
      </c>
      <c r="AA813" s="3" t="s">
        <v>1472</v>
      </c>
      <c r="AB813" s="28">
        <v>1</v>
      </c>
      <c r="AC813" s="7"/>
    </row>
    <row r="814" spans="1:29" x14ac:dyDescent="0.25">
      <c r="A814" s="57" t="s">
        <v>1</v>
      </c>
      <c r="B814" s="60" t="str">
        <f>Table6[[#This Row],[Machine3]]</f>
        <v>GMTK2</v>
      </c>
      <c r="C814" s="61">
        <v>20211018</v>
      </c>
      <c r="D814" s="61" t="str">
        <f>TEXT((ROW(Table6[[#This Row],[Insert Type]])-321)*10,"000000")</f>
        <v>004930</v>
      </c>
      <c r="E814" s="61" t="str" cm="1">
        <f t="array" ref="E814">_xlfn.SWITCH(Table6[[#This Row],[State of Wear (Acceptable, OK; Unacceptable, NOK; Doubt, D; Reclassified as Doubt, RD)]],"OK","o","NOK","n","d")</f>
        <v>o</v>
      </c>
      <c r="F814" s="61" t="str" cm="1">
        <f t="array" ref="F814">_xlfn.SWITCH(Table6[[#This Row],[Coolant (C, Coolant; NC, No Coolant; CB, Coolant and cleaned with compressed Air)]],"NC","n","C","y","CB","c")</f>
        <v>c</v>
      </c>
      <c r="G814" s="61" t="str">
        <f>_xlfn.TEXTJOIN("_",TRUE,A814,B814,C814,D814,"w"&amp;E814,"c"&amp;Table6[[#This Row],[Coolant (n, no; y, yes; c, yes but cleaned with compressed air)2]])</f>
        <v>RCGX12_GMTK2_20211018_004930_wo_cc</v>
      </c>
      <c r="H814" s="68">
        <v>2096</v>
      </c>
      <c r="I814" s="69">
        <v>4224</v>
      </c>
      <c r="J814" s="69">
        <v>6001</v>
      </c>
      <c r="K814" s="69">
        <v>2442</v>
      </c>
      <c r="L814" s="69">
        <v>5407</v>
      </c>
      <c r="M814" s="69">
        <v>7915</v>
      </c>
      <c r="N814" s="8">
        <v>44487</v>
      </c>
      <c r="O814" s="3" t="s">
        <v>318</v>
      </c>
      <c r="P814" s="3" t="s">
        <v>0</v>
      </c>
      <c r="Q814" s="3" t="s">
        <v>356</v>
      </c>
      <c r="R814" s="3">
        <v>17</v>
      </c>
      <c r="S814" s="3" t="s">
        <v>0</v>
      </c>
      <c r="T814" s="3">
        <v>17</v>
      </c>
      <c r="U814" s="3">
        <v>4</v>
      </c>
      <c r="V814" s="3">
        <v>1</v>
      </c>
      <c r="W814" s="3">
        <v>2</v>
      </c>
      <c r="X814" s="61" t="s">
        <v>19</v>
      </c>
      <c r="Y814" s="3" t="s">
        <v>355</v>
      </c>
      <c r="Z814" s="3" t="s">
        <v>1107</v>
      </c>
      <c r="AA814" s="3" t="s">
        <v>1472</v>
      </c>
      <c r="AB814" s="28">
        <v>1</v>
      </c>
      <c r="AC814" s="7"/>
    </row>
    <row r="815" spans="1:29" x14ac:dyDescent="0.25">
      <c r="A815" s="57" t="s">
        <v>1</v>
      </c>
      <c r="B815" s="60" t="str">
        <f>Table6[[#This Row],[Machine3]]</f>
        <v>GMTK2</v>
      </c>
      <c r="C815" s="61">
        <v>20211018</v>
      </c>
      <c r="D815" s="61" t="str">
        <f>TEXT((ROW(Table6[[#This Row],[Insert Type]])-321)*10,"000000")</f>
        <v>004940</v>
      </c>
      <c r="E815" s="61" t="str" cm="1">
        <f t="array" ref="E815">_xlfn.SWITCH(Table6[[#This Row],[State of Wear (Acceptable, OK; Unacceptable, NOK; Doubt, D; Reclassified as Doubt, RD)]],"OK","o","NOK","n","d")</f>
        <v>o</v>
      </c>
      <c r="F815" s="61" t="str" cm="1">
        <f t="array" ref="F815">_xlfn.SWITCH(Table6[[#This Row],[Coolant (C, Coolant; NC, No Coolant; CB, Coolant and cleaned with compressed Air)]],"NC","n","C","y","CB","c")</f>
        <v>c</v>
      </c>
      <c r="G815" s="61" t="str">
        <f>_xlfn.TEXTJOIN("_",TRUE,A815,B815,C815,D815,"w"&amp;E815,"c"&amp;Table6[[#This Row],[Coolant (n, no; y, yes; c, yes but cleaned with compressed air)2]])</f>
        <v>RCGX12_GMTK2_20211018_004940_wo_cc</v>
      </c>
      <c r="H815" s="68">
        <v>2096</v>
      </c>
      <c r="I815" s="69">
        <v>4224</v>
      </c>
      <c r="J815" s="69">
        <v>6001</v>
      </c>
      <c r="K815" s="69">
        <v>2442</v>
      </c>
      <c r="L815" s="69">
        <v>5407</v>
      </c>
      <c r="M815" s="69">
        <v>7915</v>
      </c>
      <c r="N815" s="8">
        <v>44487</v>
      </c>
      <c r="O815" s="3" t="s">
        <v>318</v>
      </c>
      <c r="P815" s="3" t="s">
        <v>0</v>
      </c>
      <c r="Q815" s="3" t="s">
        <v>356</v>
      </c>
      <c r="R815" s="3">
        <v>17</v>
      </c>
      <c r="S815" s="3" t="s">
        <v>0</v>
      </c>
      <c r="T815" s="3">
        <v>17</v>
      </c>
      <c r="U815" s="3">
        <v>5</v>
      </c>
      <c r="V815" s="3">
        <v>1</v>
      </c>
      <c r="W815" s="3">
        <v>1</v>
      </c>
      <c r="X815" s="61" t="s">
        <v>19</v>
      </c>
      <c r="Y815" s="3" t="s">
        <v>355</v>
      </c>
      <c r="Z815" s="3" t="s">
        <v>1108</v>
      </c>
      <c r="AA815" s="3" t="s">
        <v>1472</v>
      </c>
      <c r="AB815" s="28">
        <v>1</v>
      </c>
      <c r="AC815" s="7"/>
    </row>
    <row r="816" spans="1:29" x14ac:dyDescent="0.25">
      <c r="A816" s="57" t="s">
        <v>1</v>
      </c>
      <c r="B816" s="60" t="str">
        <f>Table6[[#This Row],[Machine3]]</f>
        <v>GMTK2</v>
      </c>
      <c r="C816" s="61">
        <v>20211018</v>
      </c>
      <c r="D816" s="61" t="str">
        <f>TEXT((ROW(Table6[[#This Row],[Insert Type]])-321)*10,"000000")</f>
        <v>004950</v>
      </c>
      <c r="E816" s="61" t="str" cm="1">
        <f t="array" ref="E816">_xlfn.SWITCH(Table6[[#This Row],[State of Wear (Acceptable, OK; Unacceptable, NOK; Doubt, D; Reclassified as Doubt, RD)]],"OK","o","NOK","n","d")</f>
        <v>o</v>
      </c>
      <c r="F816" s="61" t="str" cm="1">
        <f t="array" ref="F816">_xlfn.SWITCH(Table6[[#This Row],[Coolant (C, Coolant; NC, No Coolant; CB, Coolant and cleaned with compressed Air)]],"NC","n","C","y","CB","c")</f>
        <v>c</v>
      </c>
      <c r="G816" s="61" t="str">
        <f>_xlfn.TEXTJOIN("_",TRUE,A816,B816,C816,D816,"w"&amp;E816,"c"&amp;Table6[[#This Row],[Coolant (n, no; y, yes; c, yes but cleaned with compressed air)2]])</f>
        <v>RCGX12_GMTK2_20211018_004950_wo_cc</v>
      </c>
      <c r="H816" s="68">
        <v>2096</v>
      </c>
      <c r="I816" s="69">
        <v>4224</v>
      </c>
      <c r="J816" s="69">
        <v>6001</v>
      </c>
      <c r="K816" s="69">
        <v>2442</v>
      </c>
      <c r="L816" s="69">
        <v>5407</v>
      </c>
      <c r="M816" s="69">
        <v>7915</v>
      </c>
      <c r="N816" s="8">
        <v>44487</v>
      </c>
      <c r="O816" s="3" t="s">
        <v>318</v>
      </c>
      <c r="P816" s="3" t="s">
        <v>0</v>
      </c>
      <c r="Q816" s="3" t="s">
        <v>356</v>
      </c>
      <c r="R816" s="3">
        <v>17</v>
      </c>
      <c r="S816" s="3" t="s">
        <v>0</v>
      </c>
      <c r="T816" s="3">
        <v>17</v>
      </c>
      <c r="U816" s="3">
        <v>5</v>
      </c>
      <c r="V816" s="3">
        <v>1</v>
      </c>
      <c r="W816" s="3">
        <v>2</v>
      </c>
      <c r="X816" s="61" t="s">
        <v>19</v>
      </c>
      <c r="Y816" s="3" t="s">
        <v>355</v>
      </c>
      <c r="Z816" s="3" t="s">
        <v>1109</v>
      </c>
      <c r="AA816" s="3" t="s">
        <v>1472</v>
      </c>
      <c r="AB816" s="28">
        <v>1</v>
      </c>
      <c r="AC816" s="7"/>
    </row>
    <row r="817" spans="1:29" x14ac:dyDescent="0.25">
      <c r="A817" s="57" t="s">
        <v>1</v>
      </c>
      <c r="B817" s="60" t="str">
        <f>Table6[[#This Row],[Machine3]]</f>
        <v>GMTK2</v>
      </c>
      <c r="C817" s="61">
        <v>20211018</v>
      </c>
      <c r="D817" s="61" t="str">
        <f>TEXT((ROW(Table6[[#This Row],[Insert Type]])-321)*10,"000000")</f>
        <v>004960</v>
      </c>
      <c r="E817" s="61" t="str" cm="1">
        <f t="array" ref="E817">_xlfn.SWITCH(Table6[[#This Row],[State of Wear (Acceptable, OK; Unacceptable, NOK; Doubt, D; Reclassified as Doubt, RD)]],"OK","o","NOK","n","d")</f>
        <v>o</v>
      </c>
      <c r="F817" s="61" t="str" cm="1">
        <f t="array" ref="F817">_xlfn.SWITCH(Table6[[#This Row],[Coolant (C, Coolant; NC, No Coolant; CB, Coolant and cleaned with compressed Air)]],"NC","n","C","y","CB","c")</f>
        <v>c</v>
      </c>
      <c r="G817" s="61" t="str">
        <f>_xlfn.TEXTJOIN("_",TRUE,A817,B817,C817,D817,"w"&amp;E817,"c"&amp;Table6[[#This Row],[Coolant (n, no; y, yes; c, yes but cleaned with compressed air)2]])</f>
        <v>RCGX12_GMTK2_20211018_004960_wo_cc</v>
      </c>
      <c r="H817" s="68">
        <v>2096</v>
      </c>
      <c r="I817" s="69">
        <v>4224</v>
      </c>
      <c r="J817" s="69">
        <v>6001</v>
      </c>
      <c r="K817" s="69">
        <v>2442</v>
      </c>
      <c r="L817" s="69">
        <v>5407</v>
      </c>
      <c r="M817" s="69">
        <v>7915</v>
      </c>
      <c r="N817" s="8">
        <v>44487</v>
      </c>
      <c r="O817" s="3" t="s">
        <v>318</v>
      </c>
      <c r="P817" s="3" t="s">
        <v>0</v>
      </c>
      <c r="Q817" s="3" t="s">
        <v>356</v>
      </c>
      <c r="R817" s="3">
        <v>17</v>
      </c>
      <c r="S817" s="3" t="s">
        <v>0</v>
      </c>
      <c r="T817" s="3">
        <v>17</v>
      </c>
      <c r="U817" s="3">
        <v>6</v>
      </c>
      <c r="V817" s="3">
        <v>1</v>
      </c>
      <c r="W817" s="3">
        <v>1</v>
      </c>
      <c r="X817" s="61" t="s">
        <v>19</v>
      </c>
      <c r="Y817" s="3" t="s">
        <v>355</v>
      </c>
      <c r="Z817" s="3" t="s">
        <v>1110</v>
      </c>
      <c r="AA817" s="3" t="s">
        <v>1472</v>
      </c>
      <c r="AB817" s="28">
        <v>1</v>
      </c>
      <c r="AC817" s="7"/>
    </row>
    <row r="818" spans="1:29" x14ac:dyDescent="0.25">
      <c r="A818" s="57" t="s">
        <v>1</v>
      </c>
      <c r="B818" s="60" t="str">
        <f>Table6[[#This Row],[Machine3]]</f>
        <v>GMTK2</v>
      </c>
      <c r="C818" s="61">
        <v>20211018</v>
      </c>
      <c r="D818" s="61" t="str">
        <f>TEXT((ROW(Table6[[#This Row],[Insert Type]])-321)*10,"000000")</f>
        <v>004970</v>
      </c>
      <c r="E818" s="61" t="str" cm="1">
        <f t="array" ref="E818">_xlfn.SWITCH(Table6[[#This Row],[State of Wear (Acceptable, OK; Unacceptable, NOK; Doubt, D; Reclassified as Doubt, RD)]],"OK","o","NOK","n","d")</f>
        <v>o</v>
      </c>
      <c r="F818" s="61" t="str" cm="1">
        <f t="array" ref="F818">_xlfn.SWITCH(Table6[[#This Row],[Coolant (C, Coolant; NC, No Coolant; CB, Coolant and cleaned with compressed Air)]],"NC","n","C","y","CB","c")</f>
        <v>c</v>
      </c>
      <c r="G818" s="61" t="str">
        <f>_xlfn.TEXTJOIN("_",TRUE,A818,B818,C818,D818,"w"&amp;E818,"c"&amp;Table6[[#This Row],[Coolant (n, no; y, yes; c, yes but cleaned with compressed air)2]])</f>
        <v>RCGX12_GMTK2_20211018_004970_wo_cc</v>
      </c>
      <c r="H818" s="68">
        <v>2096</v>
      </c>
      <c r="I818" s="69">
        <v>4224</v>
      </c>
      <c r="J818" s="69">
        <v>6001</v>
      </c>
      <c r="K818" s="69">
        <v>2442</v>
      </c>
      <c r="L818" s="69">
        <v>5407</v>
      </c>
      <c r="M818" s="69">
        <v>7915</v>
      </c>
      <c r="N818" s="8">
        <v>44487</v>
      </c>
      <c r="O818" s="3" t="s">
        <v>318</v>
      </c>
      <c r="P818" s="3" t="s">
        <v>0</v>
      </c>
      <c r="Q818" s="3" t="s">
        <v>356</v>
      </c>
      <c r="R818" s="3">
        <v>17</v>
      </c>
      <c r="S818" s="3" t="s">
        <v>0</v>
      </c>
      <c r="T818" s="3">
        <v>17</v>
      </c>
      <c r="U818" s="3">
        <v>6</v>
      </c>
      <c r="V818" s="3">
        <v>1</v>
      </c>
      <c r="W818" s="3">
        <v>2</v>
      </c>
      <c r="X818" s="61" t="s">
        <v>19</v>
      </c>
      <c r="Y818" s="3" t="s">
        <v>355</v>
      </c>
      <c r="Z818" s="3" t="s">
        <v>1111</v>
      </c>
      <c r="AA818" s="3" t="s">
        <v>1472</v>
      </c>
      <c r="AB818" s="28">
        <v>1</v>
      </c>
      <c r="AC818" s="7"/>
    </row>
    <row r="819" spans="1:29" x14ac:dyDescent="0.25">
      <c r="A819" s="57" t="s">
        <v>1</v>
      </c>
      <c r="B819" s="60" t="str">
        <f>Table6[[#This Row],[Machine3]]</f>
        <v>GMTK2</v>
      </c>
      <c r="C819" s="61">
        <v>20211018</v>
      </c>
      <c r="D819" s="61" t="str">
        <f>TEXT((ROW(Table6[[#This Row],[Insert Type]])-321)*10,"000000")</f>
        <v>004980</v>
      </c>
      <c r="E819" s="61" t="str" cm="1">
        <f t="array" ref="E819">_xlfn.SWITCH(Table6[[#This Row],[State of Wear (Acceptable, OK; Unacceptable, NOK; Doubt, D; Reclassified as Doubt, RD)]],"OK","o","NOK","n","d")</f>
        <v>o</v>
      </c>
      <c r="F819" s="61" t="str" cm="1">
        <f t="array" ref="F819">_xlfn.SWITCH(Table6[[#This Row],[Coolant (C, Coolant; NC, No Coolant; CB, Coolant and cleaned with compressed Air)]],"NC","n","C","y","CB","c")</f>
        <v>c</v>
      </c>
      <c r="G819" s="61" t="str">
        <f>_xlfn.TEXTJOIN("_",TRUE,A819,B819,C819,D819,"w"&amp;E819,"c"&amp;Table6[[#This Row],[Coolant (n, no; y, yes; c, yes but cleaned with compressed air)2]])</f>
        <v>RCGX12_GMTK2_20211018_004980_wo_cc</v>
      </c>
      <c r="H819" s="68">
        <v>2096</v>
      </c>
      <c r="I819" s="69">
        <v>4224</v>
      </c>
      <c r="J819" s="69">
        <v>6001</v>
      </c>
      <c r="K819" s="69">
        <v>2442</v>
      </c>
      <c r="L819" s="69">
        <v>5407</v>
      </c>
      <c r="M819" s="69">
        <v>7915</v>
      </c>
      <c r="N819" s="8">
        <v>44487</v>
      </c>
      <c r="O819" s="3" t="s">
        <v>318</v>
      </c>
      <c r="P819" s="3" t="s">
        <v>0</v>
      </c>
      <c r="Q819" s="3" t="s">
        <v>356</v>
      </c>
      <c r="R819" s="3">
        <v>17</v>
      </c>
      <c r="S819" s="3" t="s">
        <v>0</v>
      </c>
      <c r="T819" s="3">
        <v>17</v>
      </c>
      <c r="U819" s="3">
        <v>7</v>
      </c>
      <c r="V819" s="3">
        <v>1</v>
      </c>
      <c r="W819" s="3">
        <v>1</v>
      </c>
      <c r="X819" s="61" t="s">
        <v>19</v>
      </c>
      <c r="Y819" s="3" t="s">
        <v>355</v>
      </c>
      <c r="Z819" s="3" t="s">
        <v>1112</v>
      </c>
      <c r="AA819" s="3" t="s">
        <v>1472</v>
      </c>
      <c r="AB819" s="28">
        <v>1</v>
      </c>
      <c r="AC819" s="7"/>
    </row>
    <row r="820" spans="1:29" x14ac:dyDescent="0.25">
      <c r="A820" s="57" t="s">
        <v>1</v>
      </c>
      <c r="B820" s="60" t="str">
        <f>Table6[[#This Row],[Machine3]]</f>
        <v>GMTK2</v>
      </c>
      <c r="C820" s="61">
        <v>20211018</v>
      </c>
      <c r="D820" s="61" t="str">
        <f>TEXT((ROW(Table6[[#This Row],[Insert Type]])-321)*10,"000000")</f>
        <v>004990</v>
      </c>
      <c r="E820" s="61" t="str" cm="1">
        <f t="array" ref="E820">_xlfn.SWITCH(Table6[[#This Row],[State of Wear (Acceptable, OK; Unacceptable, NOK; Doubt, D; Reclassified as Doubt, RD)]],"OK","o","NOK","n","d")</f>
        <v>d</v>
      </c>
      <c r="F820" s="61" t="str" cm="1">
        <f t="array" ref="F820">_xlfn.SWITCH(Table6[[#This Row],[Coolant (C, Coolant; NC, No Coolant; CB, Coolant and cleaned with compressed Air)]],"NC","n","C","y","CB","c")</f>
        <v>c</v>
      </c>
      <c r="G820" s="61" t="str">
        <f>_xlfn.TEXTJOIN("_",TRUE,A820,B820,C820,D820,"w"&amp;E820,"c"&amp;Table6[[#This Row],[Coolant (n, no; y, yes; c, yes but cleaned with compressed air)2]])</f>
        <v>RCGX12_GMTK2_20211018_004990_wd_cc</v>
      </c>
      <c r="H820" s="68">
        <v>2096</v>
      </c>
      <c r="I820" s="69">
        <v>4224</v>
      </c>
      <c r="J820" s="69">
        <v>6001</v>
      </c>
      <c r="K820" s="69">
        <v>2442</v>
      </c>
      <c r="L820" s="69">
        <v>5407</v>
      </c>
      <c r="M820" s="69">
        <v>7915</v>
      </c>
      <c r="N820" s="8">
        <v>44487</v>
      </c>
      <c r="O820" s="3" t="s">
        <v>318</v>
      </c>
      <c r="P820" s="3" t="s">
        <v>0</v>
      </c>
      <c r="Q820" s="3" t="s">
        <v>356</v>
      </c>
      <c r="R820" s="3">
        <v>17</v>
      </c>
      <c r="S820" s="3" t="s">
        <v>0</v>
      </c>
      <c r="T820" s="3">
        <v>17</v>
      </c>
      <c r="U820" s="3">
        <v>7</v>
      </c>
      <c r="V820" s="3">
        <v>1</v>
      </c>
      <c r="W820" s="3">
        <v>2</v>
      </c>
      <c r="X820" s="61" t="s">
        <v>278</v>
      </c>
      <c r="Y820" s="3" t="s">
        <v>355</v>
      </c>
      <c r="Z820" s="3" t="s">
        <v>1113</v>
      </c>
      <c r="AA820" s="3" t="s">
        <v>1472</v>
      </c>
      <c r="AB820" s="28">
        <v>1</v>
      </c>
      <c r="AC820" s="7"/>
    </row>
    <row r="821" spans="1:29" x14ac:dyDescent="0.25">
      <c r="A821" s="57" t="s">
        <v>1</v>
      </c>
      <c r="B821" s="60" t="str">
        <f>Table6[[#This Row],[Machine3]]</f>
        <v>GMTK2</v>
      </c>
      <c r="C821" s="61">
        <v>20211018</v>
      </c>
      <c r="D821" s="61" t="str">
        <f>TEXT((ROW(Table6[[#This Row],[Insert Type]])-321)*10,"000000")</f>
        <v>005000</v>
      </c>
      <c r="E821" s="61" t="str" cm="1">
        <f t="array" ref="E821">_xlfn.SWITCH(Table6[[#This Row],[State of Wear (Acceptable, OK; Unacceptable, NOK; Doubt, D; Reclassified as Doubt, RD)]],"OK","o","NOK","n","d")</f>
        <v>o</v>
      </c>
      <c r="F821" s="61" t="str" cm="1">
        <f t="array" ref="F821">_xlfn.SWITCH(Table6[[#This Row],[Coolant (C, Coolant; NC, No Coolant; CB, Coolant and cleaned with compressed Air)]],"NC","n","C","y","CB","c")</f>
        <v>c</v>
      </c>
      <c r="G821" s="61" t="str">
        <f>_xlfn.TEXTJOIN("_",TRUE,A821,B821,C821,D821,"w"&amp;E821,"c"&amp;Table6[[#This Row],[Coolant (n, no; y, yes; c, yes but cleaned with compressed air)2]])</f>
        <v>RCGX12_GMTK2_20211018_005000_wo_cc</v>
      </c>
      <c r="H821" s="68">
        <v>2096</v>
      </c>
      <c r="I821" s="69">
        <v>4224</v>
      </c>
      <c r="J821" s="69">
        <v>6001</v>
      </c>
      <c r="K821" s="69">
        <v>2442</v>
      </c>
      <c r="L821" s="69">
        <v>5407</v>
      </c>
      <c r="M821" s="69">
        <v>7915</v>
      </c>
      <c r="N821" s="8">
        <v>44487</v>
      </c>
      <c r="O821" s="3" t="s">
        <v>318</v>
      </c>
      <c r="P821" s="3" t="s">
        <v>0</v>
      </c>
      <c r="Q821" s="3" t="s">
        <v>356</v>
      </c>
      <c r="R821" s="3">
        <v>18</v>
      </c>
      <c r="S821" s="3" t="s">
        <v>0</v>
      </c>
      <c r="T821" s="3">
        <v>18</v>
      </c>
      <c r="U821" s="3">
        <v>1</v>
      </c>
      <c r="V821" s="3">
        <v>1</v>
      </c>
      <c r="W821" s="3">
        <v>1</v>
      </c>
      <c r="X821" s="61" t="s">
        <v>19</v>
      </c>
      <c r="Y821" s="3" t="s">
        <v>355</v>
      </c>
      <c r="Z821" s="3" t="s">
        <v>1114</v>
      </c>
      <c r="AA821" s="3" t="s">
        <v>1472</v>
      </c>
      <c r="AB821" s="28">
        <v>1</v>
      </c>
      <c r="AC821" s="7"/>
    </row>
    <row r="822" spans="1:29" x14ac:dyDescent="0.25">
      <c r="A822" s="57" t="s">
        <v>1</v>
      </c>
      <c r="B822" s="60" t="str">
        <f>Table6[[#This Row],[Machine3]]</f>
        <v>GMTK2</v>
      </c>
      <c r="C822" s="61">
        <v>20211018</v>
      </c>
      <c r="D822" s="61" t="str">
        <f>TEXT((ROW(Table6[[#This Row],[Insert Type]])-321)*10,"000000")</f>
        <v>005010</v>
      </c>
      <c r="E822" s="61" t="str" cm="1">
        <f t="array" ref="E822">_xlfn.SWITCH(Table6[[#This Row],[State of Wear (Acceptable, OK; Unacceptable, NOK; Doubt, D; Reclassified as Doubt, RD)]],"OK","o","NOK","n","d")</f>
        <v>o</v>
      </c>
      <c r="F822" s="61" t="str" cm="1">
        <f t="array" ref="F822">_xlfn.SWITCH(Table6[[#This Row],[Coolant (C, Coolant; NC, No Coolant; CB, Coolant and cleaned with compressed Air)]],"NC","n","C","y","CB","c")</f>
        <v>c</v>
      </c>
      <c r="G822" s="61" t="str">
        <f>_xlfn.TEXTJOIN("_",TRUE,A822,B822,C822,D822,"w"&amp;E822,"c"&amp;Table6[[#This Row],[Coolant (n, no; y, yes; c, yes but cleaned with compressed air)2]])</f>
        <v>RCGX12_GMTK2_20211018_005010_wo_cc</v>
      </c>
      <c r="H822" s="68">
        <v>2096</v>
      </c>
      <c r="I822" s="69">
        <v>4224</v>
      </c>
      <c r="J822" s="69">
        <v>6001</v>
      </c>
      <c r="K822" s="69">
        <v>2442</v>
      </c>
      <c r="L822" s="69">
        <v>5407</v>
      </c>
      <c r="M822" s="69">
        <v>7915</v>
      </c>
      <c r="N822" s="8">
        <v>44487</v>
      </c>
      <c r="O822" s="3" t="s">
        <v>318</v>
      </c>
      <c r="P822" s="3" t="s">
        <v>0</v>
      </c>
      <c r="Q822" s="3" t="s">
        <v>356</v>
      </c>
      <c r="R822" s="3">
        <v>18</v>
      </c>
      <c r="S822" s="3" t="s">
        <v>0</v>
      </c>
      <c r="T822" s="3">
        <v>18</v>
      </c>
      <c r="U822" s="3">
        <v>1</v>
      </c>
      <c r="V822" s="3">
        <v>1</v>
      </c>
      <c r="W822" s="3">
        <v>2</v>
      </c>
      <c r="X822" s="61" t="s">
        <v>19</v>
      </c>
      <c r="Y822" s="3" t="s">
        <v>355</v>
      </c>
      <c r="Z822" s="3" t="s">
        <v>1115</v>
      </c>
      <c r="AA822" s="3" t="s">
        <v>1472</v>
      </c>
      <c r="AB822" s="28">
        <v>1</v>
      </c>
      <c r="AC822" s="7"/>
    </row>
    <row r="823" spans="1:29" x14ac:dyDescent="0.25">
      <c r="A823" s="57" t="s">
        <v>1</v>
      </c>
      <c r="B823" s="60" t="str">
        <f>Table6[[#This Row],[Machine3]]</f>
        <v>GMTK2</v>
      </c>
      <c r="C823" s="61">
        <v>20211018</v>
      </c>
      <c r="D823" s="61" t="str">
        <f>TEXT((ROW(Table6[[#This Row],[Insert Type]])-321)*10,"000000")</f>
        <v>005020</v>
      </c>
      <c r="E823" s="61" t="str" cm="1">
        <f t="array" ref="E823">_xlfn.SWITCH(Table6[[#This Row],[State of Wear (Acceptable, OK; Unacceptable, NOK; Doubt, D; Reclassified as Doubt, RD)]],"OK","o","NOK","n","d")</f>
        <v>o</v>
      </c>
      <c r="F823" s="61" t="str" cm="1">
        <f t="array" ref="F823">_xlfn.SWITCH(Table6[[#This Row],[Coolant (C, Coolant; NC, No Coolant; CB, Coolant and cleaned with compressed Air)]],"NC","n","C","y","CB","c")</f>
        <v>c</v>
      </c>
      <c r="G823" s="61" t="str">
        <f>_xlfn.TEXTJOIN("_",TRUE,A823,B823,C823,D823,"w"&amp;E823,"c"&amp;Table6[[#This Row],[Coolant (n, no; y, yes; c, yes but cleaned with compressed air)2]])</f>
        <v>RCGX12_GMTK2_20211018_005020_wo_cc</v>
      </c>
      <c r="H823" s="68">
        <v>2096</v>
      </c>
      <c r="I823" s="69">
        <v>4224</v>
      </c>
      <c r="J823" s="69">
        <v>6001</v>
      </c>
      <c r="K823" s="69">
        <v>2442</v>
      </c>
      <c r="L823" s="69">
        <v>5407</v>
      </c>
      <c r="M823" s="69">
        <v>7915</v>
      </c>
      <c r="N823" s="8">
        <v>44487</v>
      </c>
      <c r="O823" s="3" t="s">
        <v>318</v>
      </c>
      <c r="P823" s="3" t="s">
        <v>0</v>
      </c>
      <c r="Q823" s="3" t="s">
        <v>356</v>
      </c>
      <c r="R823" s="3">
        <v>18</v>
      </c>
      <c r="S823" s="3" t="s">
        <v>0</v>
      </c>
      <c r="T823" s="3">
        <v>18</v>
      </c>
      <c r="U823" s="3">
        <v>2</v>
      </c>
      <c r="V823" s="3">
        <v>1</v>
      </c>
      <c r="W823" s="3">
        <v>1</v>
      </c>
      <c r="X823" s="61" t="s">
        <v>19</v>
      </c>
      <c r="Y823" s="3" t="s">
        <v>355</v>
      </c>
      <c r="Z823" s="3" t="s">
        <v>1116</v>
      </c>
      <c r="AA823" s="3" t="s">
        <v>1472</v>
      </c>
      <c r="AB823" s="28">
        <v>1</v>
      </c>
      <c r="AC823" s="7"/>
    </row>
    <row r="824" spans="1:29" x14ac:dyDescent="0.25">
      <c r="A824" s="57" t="s">
        <v>1</v>
      </c>
      <c r="B824" s="60" t="str">
        <f>Table6[[#This Row],[Machine3]]</f>
        <v>GMTK2</v>
      </c>
      <c r="C824" s="61">
        <v>20211018</v>
      </c>
      <c r="D824" s="61" t="str">
        <f>TEXT((ROW(Table6[[#This Row],[Insert Type]])-321)*10,"000000")</f>
        <v>005030</v>
      </c>
      <c r="E824" s="61" t="str" cm="1">
        <f t="array" ref="E824">_xlfn.SWITCH(Table6[[#This Row],[State of Wear (Acceptable, OK; Unacceptable, NOK; Doubt, D; Reclassified as Doubt, RD)]],"OK","o","NOK","n","d")</f>
        <v>o</v>
      </c>
      <c r="F824" s="61" t="str" cm="1">
        <f t="array" ref="F824">_xlfn.SWITCH(Table6[[#This Row],[Coolant (C, Coolant; NC, No Coolant; CB, Coolant and cleaned with compressed Air)]],"NC","n","C","y","CB","c")</f>
        <v>c</v>
      </c>
      <c r="G824" s="61" t="str">
        <f>_xlfn.TEXTJOIN("_",TRUE,A824,B824,C824,D824,"w"&amp;E824,"c"&amp;Table6[[#This Row],[Coolant (n, no; y, yes; c, yes but cleaned with compressed air)2]])</f>
        <v>RCGX12_GMTK2_20211018_005030_wo_cc</v>
      </c>
      <c r="H824" s="68">
        <v>2096</v>
      </c>
      <c r="I824" s="69">
        <v>4224</v>
      </c>
      <c r="J824" s="69">
        <v>6001</v>
      </c>
      <c r="K824" s="69">
        <v>2442</v>
      </c>
      <c r="L824" s="69">
        <v>5407</v>
      </c>
      <c r="M824" s="69">
        <v>7915</v>
      </c>
      <c r="N824" s="8">
        <v>44487</v>
      </c>
      <c r="O824" s="3" t="s">
        <v>318</v>
      </c>
      <c r="P824" s="3" t="s">
        <v>0</v>
      </c>
      <c r="Q824" s="3" t="s">
        <v>356</v>
      </c>
      <c r="R824" s="3">
        <v>18</v>
      </c>
      <c r="S824" s="3" t="s">
        <v>0</v>
      </c>
      <c r="T824" s="3">
        <v>18</v>
      </c>
      <c r="U824" s="3">
        <v>2</v>
      </c>
      <c r="V824" s="3">
        <v>1</v>
      </c>
      <c r="W824" s="3">
        <v>2</v>
      </c>
      <c r="X824" s="61" t="s">
        <v>19</v>
      </c>
      <c r="Y824" s="3" t="s">
        <v>355</v>
      </c>
      <c r="Z824" s="3" t="s">
        <v>1117</v>
      </c>
      <c r="AA824" s="3" t="s">
        <v>1472</v>
      </c>
      <c r="AB824" s="28">
        <v>1</v>
      </c>
      <c r="AC824" s="7"/>
    </row>
    <row r="825" spans="1:29" x14ac:dyDescent="0.25">
      <c r="A825" s="57" t="s">
        <v>1</v>
      </c>
      <c r="B825" s="60" t="str">
        <f>Table6[[#This Row],[Machine3]]</f>
        <v>GMTK2</v>
      </c>
      <c r="C825" s="61">
        <v>20211018</v>
      </c>
      <c r="D825" s="61" t="str">
        <f>TEXT((ROW(Table6[[#This Row],[Insert Type]])-321)*10,"000000")</f>
        <v>005040</v>
      </c>
      <c r="E825" s="61" t="str" cm="1">
        <f t="array" ref="E825">_xlfn.SWITCH(Table6[[#This Row],[State of Wear (Acceptable, OK; Unacceptable, NOK; Doubt, D; Reclassified as Doubt, RD)]],"OK","o","NOK","n","d")</f>
        <v>o</v>
      </c>
      <c r="F825" s="61" t="str" cm="1">
        <f t="array" ref="F825">_xlfn.SWITCH(Table6[[#This Row],[Coolant (C, Coolant; NC, No Coolant; CB, Coolant and cleaned with compressed Air)]],"NC","n","C","y","CB","c")</f>
        <v>c</v>
      </c>
      <c r="G825" s="61" t="str">
        <f>_xlfn.TEXTJOIN("_",TRUE,A825,B825,C825,D825,"w"&amp;E825,"c"&amp;Table6[[#This Row],[Coolant (n, no; y, yes; c, yes but cleaned with compressed air)2]])</f>
        <v>RCGX12_GMTK2_20211018_005040_wo_cc</v>
      </c>
      <c r="H825" s="68">
        <v>2096</v>
      </c>
      <c r="I825" s="69">
        <v>4224</v>
      </c>
      <c r="J825" s="69">
        <v>6001</v>
      </c>
      <c r="K825" s="69">
        <v>2442</v>
      </c>
      <c r="L825" s="69">
        <v>5407</v>
      </c>
      <c r="M825" s="69">
        <v>7915</v>
      </c>
      <c r="N825" s="8">
        <v>44487</v>
      </c>
      <c r="O825" s="3" t="s">
        <v>318</v>
      </c>
      <c r="P825" s="3" t="s">
        <v>0</v>
      </c>
      <c r="Q825" s="3" t="s">
        <v>356</v>
      </c>
      <c r="R825" s="3">
        <v>18</v>
      </c>
      <c r="S825" s="3" t="s">
        <v>0</v>
      </c>
      <c r="T825" s="3">
        <v>18</v>
      </c>
      <c r="U825" s="3">
        <v>3</v>
      </c>
      <c r="V825" s="3">
        <v>1</v>
      </c>
      <c r="W825" s="3">
        <v>1</v>
      </c>
      <c r="X825" s="61" t="s">
        <v>19</v>
      </c>
      <c r="Y825" s="3" t="s">
        <v>355</v>
      </c>
      <c r="Z825" s="3" t="s">
        <v>1118</v>
      </c>
      <c r="AA825" s="3" t="s">
        <v>1472</v>
      </c>
      <c r="AB825" s="28">
        <v>1</v>
      </c>
      <c r="AC825" s="7"/>
    </row>
    <row r="826" spans="1:29" x14ac:dyDescent="0.25">
      <c r="A826" s="57" t="s">
        <v>1</v>
      </c>
      <c r="B826" s="60" t="str">
        <f>Table6[[#This Row],[Machine3]]</f>
        <v>GMTK2</v>
      </c>
      <c r="C826" s="61">
        <v>20211018</v>
      </c>
      <c r="D826" s="61" t="str">
        <f>TEXT((ROW(Table6[[#This Row],[Insert Type]])-321)*10,"000000")</f>
        <v>005050</v>
      </c>
      <c r="E826" s="61" t="str" cm="1">
        <f t="array" ref="E826">_xlfn.SWITCH(Table6[[#This Row],[State of Wear (Acceptable, OK; Unacceptable, NOK; Doubt, D; Reclassified as Doubt, RD)]],"OK","o","NOK","n","d")</f>
        <v>o</v>
      </c>
      <c r="F826" s="61" t="str" cm="1">
        <f t="array" ref="F826">_xlfn.SWITCH(Table6[[#This Row],[Coolant (C, Coolant; NC, No Coolant; CB, Coolant and cleaned with compressed Air)]],"NC","n","C","y","CB","c")</f>
        <v>c</v>
      </c>
      <c r="G826" s="61" t="str">
        <f>_xlfn.TEXTJOIN("_",TRUE,A826,B826,C826,D826,"w"&amp;E826,"c"&amp;Table6[[#This Row],[Coolant (n, no; y, yes; c, yes but cleaned with compressed air)2]])</f>
        <v>RCGX12_GMTK2_20211018_005050_wo_cc</v>
      </c>
      <c r="H826" s="68">
        <v>2096</v>
      </c>
      <c r="I826" s="69">
        <v>4224</v>
      </c>
      <c r="J826" s="69">
        <v>6001</v>
      </c>
      <c r="K826" s="69">
        <v>2442</v>
      </c>
      <c r="L826" s="69">
        <v>5407</v>
      </c>
      <c r="M826" s="69">
        <v>7915</v>
      </c>
      <c r="N826" s="8">
        <v>44487</v>
      </c>
      <c r="O826" s="3" t="s">
        <v>318</v>
      </c>
      <c r="P826" s="3" t="s">
        <v>0</v>
      </c>
      <c r="Q826" s="3" t="s">
        <v>356</v>
      </c>
      <c r="R826" s="3">
        <v>18</v>
      </c>
      <c r="S826" s="3" t="s">
        <v>0</v>
      </c>
      <c r="T826" s="3">
        <v>18</v>
      </c>
      <c r="U826" s="3">
        <v>3</v>
      </c>
      <c r="V826" s="3">
        <v>1</v>
      </c>
      <c r="W826" s="3">
        <v>2</v>
      </c>
      <c r="X826" s="61" t="s">
        <v>19</v>
      </c>
      <c r="Y826" s="3" t="s">
        <v>355</v>
      </c>
      <c r="Z826" s="3" t="s">
        <v>1119</v>
      </c>
      <c r="AA826" s="3" t="s">
        <v>1472</v>
      </c>
      <c r="AB826" s="28">
        <v>1</v>
      </c>
      <c r="AC826" s="7"/>
    </row>
    <row r="827" spans="1:29" x14ac:dyDescent="0.25">
      <c r="A827" s="57" t="s">
        <v>1</v>
      </c>
      <c r="B827" s="60" t="str">
        <f>Table6[[#This Row],[Machine3]]</f>
        <v>GMTK2</v>
      </c>
      <c r="C827" s="61">
        <v>20211018</v>
      </c>
      <c r="D827" s="61" t="str">
        <f>TEXT((ROW(Table6[[#This Row],[Insert Type]])-321)*10,"000000")</f>
        <v>005060</v>
      </c>
      <c r="E827" s="61" t="str" cm="1">
        <f t="array" ref="E827">_xlfn.SWITCH(Table6[[#This Row],[State of Wear (Acceptable, OK; Unacceptable, NOK; Doubt, D; Reclassified as Doubt, RD)]],"OK","o","NOK","n","d")</f>
        <v>o</v>
      </c>
      <c r="F827" s="61" t="str" cm="1">
        <f t="array" ref="F827">_xlfn.SWITCH(Table6[[#This Row],[Coolant (C, Coolant; NC, No Coolant; CB, Coolant and cleaned with compressed Air)]],"NC","n","C","y","CB","c")</f>
        <v>c</v>
      </c>
      <c r="G827" s="61" t="str">
        <f>_xlfn.TEXTJOIN("_",TRUE,A827,B827,C827,D827,"w"&amp;E827,"c"&amp;Table6[[#This Row],[Coolant (n, no; y, yes; c, yes but cleaned with compressed air)2]])</f>
        <v>RCGX12_GMTK2_20211018_005060_wo_cc</v>
      </c>
      <c r="H827" s="68">
        <v>2096</v>
      </c>
      <c r="I827" s="69">
        <v>4224</v>
      </c>
      <c r="J827" s="69">
        <v>6001</v>
      </c>
      <c r="K827" s="69">
        <v>2442</v>
      </c>
      <c r="L827" s="69">
        <v>5407</v>
      </c>
      <c r="M827" s="69">
        <v>7915</v>
      </c>
      <c r="N827" s="8">
        <v>44487</v>
      </c>
      <c r="O827" s="3" t="s">
        <v>318</v>
      </c>
      <c r="P827" s="3" t="s">
        <v>0</v>
      </c>
      <c r="Q827" s="3" t="s">
        <v>356</v>
      </c>
      <c r="R827" s="3">
        <v>18</v>
      </c>
      <c r="S827" s="3" t="s">
        <v>0</v>
      </c>
      <c r="T827" s="3">
        <v>18</v>
      </c>
      <c r="U827" s="3">
        <v>4</v>
      </c>
      <c r="V827" s="3">
        <v>1</v>
      </c>
      <c r="W827" s="3">
        <v>1</v>
      </c>
      <c r="X827" s="61" t="s">
        <v>19</v>
      </c>
      <c r="Y827" s="3" t="s">
        <v>355</v>
      </c>
      <c r="Z827" s="3" t="s">
        <v>1120</v>
      </c>
      <c r="AA827" s="3" t="s">
        <v>1472</v>
      </c>
      <c r="AB827" s="28">
        <v>1</v>
      </c>
      <c r="AC827" s="7"/>
    </row>
    <row r="828" spans="1:29" x14ac:dyDescent="0.25">
      <c r="A828" s="57" t="s">
        <v>1</v>
      </c>
      <c r="B828" s="60" t="str">
        <f>Table6[[#This Row],[Machine3]]</f>
        <v>GMTK2</v>
      </c>
      <c r="C828" s="61">
        <v>20211018</v>
      </c>
      <c r="D828" s="61" t="str">
        <f>TEXT((ROW(Table6[[#This Row],[Insert Type]])-321)*10,"000000")</f>
        <v>005070</v>
      </c>
      <c r="E828" s="61" t="str" cm="1">
        <f t="array" ref="E828">_xlfn.SWITCH(Table6[[#This Row],[State of Wear (Acceptable, OK; Unacceptable, NOK; Doubt, D; Reclassified as Doubt, RD)]],"OK","o","NOK","n","d")</f>
        <v>o</v>
      </c>
      <c r="F828" s="61" t="str" cm="1">
        <f t="array" ref="F828">_xlfn.SWITCH(Table6[[#This Row],[Coolant (C, Coolant; NC, No Coolant; CB, Coolant and cleaned with compressed Air)]],"NC","n","C","y","CB","c")</f>
        <v>c</v>
      </c>
      <c r="G828" s="61" t="str">
        <f>_xlfn.TEXTJOIN("_",TRUE,A828,B828,C828,D828,"w"&amp;E828,"c"&amp;Table6[[#This Row],[Coolant (n, no; y, yes; c, yes but cleaned with compressed air)2]])</f>
        <v>RCGX12_GMTK2_20211018_005070_wo_cc</v>
      </c>
      <c r="H828" s="68">
        <v>2096</v>
      </c>
      <c r="I828" s="69">
        <v>4224</v>
      </c>
      <c r="J828" s="69">
        <v>6001</v>
      </c>
      <c r="K828" s="69">
        <v>2442</v>
      </c>
      <c r="L828" s="69">
        <v>5407</v>
      </c>
      <c r="M828" s="69">
        <v>7915</v>
      </c>
      <c r="N828" s="8">
        <v>44487</v>
      </c>
      <c r="O828" s="3" t="s">
        <v>318</v>
      </c>
      <c r="P828" s="3" t="s">
        <v>0</v>
      </c>
      <c r="Q828" s="3" t="s">
        <v>356</v>
      </c>
      <c r="R828" s="3">
        <v>18</v>
      </c>
      <c r="S828" s="3" t="s">
        <v>0</v>
      </c>
      <c r="T828" s="3">
        <v>18</v>
      </c>
      <c r="U828" s="3">
        <v>4</v>
      </c>
      <c r="V828" s="3">
        <v>1</v>
      </c>
      <c r="W828" s="3">
        <v>2</v>
      </c>
      <c r="X828" s="61" t="s">
        <v>19</v>
      </c>
      <c r="Y828" s="3" t="s">
        <v>355</v>
      </c>
      <c r="Z828" s="3" t="s">
        <v>1121</v>
      </c>
      <c r="AA828" s="3" t="s">
        <v>1472</v>
      </c>
      <c r="AB828" s="28">
        <v>1</v>
      </c>
      <c r="AC828" s="7"/>
    </row>
    <row r="829" spans="1:29" x14ac:dyDescent="0.25">
      <c r="A829" s="57" t="s">
        <v>1</v>
      </c>
      <c r="B829" s="60" t="str">
        <f>Table6[[#This Row],[Machine3]]</f>
        <v>GMTK2</v>
      </c>
      <c r="C829" s="61">
        <v>20211018</v>
      </c>
      <c r="D829" s="61" t="str">
        <f>TEXT((ROW(Table6[[#This Row],[Insert Type]])-321)*10,"000000")</f>
        <v>005080</v>
      </c>
      <c r="E829" s="61" t="str" cm="1">
        <f t="array" ref="E829">_xlfn.SWITCH(Table6[[#This Row],[State of Wear (Acceptable, OK; Unacceptable, NOK; Doubt, D; Reclassified as Doubt, RD)]],"OK","o","NOK","n","d")</f>
        <v>o</v>
      </c>
      <c r="F829" s="61" t="str" cm="1">
        <f t="array" ref="F829">_xlfn.SWITCH(Table6[[#This Row],[Coolant (C, Coolant; NC, No Coolant; CB, Coolant and cleaned with compressed Air)]],"NC","n","C","y","CB","c")</f>
        <v>c</v>
      </c>
      <c r="G829" s="61" t="str">
        <f>_xlfn.TEXTJOIN("_",TRUE,A829,B829,C829,D829,"w"&amp;E829,"c"&amp;Table6[[#This Row],[Coolant (n, no; y, yes; c, yes but cleaned with compressed air)2]])</f>
        <v>RCGX12_GMTK2_20211018_005080_wo_cc</v>
      </c>
      <c r="H829" s="68">
        <v>2096</v>
      </c>
      <c r="I829" s="69">
        <v>4224</v>
      </c>
      <c r="J829" s="69">
        <v>6001</v>
      </c>
      <c r="K829" s="69">
        <v>2442</v>
      </c>
      <c r="L829" s="69">
        <v>5407</v>
      </c>
      <c r="M829" s="69">
        <v>7915</v>
      </c>
      <c r="N829" s="8">
        <v>44487</v>
      </c>
      <c r="O829" s="3" t="s">
        <v>318</v>
      </c>
      <c r="P829" s="3" t="s">
        <v>0</v>
      </c>
      <c r="Q829" s="3" t="s">
        <v>356</v>
      </c>
      <c r="R829" s="3">
        <v>18</v>
      </c>
      <c r="S829" s="3" t="s">
        <v>0</v>
      </c>
      <c r="T829" s="3">
        <v>18</v>
      </c>
      <c r="U829" s="3">
        <v>5</v>
      </c>
      <c r="V829" s="3">
        <v>1</v>
      </c>
      <c r="W829" s="3">
        <v>1</v>
      </c>
      <c r="X829" s="61" t="s">
        <v>19</v>
      </c>
      <c r="Y829" s="3" t="s">
        <v>355</v>
      </c>
      <c r="Z829" s="3" t="s">
        <v>1122</v>
      </c>
      <c r="AA829" s="3" t="s">
        <v>1472</v>
      </c>
      <c r="AB829" s="28">
        <v>1</v>
      </c>
      <c r="AC829" s="7"/>
    </row>
    <row r="830" spans="1:29" x14ac:dyDescent="0.25">
      <c r="A830" s="57" t="s">
        <v>1</v>
      </c>
      <c r="B830" s="60" t="str">
        <f>Table6[[#This Row],[Machine3]]</f>
        <v>GMTK2</v>
      </c>
      <c r="C830" s="61">
        <v>20211018</v>
      </c>
      <c r="D830" s="61" t="str">
        <f>TEXT((ROW(Table6[[#This Row],[Insert Type]])-321)*10,"000000")</f>
        <v>005090</v>
      </c>
      <c r="E830" s="61" t="str" cm="1">
        <f t="array" ref="E830">_xlfn.SWITCH(Table6[[#This Row],[State of Wear (Acceptable, OK; Unacceptable, NOK; Doubt, D; Reclassified as Doubt, RD)]],"OK","o","NOK","n","d")</f>
        <v>o</v>
      </c>
      <c r="F830" s="61" t="str" cm="1">
        <f t="array" ref="F830">_xlfn.SWITCH(Table6[[#This Row],[Coolant (C, Coolant; NC, No Coolant; CB, Coolant and cleaned with compressed Air)]],"NC","n","C","y","CB","c")</f>
        <v>c</v>
      </c>
      <c r="G830" s="61" t="str">
        <f>_xlfn.TEXTJOIN("_",TRUE,A830,B830,C830,D830,"w"&amp;E830,"c"&amp;Table6[[#This Row],[Coolant (n, no; y, yes; c, yes but cleaned with compressed air)2]])</f>
        <v>RCGX12_GMTK2_20211018_005090_wo_cc</v>
      </c>
      <c r="H830" s="68">
        <v>2096</v>
      </c>
      <c r="I830" s="69">
        <v>4224</v>
      </c>
      <c r="J830" s="69">
        <v>6001</v>
      </c>
      <c r="K830" s="69">
        <v>2442</v>
      </c>
      <c r="L830" s="69">
        <v>5407</v>
      </c>
      <c r="M830" s="69">
        <v>7915</v>
      </c>
      <c r="N830" s="8">
        <v>44487</v>
      </c>
      <c r="O830" s="3" t="s">
        <v>318</v>
      </c>
      <c r="P830" s="3" t="s">
        <v>0</v>
      </c>
      <c r="Q830" s="3" t="s">
        <v>356</v>
      </c>
      <c r="R830" s="3">
        <v>18</v>
      </c>
      <c r="S830" s="3" t="s">
        <v>0</v>
      </c>
      <c r="T830" s="3">
        <v>18</v>
      </c>
      <c r="U830" s="3">
        <v>5</v>
      </c>
      <c r="V830" s="3">
        <v>1</v>
      </c>
      <c r="W830" s="3">
        <v>2</v>
      </c>
      <c r="X830" s="61" t="s">
        <v>19</v>
      </c>
      <c r="Y830" s="3" t="s">
        <v>355</v>
      </c>
      <c r="Z830" s="3" t="s">
        <v>1123</v>
      </c>
      <c r="AA830" s="3" t="s">
        <v>1472</v>
      </c>
      <c r="AB830" s="28">
        <v>1</v>
      </c>
      <c r="AC830" s="7"/>
    </row>
    <row r="831" spans="1:29" x14ac:dyDescent="0.25">
      <c r="A831" s="57" t="s">
        <v>1</v>
      </c>
      <c r="B831" s="60" t="str">
        <f>Table6[[#This Row],[Machine3]]</f>
        <v>GMTK2</v>
      </c>
      <c r="C831" s="61">
        <v>20211018</v>
      </c>
      <c r="D831" s="61" t="str">
        <f>TEXT((ROW(Table6[[#This Row],[Insert Type]])-321)*10,"000000")</f>
        <v>005100</v>
      </c>
      <c r="E831" s="61" t="str" cm="1">
        <f t="array" ref="E831">_xlfn.SWITCH(Table6[[#This Row],[State of Wear (Acceptable, OK; Unacceptable, NOK; Doubt, D; Reclassified as Doubt, RD)]],"OK","o","NOK","n","d")</f>
        <v>o</v>
      </c>
      <c r="F831" s="61" t="str" cm="1">
        <f t="array" ref="F831">_xlfn.SWITCH(Table6[[#This Row],[Coolant (C, Coolant; NC, No Coolant; CB, Coolant and cleaned with compressed Air)]],"NC","n","C","y","CB","c")</f>
        <v>c</v>
      </c>
      <c r="G831" s="61" t="str">
        <f>_xlfn.TEXTJOIN("_",TRUE,A831,B831,C831,D831,"w"&amp;E831,"c"&amp;Table6[[#This Row],[Coolant (n, no; y, yes; c, yes but cleaned with compressed air)2]])</f>
        <v>RCGX12_GMTK2_20211018_005100_wo_cc</v>
      </c>
      <c r="H831" s="68">
        <v>2096</v>
      </c>
      <c r="I831" s="69">
        <v>4224</v>
      </c>
      <c r="J831" s="69">
        <v>6001</v>
      </c>
      <c r="K831" s="69">
        <v>2442</v>
      </c>
      <c r="L831" s="69">
        <v>5407</v>
      </c>
      <c r="M831" s="69">
        <v>7915</v>
      </c>
      <c r="N831" s="8">
        <v>44487</v>
      </c>
      <c r="O831" s="3" t="s">
        <v>318</v>
      </c>
      <c r="P831" s="3" t="s">
        <v>0</v>
      </c>
      <c r="Q831" s="3" t="s">
        <v>356</v>
      </c>
      <c r="R831" s="3">
        <v>19</v>
      </c>
      <c r="S831" s="3" t="s">
        <v>0</v>
      </c>
      <c r="T831" s="3">
        <v>19</v>
      </c>
      <c r="U831" s="3">
        <v>1</v>
      </c>
      <c r="V831" s="3">
        <v>1</v>
      </c>
      <c r="W831" s="3">
        <v>1</v>
      </c>
      <c r="X831" s="61" t="s">
        <v>19</v>
      </c>
      <c r="Y831" s="3" t="s">
        <v>355</v>
      </c>
      <c r="Z831" s="3" t="s">
        <v>1124</v>
      </c>
      <c r="AA831" s="3" t="s">
        <v>1472</v>
      </c>
      <c r="AB831" s="28">
        <v>1</v>
      </c>
      <c r="AC831" s="7"/>
    </row>
    <row r="832" spans="1:29" x14ac:dyDescent="0.25">
      <c r="A832" s="57" t="s">
        <v>1</v>
      </c>
      <c r="B832" s="60" t="str">
        <f>Table6[[#This Row],[Machine3]]</f>
        <v>GMTK2</v>
      </c>
      <c r="C832" s="61">
        <v>20211018</v>
      </c>
      <c r="D832" s="61" t="str">
        <f>TEXT((ROW(Table6[[#This Row],[Insert Type]])-321)*10,"000000")</f>
        <v>005110</v>
      </c>
      <c r="E832" s="61" t="str" cm="1">
        <f t="array" ref="E832">_xlfn.SWITCH(Table6[[#This Row],[State of Wear (Acceptable, OK; Unacceptable, NOK; Doubt, D; Reclassified as Doubt, RD)]],"OK","o","NOK","n","d")</f>
        <v>d</v>
      </c>
      <c r="F832" s="61" t="str" cm="1">
        <f t="array" ref="F832">_xlfn.SWITCH(Table6[[#This Row],[Coolant (C, Coolant; NC, No Coolant; CB, Coolant and cleaned with compressed Air)]],"NC","n","C","y","CB","c")</f>
        <v>c</v>
      </c>
      <c r="G832" s="61" t="str">
        <f>_xlfn.TEXTJOIN("_",TRUE,A832,B832,C832,D832,"w"&amp;E832,"c"&amp;Table6[[#This Row],[Coolant (n, no; y, yes; c, yes but cleaned with compressed air)2]])</f>
        <v>RCGX12_GMTK2_20211018_005110_wd_cc</v>
      </c>
      <c r="H832" s="68">
        <v>2096</v>
      </c>
      <c r="I832" s="69">
        <v>4224</v>
      </c>
      <c r="J832" s="69">
        <v>6001</v>
      </c>
      <c r="K832" s="69">
        <v>2442</v>
      </c>
      <c r="L832" s="69">
        <v>5407</v>
      </c>
      <c r="M832" s="69">
        <v>7915</v>
      </c>
      <c r="N832" s="8">
        <v>44487</v>
      </c>
      <c r="O832" s="3" t="s">
        <v>318</v>
      </c>
      <c r="P832" s="3" t="s">
        <v>0</v>
      </c>
      <c r="Q832" s="3" t="s">
        <v>356</v>
      </c>
      <c r="R832" s="3">
        <v>19</v>
      </c>
      <c r="S832" s="3" t="s">
        <v>0</v>
      </c>
      <c r="T832" s="3">
        <v>19</v>
      </c>
      <c r="U832" s="3">
        <v>1</v>
      </c>
      <c r="V832" s="3">
        <v>1</v>
      </c>
      <c r="W832" s="3">
        <v>2</v>
      </c>
      <c r="X832" s="61" t="s">
        <v>278</v>
      </c>
      <c r="Y832" s="3" t="s">
        <v>355</v>
      </c>
      <c r="Z832" s="3" t="s">
        <v>1125</v>
      </c>
      <c r="AA832" s="3" t="s">
        <v>1472</v>
      </c>
      <c r="AB832" s="28">
        <v>1</v>
      </c>
      <c r="AC832" s="7"/>
    </row>
    <row r="833" spans="1:29" x14ac:dyDescent="0.25">
      <c r="A833" s="57" t="s">
        <v>1</v>
      </c>
      <c r="B833" s="60" t="str">
        <f>Table6[[#This Row],[Machine3]]</f>
        <v>GMTK2</v>
      </c>
      <c r="C833" s="61">
        <v>20211018</v>
      </c>
      <c r="D833" s="61" t="str">
        <f>TEXT((ROW(Table6[[#This Row],[Insert Type]])-321)*10,"000000")</f>
        <v>005120</v>
      </c>
      <c r="E833" s="61" t="str" cm="1">
        <f t="array" ref="E833">_xlfn.SWITCH(Table6[[#This Row],[State of Wear (Acceptable, OK; Unacceptable, NOK; Doubt, D; Reclassified as Doubt, RD)]],"OK","o","NOK","n","d")</f>
        <v>o</v>
      </c>
      <c r="F833" s="61" t="str" cm="1">
        <f t="array" ref="F833">_xlfn.SWITCH(Table6[[#This Row],[Coolant (C, Coolant; NC, No Coolant; CB, Coolant and cleaned with compressed Air)]],"NC","n","C","y","CB","c")</f>
        <v>c</v>
      </c>
      <c r="G833" s="61" t="str">
        <f>_xlfn.TEXTJOIN("_",TRUE,A833,B833,C833,D833,"w"&amp;E833,"c"&amp;Table6[[#This Row],[Coolant (n, no; y, yes; c, yes but cleaned with compressed air)2]])</f>
        <v>RCGX12_GMTK2_20211018_005120_wo_cc</v>
      </c>
      <c r="H833" s="68">
        <v>2096</v>
      </c>
      <c r="I833" s="69">
        <v>4224</v>
      </c>
      <c r="J833" s="69">
        <v>6001</v>
      </c>
      <c r="K833" s="69">
        <v>2442</v>
      </c>
      <c r="L833" s="69">
        <v>5407</v>
      </c>
      <c r="M833" s="69">
        <v>7915</v>
      </c>
      <c r="N833" s="8">
        <v>44487</v>
      </c>
      <c r="O833" s="3" t="s">
        <v>318</v>
      </c>
      <c r="P833" s="3" t="s">
        <v>0</v>
      </c>
      <c r="Q833" s="3" t="s">
        <v>356</v>
      </c>
      <c r="R833" s="3">
        <v>19</v>
      </c>
      <c r="S833" s="3" t="s">
        <v>0</v>
      </c>
      <c r="T833" s="3">
        <v>19</v>
      </c>
      <c r="U833" s="3">
        <v>2</v>
      </c>
      <c r="V833" s="3">
        <v>1</v>
      </c>
      <c r="W833" s="3">
        <v>1</v>
      </c>
      <c r="X833" s="61" t="s">
        <v>19</v>
      </c>
      <c r="Y833" s="3" t="s">
        <v>355</v>
      </c>
      <c r="Z833" s="3" t="s">
        <v>1126</v>
      </c>
      <c r="AA833" s="3" t="s">
        <v>1472</v>
      </c>
      <c r="AB833" s="28">
        <v>1</v>
      </c>
      <c r="AC833" s="7"/>
    </row>
    <row r="834" spans="1:29" x14ac:dyDescent="0.25">
      <c r="A834" s="57" t="s">
        <v>1</v>
      </c>
      <c r="B834" s="60" t="str">
        <f>Table6[[#This Row],[Machine3]]</f>
        <v>GMTK2</v>
      </c>
      <c r="C834" s="61">
        <v>20211018</v>
      </c>
      <c r="D834" s="61" t="str">
        <f>TEXT((ROW(Table6[[#This Row],[Insert Type]])-321)*10,"000000")</f>
        <v>005130</v>
      </c>
      <c r="E834" s="61" t="str" cm="1">
        <f t="array" ref="E834">_xlfn.SWITCH(Table6[[#This Row],[State of Wear (Acceptable, OK; Unacceptable, NOK; Doubt, D; Reclassified as Doubt, RD)]],"OK","o","NOK","n","d")</f>
        <v>o</v>
      </c>
      <c r="F834" s="61" t="str" cm="1">
        <f t="array" ref="F834">_xlfn.SWITCH(Table6[[#This Row],[Coolant (C, Coolant; NC, No Coolant; CB, Coolant and cleaned with compressed Air)]],"NC","n","C","y","CB","c")</f>
        <v>c</v>
      </c>
      <c r="G834" s="61" t="str">
        <f>_xlfn.TEXTJOIN("_",TRUE,A834,B834,C834,D834,"w"&amp;E834,"c"&amp;Table6[[#This Row],[Coolant (n, no; y, yes; c, yes but cleaned with compressed air)2]])</f>
        <v>RCGX12_GMTK2_20211018_005130_wo_cc</v>
      </c>
      <c r="H834" s="68">
        <v>2096</v>
      </c>
      <c r="I834" s="69">
        <v>4224</v>
      </c>
      <c r="J834" s="69">
        <v>6001</v>
      </c>
      <c r="K834" s="69">
        <v>2442</v>
      </c>
      <c r="L834" s="69">
        <v>5407</v>
      </c>
      <c r="M834" s="69">
        <v>7915</v>
      </c>
      <c r="N834" s="8">
        <v>44487</v>
      </c>
      <c r="O834" s="3" t="s">
        <v>318</v>
      </c>
      <c r="P834" s="3" t="s">
        <v>0</v>
      </c>
      <c r="Q834" s="3" t="s">
        <v>356</v>
      </c>
      <c r="R834" s="3">
        <v>19</v>
      </c>
      <c r="S834" s="3" t="s">
        <v>0</v>
      </c>
      <c r="T834" s="3">
        <v>19</v>
      </c>
      <c r="U834" s="3">
        <v>2</v>
      </c>
      <c r="V834" s="3">
        <v>1</v>
      </c>
      <c r="W834" s="3">
        <v>2</v>
      </c>
      <c r="X834" s="61" t="s">
        <v>19</v>
      </c>
      <c r="Y834" s="3" t="s">
        <v>355</v>
      </c>
      <c r="Z834" s="3" t="s">
        <v>1127</v>
      </c>
      <c r="AA834" s="3" t="s">
        <v>1472</v>
      </c>
      <c r="AB834" s="28">
        <v>1</v>
      </c>
      <c r="AC834" s="7"/>
    </row>
    <row r="835" spans="1:29" x14ac:dyDescent="0.25">
      <c r="A835" s="57" t="s">
        <v>1</v>
      </c>
      <c r="B835" s="60" t="str">
        <f>Table6[[#This Row],[Machine3]]</f>
        <v>GMTK2</v>
      </c>
      <c r="C835" s="61">
        <v>20211018</v>
      </c>
      <c r="D835" s="61" t="str">
        <f>TEXT((ROW(Table6[[#This Row],[Insert Type]])-321)*10,"000000")</f>
        <v>005140</v>
      </c>
      <c r="E835" s="61" t="str" cm="1">
        <f t="array" ref="E835">_xlfn.SWITCH(Table6[[#This Row],[State of Wear (Acceptable, OK; Unacceptable, NOK; Doubt, D; Reclassified as Doubt, RD)]],"OK","o","NOK","n","d")</f>
        <v>o</v>
      </c>
      <c r="F835" s="61" t="str" cm="1">
        <f t="array" ref="F835">_xlfn.SWITCH(Table6[[#This Row],[Coolant (C, Coolant; NC, No Coolant; CB, Coolant and cleaned with compressed Air)]],"NC","n","C","y","CB","c")</f>
        <v>c</v>
      </c>
      <c r="G835" s="61" t="str">
        <f>_xlfn.TEXTJOIN("_",TRUE,A835,B835,C835,D835,"w"&amp;E835,"c"&amp;Table6[[#This Row],[Coolant (n, no; y, yes; c, yes but cleaned with compressed air)2]])</f>
        <v>RCGX12_GMTK2_20211018_005140_wo_cc</v>
      </c>
      <c r="H835" s="68">
        <v>2096</v>
      </c>
      <c r="I835" s="69">
        <v>4224</v>
      </c>
      <c r="J835" s="69">
        <v>6001</v>
      </c>
      <c r="K835" s="69">
        <v>2442</v>
      </c>
      <c r="L835" s="69">
        <v>5407</v>
      </c>
      <c r="M835" s="69">
        <v>7915</v>
      </c>
      <c r="N835" s="8">
        <v>44487</v>
      </c>
      <c r="O835" s="3" t="s">
        <v>318</v>
      </c>
      <c r="P835" s="3" t="s">
        <v>0</v>
      </c>
      <c r="Q835" s="3" t="s">
        <v>356</v>
      </c>
      <c r="R835" s="3">
        <v>19</v>
      </c>
      <c r="S835" s="3" t="s">
        <v>0</v>
      </c>
      <c r="T835" s="3">
        <v>19</v>
      </c>
      <c r="U835" s="3">
        <v>3</v>
      </c>
      <c r="V835" s="3">
        <v>1</v>
      </c>
      <c r="W835" s="3">
        <v>1</v>
      </c>
      <c r="X835" s="61" t="s">
        <v>19</v>
      </c>
      <c r="Y835" s="3" t="s">
        <v>355</v>
      </c>
      <c r="Z835" s="3" t="s">
        <v>1128</v>
      </c>
      <c r="AA835" s="3" t="s">
        <v>1472</v>
      </c>
      <c r="AB835" s="28">
        <v>1</v>
      </c>
      <c r="AC835" s="7"/>
    </row>
    <row r="836" spans="1:29" x14ac:dyDescent="0.25">
      <c r="A836" s="57" t="s">
        <v>1</v>
      </c>
      <c r="B836" s="60" t="str">
        <f>Table6[[#This Row],[Machine3]]</f>
        <v>GMTK2</v>
      </c>
      <c r="C836" s="61">
        <v>20211018</v>
      </c>
      <c r="D836" s="61" t="str">
        <f>TEXT((ROW(Table6[[#This Row],[Insert Type]])-321)*10,"000000")</f>
        <v>005150</v>
      </c>
      <c r="E836" s="61" t="str" cm="1">
        <f t="array" ref="E836">_xlfn.SWITCH(Table6[[#This Row],[State of Wear (Acceptable, OK; Unacceptable, NOK; Doubt, D; Reclassified as Doubt, RD)]],"OK","o","NOK","n","d")</f>
        <v>n</v>
      </c>
      <c r="F836" s="61" t="str" cm="1">
        <f t="array" ref="F836">_xlfn.SWITCH(Table6[[#This Row],[Coolant (C, Coolant; NC, No Coolant; CB, Coolant and cleaned with compressed Air)]],"NC","n","C","y","CB","c")</f>
        <v>c</v>
      </c>
      <c r="G836" s="61" t="str">
        <f>_xlfn.TEXTJOIN("_",TRUE,A836,B836,C836,D836,"w"&amp;E836,"c"&amp;Table6[[#This Row],[Coolant (n, no; y, yes; c, yes but cleaned with compressed air)2]])</f>
        <v>RCGX12_GMTK2_20211018_005150_wn_cc</v>
      </c>
      <c r="H836" s="68">
        <v>2096</v>
      </c>
      <c r="I836" s="69">
        <v>4224</v>
      </c>
      <c r="J836" s="69">
        <v>6001</v>
      </c>
      <c r="K836" s="69">
        <v>2442</v>
      </c>
      <c r="L836" s="69">
        <v>5407</v>
      </c>
      <c r="M836" s="69">
        <v>7915</v>
      </c>
      <c r="N836" s="8">
        <v>44487</v>
      </c>
      <c r="O836" s="3" t="s">
        <v>318</v>
      </c>
      <c r="P836" s="3" t="s">
        <v>0</v>
      </c>
      <c r="Q836" s="3" t="s">
        <v>356</v>
      </c>
      <c r="R836" s="3">
        <v>19</v>
      </c>
      <c r="S836" s="3" t="s">
        <v>0</v>
      </c>
      <c r="T836" s="3">
        <v>19</v>
      </c>
      <c r="U836" s="3">
        <v>3</v>
      </c>
      <c r="V836" s="3">
        <v>1</v>
      </c>
      <c r="W836" s="3">
        <v>2</v>
      </c>
      <c r="X836" s="61" t="s">
        <v>11</v>
      </c>
      <c r="Y836" s="3" t="s">
        <v>355</v>
      </c>
      <c r="Z836" s="3" t="s">
        <v>1129</v>
      </c>
      <c r="AA836" s="3" t="s">
        <v>1472</v>
      </c>
      <c r="AB836" s="28">
        <v>1</v>
      </c>
      <c r="AC836" s="7"/>
    </row>
    <row r="837" spans="1:29" x14ac:dyDescent="0.25">
      <c r="A837" s="57" t="s">
        <v>1</v>
      </c>
      <c r="B837" s="60" t="str">
        <f>Table6[[#This Row],[Machine3]]</f>
        <v>GMTK2</v>
      </c>
      <c r="C837" s="61">
        <v>20211018</v>
      </c>
      <c r="D837" s="61" t="str">
        <f>TEXT((ROW(Table6[[#This Row],[Insert Type]])-321)*10,"000000")</f>
        <v>005160</v>
      </c>
      <c r="E837" s="61" t="str" cm="1">
        <f t="array" ref="E837">_xlfn.SWITCH(Table6[[#This Row],[State of Wear (Acceptable, OK; Unacceptable, NOK; Doubt, D; Reclassified as Doubt, RD)]],"OK","o","NOK","n","d")</f>
        <v>o</v>
      </c>
      <c r="F837" s="61" t="str" cm="1">
        <f t="array" ref="F837">_xlfn.SWITCH(Table6[[#This Row],[Coolant (C, Coolant; NC, No Coolant; CB, Coolant and cleaned with compressed Air)]],"NC","n","C","y","CB","c")</f>
        <v>c</v>
      </c>
      <c r="G837" s="61" t="str">
        <f>_xlfn.TEXTJOIN("_",TRUE,A837,B837,C837,D837,"w"&amp;E837,"c"&amp;Table6[[#This Row],[Coolant (n, no; y, yes; c, yes but cleaned with compressed air)2]])</f>
        <v>RCGX12_GMTK2_20211018_005160_wo_cc</v>
      </c>
      <c r="H837" s="68">
        <v>2096</v>
      </c>
      <c r="I837" s="69">
        <v>4224</v>
      </c>
      <c r="J837" s="69">
        <v>6001</v>
      </c>
      <c r="K837" s="69">
        <v>2442</v>
      </c>
      <c r="L837" s="69">
        <v>5407</v>
      </c>
      <c r="M837" s="69">
        <v>7915</v>
      </c>
      <c r="N837" s="8">
        <v>44487</v>
      </c>
      <c r="O837" s="3" t="s">
        <v>318</v>
      </c>
      <c r="P837" s="3" t="s">
        <v>0</v>
      </c>
      <c r="Q837" s="3" t="s">
        <v>356</v>
      </c>
      <c r="R837" s="3">
        <v>19</v>
      </c>
      <c r="S837" s="3" t="s">
        <v>0</v>
      </c>
      <c r="T837" s="3">
        <v>19</v>
      </c>
      <c r="U837" s="3">
        <v>4</v>
      </c>
      <c r="V837" s="3">
        <v>1</v>
      </c>
      <c r="W837" s="3">
        <v>1</v>
      </c>
      <c r="X837" s="61" t="s">
        <v>19</v>
      </c>
      <c r="Y837" s="3" t="s">
        <v>355</v>
      </c>
      <c r="Z837" s="3" t="s">
        <v>1130</v>
      </c>
      <c r="AA837" s="3" t="s">
        <v>1472</v>
      </c>
      <c r="AB837" s="28">
        <v>1</v>
      </c>
      <c r="AC837" s="7"/>
    </row>
    <row r="838" spans="1:29" x14ac:dyDescent="0.25">
      <c r="A838" s="57" t="s">
        <v>1</v>
      </c>
      <c r="B838" s="60" t="str">
        <f>Table6[[#This Row],[Machine3]]</f>
        <v>GMTK2</v>
      </c>
      <c r="C838" s="61">
        <v>20211018</v>
      </c>
      <c r="D838" s="61" t="str">
        <f>TEXT((ROW(Table6[[#This Row],[Insert Type]])-321)*10,"000000")</f>
        <v>005170</v>
      </c>
      <c r="E838" s="61" t="str" cm="1">
        <f t="array" ref="E838">_xlfn.SWITCH(Table6[[#This Row],[State of Wear (Acceptable, OK; Unacceptable, NOK; Doubt, D; Reclassified as Doubt, RD)]],"OK","o","NOK","n","d")</f>
        <v>o</v>
      </c>
      <c r="F838" s="61" t="str" cm="1">
        <f t="array" ref="F838">_xlfn.SWITCH(Table6[[#This Row],[Coolant (C, Coolant; NC, No Coolant; CB, Coolant and cleaned with compressed Air)]],"NC","n","C","y","CB","c")</f>
        <v>c</v>
      </c>
      <c r="G838" s="61" t="str">
        <f>_xlfn.TEXTJOIN("_",TRUE,A838,B838,C838,D838,"w"&amp;E838,"c"&amp;Table6[[#This Row],[Coolant (n, no; y, yes; c, yes but cleaned with compressed air)2]])</f>
        <v>RCGX12_GMTK2_20211018_005170_wo_cc</v>
      </c>
      <c r="H838" s="68">
        <v>2096</v>
      </c>
      <c r="I838" s="69">
        <v>4224</v>
      </c>
      <c r="J838" s="69">
        <v>6001</v>
      </c>
      <c r="K838" s="69">
        <v>2442</v>
      </c>
      <c r="L838" s="69">
        <v>5407</v>
      </c>
      <c r="M838" s="69">
        <v>7915</v>
      </c>
      <c r="N838" s="8">
        <v>44487</v>
      </c>
      <c r="O838" s="3" t="s">
        <v>318</v>
      </c>
      <c r="P838" s="3" t="s">
        <v>0</v>
      </c>
      <c r="Q838" s="3" t="s">
        <v>356</v>
      </c>
      <c r="R838" s="3">
        <v>19</v>
      </c>
      <c r="S838" s="3" t="s">
        <v>0</v>
      </c>
      <c r="T838" s="3">
        <v>19</v>
      </c>
      <c r="U838" s="3">
        <v>4</v>
      </c>
      <c r="V838" s="3">
        <v>1</v>
      </c>
      <c r="W838" s="3">
        <v>2</v>
      </c>
      <c r="X838" s="61" t="s">
        <v>19</v>
      </c>
      <c r="Y838" s="3" t="s">
        <v>355</v>
      </c>
      <c r="Z838" s="3" t="s">
        <v>1131</v>
      </c>
      <c r="AA838" s="3" t="s">
        <v>1472</v>
      </c>
      <c r="AB838" s="28">
        <v>1</v>
      </c>
      <c r="AC838" s="7"/>
    </row>
    <row r="839" spans="1:29" x14ac:dyDescent="0.25">
      <c r="A839" s="57" t="s">
        <v>1</v>
      </c>
      <c r="B839" s="60" t="str">
        <f>Table6[[#This Row],[Machine3]]</f>
        <v>GMTK2</v>
      </c>
      <c r="C839" s="61">
        <v>20211018</v>
      </c>
      <c r="D839" s="61" t="str">
        <f>TEXT((ROW(Table6[[#This Row],[Insert Type]])-321)*10,"000000")</f>
        <v>005180</v>
      </c>
      <c r="E839" s="61" t="str" cm="1">
        <f t="array" ref="E839">_xlfn.SWITCH(Table6[[#This Row],[State of Wear (Acceptable, OK; Unacceptable, NOK; Doubt, D; Reclassified as Doubt, RD)]],"OK","o","NOK","n","d")</f>
        <v>o</v>
      </c>
      <c r="F839" s="61" t="str" cm="1">
        <f t="array" ref="F839">_xlfn.SWITCH(Table6[[#This Row],[Coolant (C, Coolant; NC, No Coolant; CB, Coolant and cleaned with compressed Air)]],"NC","n","C","y","CB","c")</f>
        <v>c</v>
      </c>
      <c r="G839" s="61" t="str">
        <f>_xlfn.TEXTJOIN("_",TRUE,A839,B839,C839,D839,"w"&amp;E839,"c"&amp;Table6[[#This Row],[Coolant (n, no; y, yes; c, yes but cleaned with compressed air)2]])</f>
        <v>RCGX12_GMTK2_20211018_005180_wo_cc</v>
      </c>
      <c r="H839" s="68">
        <v>2096</v>
      </c>
      <c r="I839" s="69">
        <v>4224</v>
      </c>
      <c r="J839" s="69">
        <v>6001</v>
      </c>
      <c r="K839" s="69">
        <v>2442</v>
      </c>
      <c r="L839" s="69">
        <v>5407</v>
      </c>
      <c r="M839" s="69">
        <v>7915</v>
      </c>
      <c r="N839" s="8">
        <v>44487</v>
      </c>
      <c r="O839" s="3" t="s">
        <v>318</v>
      </c>
      <c r="P839" s="3" t="s">
        <v>0</v>
      </c>
      <c r="Q839" s="3" t="s">
        <v>356</v>
      </c>
      <c r="R839" s="3">
        <v>20</v>
      </c>
      <c r="S839" s="3" t="s">
        <v>0</v>
      </c>
      <c r="T839" s="3">
        <v>20</v>
      </c>
      <c r="U839" s="3">
        <v>1</v>
      </c>
      <c r="V839" s="3">
        <v>1</v>
      </c>
      <c r="W839" s="3">
        <v>1</v>
      </c>
      <c r="X839" s="61" t="s">
        <v>19</v>
      </c>
      <c r="Y839" s="3" t="s">
        <v>355</v>
      </c>
      <c r="Z839" s="3" t="s">
        <v>1132</v>
      </c>
      <c r="AA839" s="3" t="s">
        <v>1472</v>
      </c>
      <c r="AB839" s="28">
        <v>1</v>
      </c>
      <c r="AC839" s="7"/>
    </row>
    <row r="840" spans="1:29" ht="15.75" thickBot="1" x14ac:dyDescent="0.3">
      <c r="A840" s="62" t="s">
        <v>1</v>
      </c>
      <c r="B840" s="63" t="str">
        <f>Table6[[#This Row],[Machine3]]</f>
        <v>GMTK2</v>
      </c>
      <c r="C840" s="64">
        <v>20211018</v>
      </c>
      <c r="D840" s="64" t="str">
        <f>TEXT((ROW(Table6[[#This Row],[Insert Type]])-321)*10,"000000")</f>
        <v>005190</v>
      </c>
      <c r="E840" s="64" t="str" cm="1">
        <f t="array" ref="E840">_xlfn.SWITCH(Table6[[#This Row],[State of Wear (Acceptable, OK; Unacceptable, NOK; Doubt, D; Reclassified as Doubt, RD)]],"OK","o","NOK","n","d")</f>
        <v>d</v>
      </c>
      <c r="F840" s="64" t="str" cm="1">
        <f t="array" ref="F840">_xlfn.SWITCH(Table6[[#This Row],[Coolant (C, Coolant; NC, No Coolant; CB, Coolant and cleaned with compressed Air)]],"NC","n","C","y","CB","c")</f>
        <v>c</v>
      </c>
      <c r="G840" s="64" t="str">
        <f>_xlfn.TEXTJOIN("_",TRUE,A840,B840,C840,D840,"w"&amp;E840,"c"&amp;Table6[[#This Row],[Coolant (n, no; y, yes; c, yes but cleaned with compressed air)2]])</f>
        <v>RCGX12_GMTK2_20211018_005190_wd_cc</v>
      </c>
      <c r="H840" s="70">
        <v>2096</v>
      </c>
      <c r="I840" s="71">
        <v>4224</v>
      </c>
      <c r="J840" s="71">
        <v>6001</v>
      </c>
      <c r="K840" s="71">
        <v>2442</v>
      </c>
      <c r="L840" s="71">
        <v>5407</v>
      </c>
      <c r="M840" s="72">
        <v>7915</v>
      </c>
      <c r="N840" s="17">
        <v>44487</v>
      </c>
      <c r="O840" s="14" t="s">
        <v>318</v>
      </c>
      <c r="P840" s="14" t="s">
        <v>0</v>
      </c>
      <c r="Q840" s="14" t="s">
        <v>356</v>
      </c>
      <c r="R840" s="14">
        <v>20</v>
      </c>
      <c r="S840" s="14" t="s">
        <v>0</v>
      </c>
      <c r="T840" s="14">
        <v>20</v>
      </c>
      <c r="U840" s="14">
        <v>7</v>
      </c>
      <c r="V840" s="14">
        <v>1</v>
      </c>
      <c r="W840" s="14">
        <v>1</v>
      </c>
      <c r="X840" s="64" t="s">
        <v>278</v>
      </c>
      <c r="Y840" s="14" t="s">
        <v>355</v>
      </c>
      <c r="Z840" s="14" t="s">
        <v>1133</v>
      </c>
      <c r="AA840" s="14" t="s">
        <v>1472</v>
      </c>
      <c r="AB840" s="30">
        <v>1</v>
      </c>
      <c r="AC840" s="7"/>
    </row>
    <row r="841" spans="1:29" ht="15.75" thickTop="1" x14ac:dyDescent="0.25">
      <c r="A841" s="57" t="s">
        <v>1</v>
      </c>
      <c r="B841" s="58" t="str">
        <f>Table6[[#This Row],[Machine3]]</f>
        <v>GMTK1</v>
      </c>
      <c r="C841" s="59">
        <v>20211019</v>
      </c>
      <c r="D841" s="59" t="str">
        <f>TEXT((ROW(Table6[[#This Row],[Insert Type]])-321)*10,"000000")</f>
        <v>005200</v>
      </c>
      <c r="E841" s="59" t="str" cm="1">
        <f t="array" ref="E841">_xlfn.SWITCH(Table6[[#This Row],[State of Wear (Acceptable, OK; Unacceptable, NOK; Doubt, D; Reclassified as Doubt, RD)]],"OK","o","NOK","n","d")</f>
        <v>o</v>
      </c>
      <c r="F841" s="59" t="str" cm="1">
        <f t="array" ref="F841">_xlfn.SWITCH(Table6[[#This Row],[Coolant (C, Coolant; NC, No Coolant; CB, Coolant and cleaned with compressed Air)]],"NC","n","C","y","CB","c")</f>
        <v>c</v>
      </c>
      <c r="G841" s="59" t="str">
        <f>_xlfn.TEXTJOIN("_",TRUE,A841,B841,C841,D841,"w"&amp;E841,"c"&amp;Table6[[#This Row],[Coolant (n, no; y, yes; c, yes but cleaned with compressed air)2]])</f>
        <v>RCGX12_GMTK1_20211019_005200_wo_cc</v>
      </c>
      <c r="H841" s="68">
        <v>2156</v>
      </c>
      <c r="I841" s="69">
        <v>4235</v>
      </c>
      <c r="J841" s="69">
        <v>6001</v>
      </c>
      <c r="K841" s="69">
        <v>2475</v>
      </c>
      <c r="L841" s="69">
        <v>5412</v>
      </c>
      <c r="M841" s="69">
        <v>7915</v>
      </c>
      <c r="N841" s="11">
        <v>44488</v>
      </c>
      <c r="O841" s="7" t="s">
        <v>318</v>
      </c>
      <c r="P841" s="7" t="s">
        <v>339</v>
      </c>
      <c r="Q841" s="7" t="s">
        <v>340</v>
      </c>
      <c r="R841" s="7">
        <v>1</v>
      </c>
      <c r="S841" s="7" t="s">
        <v>339</v>
      </c>
      <c r="T841" s="7">
        <v>1</v>
      </c>
      <c r="U841" s="7">
        <v>1</v>
      </c>
      <c r="V841" s="7">
        <v>1</v>
      </c>
      <c r="W841" s="7">
        <v>1</v>
      </c>
      <c r="X841" s="59" t="s">
        <v>19</v>
      </c>
      <c r="Y841" s="7" t="s">
        <v>355</v>
      </c>
      <c r="Z841" s="7" t="s">
        <v>836</v>
      </c>
      <c r="AA841" s="7"/>
      <c r="AB841" s="31">
        <v>1</v>
      </c>
      <c r="AC841" s="7"/>
    </row>
    <row r="842" spans="1:29" x14ac:dyDescent="0.25">
      <c r="A842" s="57" t="s">
        <v>1</v>
      </c>
      <c r="B842" s="60" t="str">
        <f>Table6[[#This Row],[Machine3]]</f>
        <v>GMTK1</v>
      </c>
      <c r="C842" s="61">
        <v>20211019</v>
      </c>
      <c r="D842" s="61" t="str">
        <f>TEXT((ROW(Table6[[#This Row],[Insert Type]])-321)*10,"000000")</f>
        <v>005210</v>
      </c>
      <c r="E842" s="61" t="str" cm="1">
        <f t="array" ref="E842">_xlfn.SWITCH(Table6[[#This Row],[State of Wear (Acceptable, OK; Unacceptable, NOK; Doubt, D; Reclassified as Doubt, RD)]],"OK","o","NOK","n","d")</f>
        <v>o</v>
      </c>
      <c r="F842" s="61" t="str" cm="1">
        <f t="array" ref="F842">_xlfn.SWITCH(Table6[[#This Row],[Coolant (C, Coolant; NC, No Coolant; CB, Coolant and cleaned with compressed Air)]],"NC","n","C","y","CB","c")</f>
        <v>c</v>
      </c>
      <c r="G842" s="61" t="str">
        <f>_xlfn.TEXTJOIN("_",TRUE,A842,B842,C842,D842,"w"&amp;E842,"c"&amp;Table6[[#This Row],[Coolant (n, no; y, yes; c, yes but cleaned with compressed air)2]])</f>
        <v>RCGX12_GMTK1_20211019_005210_wo_cc</v>
      </c>
      <c r="H842" s="68">
        <v>2156</v>
      </c>
      <c r="I842" s="69">
        <v>4235</v>
      </c>
      <c r="J842" s="69">
        <v>6001</v>
      </c>
      <c r="K842" s="69">
        <v>2475</v>
      </c>
      <c r="L842" s="69">
        <v>5412</v>
      </c>
      <c r="M842" s="69">
        <v>7915</v>
      </c>
      <c r="N842" s="8">
        <v>44488</v>
      </c>
      <c r="O842" s="3" t="s">
        <v>318</v>
      </c>
      <c r="P842" s="3" t="s">
        <v>339</v>
      </c>
      <c r="Q842" s="3" t="s">
        <v>340</v>
      </c>
      <c r="R842" s="3">
        <v>1</v>
      </c>
      <c r="S842" s="3" t="s">
        <v>339</v>
      </c>
      <c r="T842" s="3">
        <v>1</v>
      </c>
      <c r="U842" s="3">
        <v>1</v>
      </c>
      <c r="V842" s="3">
        <v>1</v>
      </c>
      <c r="W842" s="3">
        <v>2</v>
      </c>
      <c r="X842" s="61" t="s">
        <v>19</v>
      </c>
      <c r="Y842" s="3" t="s">
        <v>355</v>
      </c>
      <c r="Z842" s="3" t="s">
        <v>837</v>
      </c>
      <c r="AA842" s="3"/>
      <c r="AB842" s="28">
        <v>1</v>
      </c>
      <c r="AC842" s="7"/>
    </row>
    <row r="843" spans="1:29" x14ac:dyDescent="0.25">
      <c r="A843" s="57" t="s">
        <v>1</v>
      </c>
      <c r="B843" s="60" t="str">
        <f>Table6[[#This Row],[Machine3]]</f>
        <v>GMTK1</v>
      </c>
      <c r="C843" s="61">
        <v>20211019</v>
      </c>
      <c r="D843" s="61" t="str">
        <f>TEXT((ROW(Table6[[#This Row],[Insert Type]])-321)*10,"000000")</f>
        <v>005220</v>
      </c>
      <c r="E843" s="61" t="str" cm="1">
        <f t="array" ref="E843">_xlfn.SWITCH(Table6[[#This Row],[State of Wear (Acceptable, OK; Unacceptable, NOK; Doubt, D; Reclassified as Doubt, RD)]],"OK","o","NOK","n","d")</f>
        <v>o</v>
      </c>
      <c r="F843" s="61" t="str" cm="1">
        <f t="array" ref="F843">_xlfn.SWITCH(Table6[[#This Row],[Coolant (C, Coolant; NC, No Coolant; CB, Coolant and cleaned with compressed Air)]],"NC","n","C","y","CB","c")</f>
        <v>c</v>
      </c>
      <c r="G843" s="61" t="str">
        <f>_xlfn.TEXTJOIN("_",TRUE,A843,B843,C843,D843,"w"&amp;E843,"c"&amp;Table6[[#This Row],[Coolant (n, no; y, yes; c, yes but cleaned with compressed air)2]])</f>
        <v>RCGX12_GMTK1_20211019_005220_wo_cc</v>
      </c>
      <c r="H843" s="68">
        <v>2156</v>
      </c>
      <c r="I843" s="69">
        <v>4235</v>
      </c>
      <c r="J843" s="69">
        <v>6001</v>
      </c>
      <c r="K843" s="69">
        <v>2475</v>
      </c>
      <c r="L843" s="69">
        <v>5412</v>
      </c>
      <c r="M843" s="69">
        <v>7915</v>
      </c>
      <c r="N843" s="8">
        <v>44488</v>
      </c>
      <c r="O843" s="3" t="s">
        <v>318</v>
      </c>
      <c r="P843" s="3" t="s">
        <v>339</v>
      </c>
      <c r="Q843" s="3" t="s">
        <v>340</v>
      </c>
      <c r="R843" s="3">
        <v>1</v>
      </c>
      <c r="S843" s="3" t="s">
        <v>339</v>
      </c>
      <c r="T843" s="3">
        <v>1</v>
      </c>
      <c r="U843" s="3">
        <v>2</v>
      </c>
      <c r="V843" s="3">
        <v>1</v>
      </c>
      <c r="W843" s="3">
        <v>1</v>
      </c>
      <c r="X843" s="61" t="s">
        <v>19</v>
      </c>
      <c r="Y843" s="3" t="s">
        <v>355</v>
      </c>
      <c r="Z843" s="3" t="s">
        <v>838</v>
      </c>
      <c r="AA843" s="3"/>
      <c r="AB843" s="28">
        <v>1</v>
      </c>
      <c r="AC843" s="7"/>
    </row>
    <row r="844" spans="1:29" x14ac:dyDescent="0.25">
      <c r="A844" s="57" t="s">
        <v>1</v>
      </c>
      <c r="B844" s="60" t="str">
        <f>Table6[[#This Row],[Machine3]]</f>
        <v>GMTK1</v>
      </c>
      <c r="C844" s="61">
        <v>20211019</v>
      </c>
      <c r="D844" s="61" t="str">
        <f>TEXT((ROW(Table6[[#This Row],[Insert Type]])-321)*10,"000000")</f>
        <v>005230</v>
      </c>
      <c r="E844" s="61" t="str" cm="1">
        <f t="array" ref="E844">_xlfn.SWITCH(Table6[[#This Row],[State of Wear (Acceptable, OK; Unacceptable, NOK; Doubt, D; Reclassified as Doubt, RD)]],"OK","o","NOK","n","d")</f>
        <v>n</v>
      </c>
      <c r="F844" s="61" t="str" cm="1">
        <f t="array" ref="F844">_xlfn.SWITCH(Table6[[#This Row],[Coolant (C, Coolant; NC, No Coolant; CB, Coolant and cleaned with compressed Air)]],"NC","n","C","y","CB","c")</f>
        <v>c</v>
      </c>
      <c r="G844" s="61" t="str">
        <f>_xlfn.TEXTJOIN("_",TRUE,A844,B844,C844,D844,"w"&amp;E844,"c"&amp;Table6[[#This Row],[Coolant (n, no; y, yes; c, yes but cleaned with compressed air)2]])</f>
        <v>RCGX12_GMTK1_20211019_005230_wn_cc</v>
      </c>
      <c r="H844" s="68">
        <v>2156</v>
      </c>
      <c r="I844" s="69">
        <v>4235</v>
      </c>
      <c r="J844" s="69">
        <v>6001</v>
      </c>
      <c r="K844" s="69">
        <v>2475</v>
      </c>
      <c r="L844" s="69">
        <v>5412</v>
      </c>
      <c r="M844" s="69">
        <v>7915</v>
      </c>
      <c r="N844" s="8">
        <v>44488</v>
      </c>
      <c r="O844" s="3" t="s">
        <v>318</v>
      </c>
      <c r="P844" s="3" t="s">
        <v>339</v>
      </c>
      <c r="Q844" s="3" t="s">
        <v>340</v>
      </c>
      <c r="R844" s="3">
        <v>1</v>
      </c>
      <c r="S844" s="3" t="s">
        <v>339</v>
      </c>
      <c r="T844" s="3">
        <v>1</v>
      </c>
      <c r="U844" s="3">
        <v>2</v>
      </c>
      <c r="V844" s="3">
        <v>1</v>
      </c>
      <c r="W844" s="3">
        <v>2</v>
      </c>
      <c r="X844" s="61" t="s">
        <v>11</v>
      </c>
      <c r="Y844" s="3" t="s">
        <v>355</v>
      </c>
      <c r="Z844" s="3" t="s">
        <v>839</v>
      </c>
      <c r="AA844" s="3"/>
      <c r="AB844" s="28">
        <v>1</v>
      </c>
      <c r="AC844" s="7"/>
    </row>
    <row r="845" spans="1:29" x14ac:dyDescent="0.25">
      <c r="A845" s="57" t="s">
        <v>1</v>
      </c>
      <c r="B845" s="60" t="str">
        <f>Table6[[#This Row],[Machine3]]</f>
        <v>GMTK1</v>
      </c>
      <c r="C845" s="61">
        <v>20211019</v>
      </c>
      <c r="D845" s="61" t="str">
        <f>TEXT((ROW(Table6[[#This Row],[Insert Type]])-321)*10,"000000")</f>
        <v>005240</v>
      </c>
      <c r="E845" s="61" t="str" cm="1">
        <f t="array" ref="E845">_xlfn.SWITCH(Table6[[#This Row],[State of Wear (Acceptable, OK; Unacceptable, NOK; Doubt, D; Reclassified as Doubt, RD)]],"OK","o","NOK","n","d")</f>
        <v>o</v>
      </c>
      <c r="F845" s="61" t="str" cm="1">
        <f t="array" ref="F845">_xlfn.SWITCH(Table6[[#This Row],[Coolant (C, Coolant; NC, No Coolant; CB, Coolant and cleaned with compressed Air)]],"NC","n","C","y","CB","c")</f>
        <v>c</v>
      </c>
      <c r="G845" s="61" t="str">
        <f>_xlfn.TEXTJOIN("_",TRUE,A845,B845,C845,D845,"w"&amp;E845,"c"&amp;Table6[[#This Row],[Coolant (n, no; y, yes; c, yes but cleaned with compressed air)2]])</f>
        <v>RCGX12_GMTK1_20211019_005240_wo_cc</v>
      </c>
      <c r="H845" s="68">
        <v>2156</v>
      </c>
      <c r="I845" s="69">
        <v>4235</v>
      </c>
      <c r="J845" s="69">
        <v>6001</v>
      </c>
      <c r="K845" s="69">
        <v>2475</v>
      </c>
      <c r="L845" s="69">
        <v>5412</v>
      </c>
      <c r="M845" s="69">
        <v>7915</v>
      </c>
      <c r="N845" s="8">
        <v>44488</v>
      </c>
      <c r="O845" s="3" t="s">
        <v>318</v>
      </c>
      <c r="P845" s="3" t="s">
        <v>339</v>
      </c>
      <c r="Q845" s="3" t="s">
        <v>340</v>
      </c>
      <c r="R845" s="3">
        <v>1</v>
      </c>
      <c r="S845" s="3" t="s">
        <v>339</v>
      </c>
      <c r="T845" s="3">
        <v>1</v>
      </c>
      <c r="U845" s="3">
        <v>3</v>
      </c>
      <c r="V845" s="3">
        <v>1</v>
      </c>
      <c r="W845" s="3">
        <v>1</v>
      </c>
      <c r="X845" s="61" t="s">
        <v>19</v>
      </c>
      <c r="Y845" s="3" t="s">
        <v>355</v>
      </c>
      <c r="Z845" s="3" t="s">
        <v>840</v>
      </c>
      <c r="AA845" s="3"/>
      <c r="AB845" s="28">
        <v>1</v>
      </c>
      <c r="AC845" s="7"/>
    </row>
    <row r="846" spans="1:29" x14ac:dyDescent="0.25">
      <c r="A846" s="57" t="s">
        <v>1</v>
      </c>
      <c r="B846" s="60" t="str">
        <f>Table6[[#This Row],[Machine3]]</f>
        <v>GMTK1</v>
      </c>
      <c r="C846" s="61">
        <v>20211019</v>
      </c>
      <c r="D846" s="61" t="str">
        <f>TEXT((ROW(Table6[[#This Row],[Insert Type]])-321)*10,"000000")</f>
        <v>005250</v>
      </c>
      <c r="E846" s="61" t="str" cm="1">
        <f t="array" ref="E846">_xlfn.SWITCH(Table6[[#This Row],[State of Wear (Acceptable, OK; Unacceptable, NOK; Doubt, D; Reclassified as Doubt, RD)]],"OK","o","NOK","n","d")</f>
        <v>o</v>
      </c>
      <c r="F846" s="61" t="str" cm="1">
        <f t="array" ref="F846">_xlfn.SWITCH(Table6[[#This Row],[Coolant (C, Coolant; NC, No Coolant; CB, Coolant and cleaned with compressed Air)]],"NC","n","C","y","CB","c")</f>
        <v>c</v>
      </c>
      <c r="G846" s="61" t="str">
        <f>_xlfn.TEXTJOIN("_",TRUE,A846,B846,C846,D846,"w"&amp;E846,"c"&amp;Table6[[#This Row],[Coolant (n, no; y, yes; c, yes but cleaned with compressed air)2]])</f>
        <v>RCGX12_GMTK1_20211019_005250_wo_cc</v>
      </c>
      <c r="H846" s="68">
        <v>2156</v>
      </c>
      <c r="I846" s="69">
        <v>4235</v>
      </c>
      <c r="J846" s="69">
        <v>6001</v>
      </c>
      <c r="K846" s="69">
        <v>2475</v>
      </c>
      <c r="L846" s="69">
        <v>5412</v>
      </c>
      <c r="M846" s="69">
        <v>7915</v>
      </c>
      <c r="N846" s="8">
        <v>44488</v>
      </c>
      <c r="O846" s="3" t="s">
        <v>318</v>
      </c>
      <c r="P846" s="3" t="s">
        <v>339</v>
      </c>
      <c r="Q846" s="3" t="s">
        <v>340</v>
      </c>
      <c r="R846" s="3">
        <v>1</v>
      </c>
      <c r="S846" s="3" t="s">
        <v>339</v>
      </c>
      <c r="T846" s="3">
        <v>1</v>
      </c>
      <c r="U846" s="3">
        <v>3</v>
      </c>
      <c r="V846" s="3">
        <v>1</v>
      </c>
      <c r="W846" s="3">
        <v>2</v>
      </c>
      <c r="X846" s="61" t="s">
        <v>19</v>
      </c>
      <c r="Y846" s="3" t="s">
        <v>355</v>
      </c>
      <c r="Z846" s="3" t="s">
        <v>841</v>
      </c>
      <c r="AA846" s="3"/>
      <c r="AB846" s="28">
        <v>1</v>
      </c>
      <c r="AC846" s="7"/>
    </row>
    <row r="847" spans="1:29" x14ac:dyDescent="0.25">
      <c r="A847" s="57" t="s">
        <v>1</v>
      </c>
      <c r="B847" s="60" t="str">
        <f>Table6[[#This Row],[Machine3]]</f>
        <v>GMTK1</v>
      </c>
      <c r="C847" s="61">
        <v>20211019</v>
      </c>
      <c r="D847" s="61" t="str">
        <f>TEXT((ROW(Table6[[#This Row],[Insert Type]])-321)*10,"000000")</f>
        <v>005260</v>
      </c>
      <c r="E847" s="61" t="str" cm="1">
        <f t="array" ref="E847">_xlfn.SWITCH(Table6[[#This Row],[State of Wear (Acceptable, OK; Unacceptable, NOK; Doubt, D; Reclassified as Doubt, RD)]],"OK","o","NOK","n","d")</f>
        <v>o</v>
      </c>
      <c r="F847" s="61" t="str" cm="1">
        <f t="array" ref="F847">_xlfn.SWITCH(Table6[[#This Row],[Coolant (C, Coolant; NC, No Coolant; CB, Coolant and cleaned with compressed Air)]],"NC","n","C","y","CB","c")</f>
        <v>c</v>
      </c>
      <c r="G847" s="61" t="str">
        <f>_xlfn.TEXTJOIN("_",TRUE,A847,B847,C847,D847,"w"&amp;E847,"c"&amp;Table6[[#This Row],[Coolant (n, no; y, yes; c, yes but cleaned with compressed air)2]])</f>
        <v>RCGX12_GMTK1_20211019_005260_wo_cc</v>
      </c>
      <c r="H847" s="68">
        <v>2156</v>
      </c>
      <c r="I847" s="69">
        <v>4235</v>
      </c>
      <c r="J847" s="69">
        <v>6001</v>
      </c>
      <c r="K847" s="69">
        <v>2475</v>
      </c>
      <c r="L847" s="69">
        <v>5412</v>
      </c>
      <c r="M847" s="69">
        <v>7915</v>
      </c>
      <c r="N847" s="8">
        <v>44488</v>
      </c>
      <c r="O847" s="3" t="s">
        <v>318</v>
      </c>
      <c r="P847" s="3" t="s">
        <v>339</v>
      </c>
      <c r="Q847" s="3" t="s">
        <v>340</v>
      </c>
      <c r="R847" s="3">
        <v>1</v>
      </c>
      <c r="S847" s="3" t="s">
        <v>339</v>
      </c>
      <c r="T847" s="3">
        <v>1</v>
      </c>
      <c r="U847" s="3">
        <v>4</v>
      </c>
      <c r="V847" s="3">
        <v>1</v>
      </c>
      <c r="W847" s="3">
        <v>1</v>
      </c>
      <c r="X847" s="61" t="s">
        <v>19</v>
      </c>
      <c r="Y847" s="3" t="s">
        <v>355</v>
      </c>
      <c r="Z847" s="3" t="s">
        <v>842</v>
      </c>
      <c r="AA847" s="3"/>
      <c r="AB847" s="28">
        <v>1</v>
      </c>
      <c r="AC847" s="7"/>
    </row>
    <row r="848" spans="1:29" x14ac:dyDescent="0.25">
      <c r="A848" s="57" t="s">
        <v>1</v>
      </c>
      <c r="B848" s="60" t="str">
        <f>Table6[[#This Row],[Machine3]]</f>
        <v>GMTK1</v>
      </c>
      <c r="C848" s="61">
        <v>20211019</v>
      </c>
      <c r="D848" s="61" t="str">
        <f>TEXT((ROW(Table6[[#This Row],[Insert Type]])-321)*10,"000000")</f>
        <v>005270</v>
      </c>
      <c r="E848" s="61" t="str" cm="1">
        <f t="array" ref="E848">_xlfn.SWITCH(Table6[[#This Row],[State of Wear (Acceptable, OK; Unacceptable, NOK; Doubt, D; Reclassified as Doubt, RD)]],"OK","o","NOK","n","d")</f>
        <v>o</v>
      </c>
      <c r="F848" s="61" t="str" cm="1">
        <f t="array" ref="F848">_xlfn.SWITCH(Table6[[#This Row],[Coolant (C, Coolant; NC, No Coolant; CB, Coolant and cleaned with compressed Air)]],"NC","n","C","y","CB","c")</f>
        <v>c</v>
      </c>
      <c r="G848" s="61" t="str">
        <f>_xlfn.TEXTJOIN("_",TRUE,A848,B848,C848,D848,"w"&amp;E848,"c"&amp;Table6[[#This Row],[Coolant (n, no; y, yes; c, yes but cleaned with compressed air)2]])</f>
        <v>RCGX12_GMTK1_20211019_005270_wo_cc</v>
      </c>
      <c r="H848" s="68">
        <v>2156</v>
      </c>
      <c r="I848" s="69">
        <v>4235</v>
      </c>
      <c r="J848" s="69">
        <v>6001</v>
      </c>
      <c r="K848" s="69">
        <v>2475</v>
      </c>
      <c r="L848" s="69">
        <v>5412</v>
      </c>
      <c r="M848" s="69">
        <v>7915</v>
      </c>
      <c r="N848" s="8">
        <v>44488</v>
      </c>
      <c r="O848" s="3" t="s">
        <v>318</v>
      </c>
      <c r="P848" s="3" t="s">
        <v>339</v>
      </c>
      <c r="Q848" s="3" t="s">
        <v>340</v>
      </c>
      <c r="R848" s="3">
        <v>1</v>
      </c>
      <c r="S848" s="3" t="s">
        <v>339</v>
      </c>
      <c r="T848" s="3">
        <v>1</v>
      </c>
      <c r="U848" s="3">
        <v>4</v>
      </c>
      <c r="V848" s="3">
        <v>1</v>
      </c>
      <c r="W848" s="3">
        <v>2</v>
      </c>
      <c r="X848" s="61" t="s">
        <v>19</v>
      </c>
      <c r="Y848" s="3" t="s">
        <v>355</v>
      </c>
      <c r="Z848" s="3" t="s">
        <v>843</v>
      </c>
      <c r="AA848" s="3"/>
      <c r="AB848" s="28">
        <v>1</v>
      </c>
      <c r="AC848" s="7"/>
    </row>
    <row r="849" spans="1:29" x14ac:dyDescent="0.25">
      <c r="A849" s="57" t="s">
        <v>1</v>
      </c>
      <c r="B849" s="60" t="str">
        <f>Table6[[#This Row],[Machine3]]</f>
        <v>GMTK1</v>
      </c>
      <c r="C849" s="61">
        <v>20211019</v>
      </c>
      <c r="D849" s="61" t="str">
        <f>TEXT((ROW(Table6[[#This Row],[Insert Type]])-321)*10,"000000")</f>
        <v>005280</v>
      </c>
      <c r="E849" s="61" t="str" cm="1">
        <f t="array" ref="E849">_xlfn.SWITCH(Table6[[#This Row],[State of Wear (Acceptable, OK; Unacceptable, NOK; Doubt, D; Reclassified as Doubt, RD)]],"OK","o","NOK","n","d")</f>
        <v>o</v>
      </c>
      <c r="F849" s="61" t="str" cm="1">
        <f t="array" ref="F849">_xlfn.SWITCH(Table6[[#This Row],[Coolant (C, Coolant; NC, No Coolant; CB, Coolant and cleaned with compressed Air)]],"NC","n","C","y","CB","c")</f>
        <v>c</v>
      </c>
      <c r="G849" s="61" t="str">
        <f>_xlfn.TEXTJOIN("_",TRUE,A849,B849,C849,D849,"w"&amp;E849,"c"&amp;Table6[[#This Row],[Coolant (n, no; y, yes; c, yes but cleaned with compressed air)2]])</f>
        <v>RCGX12_GMTK1_20211019_005280_wo_cc</v>
      </c>
      <c r="H849" s="68">
        <v>2156</v>
      </c>
      <c r="I849" s="69">
        <v>4235</v>
      </c>
      <c r="J849" s="69">
        <v>6001</v>
      </c>
      <c r="K849" s="69">
        <v>2475</v>
      </c>
      <c r="L849" s="69">
        <v>5412</v>
      </c>
      <c r="M849" s="69">
        <v>7915</v>
      </c>
      <c r="N849" s="8">
        <v>44488</v>
      </c>
      <c r="O849" s="3" t="s">
        <v>318</v>
      </c>
      <c r="P849" s="3" t="s">
        <v>339</v>
      </c>
      <c r="Q849" s="3" t="s">
        <v>340</v>
      </c>
      <c r="R849" s="3">
        <v>1</v>
      </c>
      <c r="S849" s="3" t="s">
        <v>339</v>
      </c>
      <c r="T849" s="3">
        <v>1</v>
      </c>
      <c r="U849" s="3">
        <v>5</v>
      </c>
      <c r="V849" s="3">
        <v>1</v>
      </c>
      <c r="W849" s="3">
        <v>1</v>
      </c>
      <c r="X849" s="61" t="s">
        <v>19</v>
      </c>
      <c r="Y849" s="3" t="s">
        <v>355</v>
      </c>
      <c r="Z849" s="3" t="s">
        <v>844</v>
      </c>
      <c r="AA849" s="3"/>
      <c r="AB849" s="28">
        <v>1</v>
      </c>
      <c r="AC849" s="7"/>
    </row>
    <row r="850" spans="1:29" x14ac:dyDescent="0.25">
      <c r="A850" s="57" t="s">
        <v>1</v>
      </c>
      <c r="B850" s="60" t="str">
        <f>Table6[[#This Row],[Machine3]]</f>
        <v>GMTK1</v>
      </c>
      <c r="C850" s="61">
        <v>20211019</v>
      </c>
      <c r="D850" s="61" t="str">
        <f>TEXT((ROW(Table6[[#This Row],[Insert Type]])-321)*10,"000000")</f>
        <v>005290</v>
      </c>
      <c r="E850" s="61" t="str" cm="1">
        <f t="array" ref="E850">_xlfn.SWITCH(Table6[[#This Row],[State of Wear (Acceptable, OK; Unacceptable, NOK; Doubt, D; Reclassified as Doubt, RD)]],"OK","o","NOK","n","d")</f>
        <v>o</v>
      </c>
      <c r="F850" s="61" t="str" cm="1">
        <f t="array" ref="F850">_xlfn.SWITCH(Table6[[#This Row],[Coolant (C, Coolant; NC, No Coolant; CB, Coolant and cleaned with compressed Air)]],"NC","n","C","y","CB","c")</f>
        <v>c</v>
      </c>
      <c r="G850" s="61" t="str">
        <f>_xlfn.TEXTJOIN("_",TRUE,A850,B850,C850,D850,"w"&amp;E850,"c"&amp;Table6[[#This Row],[Coolant (n, no; y, yes; c, yes but cleaned with compressed air)2]])</f>
        <v>RCGX12_GMTK1_20211019_005290_wo_cc</v>
      </c>
      <c r="H850" s="68">
        <v>2156</v>
      </c>
      <c r="I850" s="69">
        <v>4235</v>
      </c>
      <c r="J850" s="69">
        <v>6001</v>
      </c>
      <c r="K850" s="69">
        <v>2475</v>
      </c>
      <c r="L850" s="69">
        <v>5412</v>
      </c>
      <c r="M850" s="69">
        <v>7915</v>
      </c>
      <c r="N850" s="8">
        <v>44488</v>
      </c>
      <c r="O850" s="3" t="s">
        <v>318</v>
      </c>
      <c r="P850" s="3" t="s">
        <v>339</v>
      </c>
      <c r="Q850" s="3" t="s">
        <v>340</v>
      </c>
      <c r="R850" s="3">
        <v>1</v>
      </c>
      <c r="S850" s="3" t="s">
        <v>339</v>
      </c>
      <c r="T850" s="3">
        <v>1</v>
      </c>
      <c r="U850" s="3">
        <v>5</v>
      </c>
      <c r="V850" s="3">
        <v>1</v>
      </c>
      <c r="W850" s="3">
        <v>2</v>
      </c>
      <c r="X850" s="61" t="s">
        <v>19</v>
      </c>
      <c r="Y850" s="3" t="s">
        <v>355</v>
      </c>
      <c r="Z850" s="3" t="s">
        <v>845</v>
      </c>
      <c r="AA850" s="3"/>
      <c r="AB850" s="28">
        <v>1</v>
      </c>
      <c r="AC850" s="7"/>
    </row>
    <row r="851" spans="1:29" x14ac:dyDescent="0.25">
      <c r="A851" s="57" t="s">
        <v>1</v>
      </c>
      <c r="B851" s="60" t="str">
        <f>Table6[[#This Row],[Machine3]]</f>
        <v>GMTK1</v>
      </c>
      <c r="C851" s="61">
        <v>20211019</v>
      </c>
      <c r="D851" s="61" t="str">
        <f>TEXT((ROW(Table6[[#This Row],[Insert Type]])-321)*10,"000000")</f>
        <v>005300</v>
      </c>
      <c r="E851" s="61" t="str" cm="1">
        <f t="array" ref="E851">_xlfn.SWITCH(Table6[[#This Row],[State of Wear (Acceptable, OK; Unacceptable, NOK; Doubt, D; Reclassified as Doubt, RD)]],"OK","o","NOK","n","d")</f>
        <v>o</v>
      </c>
      <c r="F851" s="61" t="str" cm="1">
        <f t="array" ref="F851">_xlfn.SWITCH(Table6[[#This Row],[Coolant (C, Coolant; NC, No Coolant; CB, Coolant and cleaned with compressed Air)]],"NC","n","C","y","CB","c")</f>
        <v>c</v>
      </c>
      <c r="G851" s="61" t="str">
        <f>_xlfn.TEXTJOIN("_",TRUE,A851,B851,C851,D851,"w"&amp;E851,"c"&amp;Table6[[#This Row],[Coolant (n, no; y, yes; c, yes but cleaned with compressed air)2]])</f>
        <v>RCGX12_GMTK1_20211019_005300_wo_cc</v>
      </c>
      <c r="H851" s="68">
        <v>2156</v>
      </c>
      <c r="I851" s="69">
        <v>4235</v>
      </c>
      <c r="J851" s="69">
        <v>6001</v>
      </c>
      <c r="K851" s="69">
        <v>2475</v>
      </c>
      <c r="L851" s="69">
        <v>5412</v>
      </c>
      <c r="M851" s="69">
        <v>7915</v>
      </c>
      <c r="N851" s="8">
        <v>44488</v>
      </c>
      <c r="O851" s="3" t="s">
        <v>318</v>
      </c>
      <c r="P851" s="3" t="s">
        <v>339</v>
      </c>
      <c r="Q851" s="3" t="s">
        <v>340</v>
      </c>
      <c r="R851" s="3">
        <v>1</v>
      </c>
      <c r="S851" s="3" t="s">
        <v>339</v>
      </c>
      <c r="T851" s="3">
        <v>1</v>
      </c>
      <c r="U851" s="3">
        <v>6</v>
      </c>
      <c r="V851" s="3">
        <v>1</v>
      </c>
      <c r="W851" s="3">
        <v>1</v>
      </c>
      <c r="X851" s="61" t="s">
        <v>19</v>
      </c>
      <c r="Y851" s="3" t="s">
        <v>355</v>
      </c>
      <c r="Z851" s="3" t="s">
        <v>846</v>
      </c>
      <c r="AA851" s="3"/>
      <c r="AB851" s="28">
        <v>1</v>
      </c>
      <c r="AC851" s="7"/>
    </row>
    <row r="852" spans="1:29" x14ac:dyDescent="0.25">
      <c r="A852" s="57" t="s">
        <v>1</v>
      </c>
      <c r="B852" s="60" t="str">
        <f>Table6[[#This Row],[Machine3]]</f>
        <v>GMTK1</v>
      </c>
      <c r="C852" s="61">
        <v>20211019</v>
      </c>
      <c r="D852" s="61" t="str">
        <f>TEXT((ROW(Table6[[#This Row],[Insert Type]])-321)*10,"000000")</f>
        <v>005310</v>
      </c>
      <c r="E852" s="61" t="str" cm="1">
        <f t="array" ref="E852">_xlfn.SWITCH(Table6[[#This Row],[State of Wear (Acceptable, OK; Unacceptable, NOK; Doubt, D; Reclassified as Doubt, RD)]],"OK","o","NOK","n","d")</f>
        <v>n</v>
      </c>
      <c r="F852" s="61" t="str" cm="1">
        <f t="array" ref="F852">_xlfn.SWITCH(Table6[[#This Row],[Coolant (C, Coolant; NC, No Coolant; CB, Coolant and cleaned with compressed Air)]],"NC","n","C","y","CB","c")</f>
        <v>c</v>
      </c>
      <c r="G852" s="61" t="str">
        <f>_xlfn.TEXTJOIN("_",TRUE,A852,B852,C852,D852,"w"&amp;E852,"c"&amp;Table6[[#This Row],[Coolant (n, no; y, yes; c, yes but cleaned with compressed air)2]])</f>
        <v>RCGX12_GMTK1_20211019_005310_wn_cc</v>
      </c>
      <c r="H852" s="68">
        <v>2156</v>
      </c>
      <c r="I852" s="69">
        <v>4235</v>
      </c>
      <c r="J852" s="69">
        <v>6001</v>
      </c>
      <c r="K852" s="69">
        <v>2475</v>
      </c>
      <c r="L852" s="69">
        <v>5412</v>
      </c>
      <c r="M852" s="69">
        <v>7915</v>
      </c>
      <c r="N852" s="8">
        <v>44488</v>
      </c>
      <c r="O852" s="3" t="s">
        <v>318</v>
      </c>
      <c r="P852" s="3" t="s">
        <v>339</v>
      </c>
      <c r="Q852" s="3" t="s">
        <v>340</v>
      </c>
      <c r="R852" s="3">
        <v>1</v>
      </c>
      <c r="S852" s="3" t="s">
        <v>339</v>
      </c>
      <c r="T852" s="3">
        <v>1</v>
      </c>
      <c r="U852" s="3">
        <v>6</v>
      </c>
      <c r="V852" s="3">
        <v>1</v>
      </c>
      <c r="W852" s="3">
        <v>2</v>
      </c>
      <c r="X852" s="61" t="s">
        <v>11</v>
      </c>
      <c r="Y852" s="3" t="s">
        <v>355</v>
      </c>
      <c r="Z852" s="3" t="s">
        <v>847</v>
      </c>
      <c r="AA852" s="3"/>
      <c r="AB852" s="28">
        <v>1</v>
      </c>
      <c r="AC852" s="7"/>
    </row>
    <row r="853" spans="1:29" x14ac:dyDescent="0.25">
      <c r="A853" s="57" t="s">
        <v>1</v>
      </c>
      <c r="B853" s="60" t="str">
        <f>Table6[[#This Row],[Machine3]]</f>
        <v>GMTK1</v>
      </c>
      <c r="C853" s="61">
        <v>20211019</v>
      </c>
      <c r="D853" s="61" t="str">
        <f>TEXT((ROW(Table6[[#This Row],[Insert Type]])-321)*10,"000000")</f>
        <v>005320</v>
      </c>
      <c r="E853" s="61" t="str" cm="1">
        <f t="array" ref="E853">_xlfn.SWITCH(Table6[[#This Row],[State of Wear (Acceptable, OK; Unacceptable, NOK; Doubt, D; Reclassified as Doubt, RD)]],"OK","o","NOK","n","d")</f>
        <v>o</v>
      </c>
      <c r="F853" s="61" t="str" cm="1">
        <f t="array" ref="F853">_xlfn.SWITCH(Table6[[#This Row],[Coolant (C, Coolant; NC, No Coolant; CB, Coolant and cleaned with compressed Air)]],"NC","n","C","y","CB","c")</f>
        <v>c</v>
      </c>
      <c r="G853" s="61" t="str">
        <f>_xlfn.TEXTJOIN("_",TRUE,A853,B853,C853,D853,"w"&amp;E853,"c"&amp;Table6[[#This Row],[Coolant (n, no; y, yes; c, yes but cleaned with compressed air)2]])</f>
        <v>RCGX12_GMTK1_20211019_005320_wo_cc</v>
      </c>
      <c r="H853" s="68">
        <v>2156</v>
      </c>
      <c r="I853" s="69">
        <v>4235</v>
      </c>
      <c r="J853" s="69">
        <v>6001</v>
      </c>
      <c r="K853" s="69">
        <v>2475</v>
      </c>
      <c r="L853" s="69">
        <v>5412</v>
      </c>
      <c r="M853" s="69">
        <v>7915</v>
      </c>
      <c r="N853" s="8">
        <v>44488</v>
      </c>
      <c r="O853" s="3" t="s">
        <v>318</v>
      </c>
      <c r="P853" s="3" t="s">
        <v>339</v>
      </c>
      <c r="Q853" s="3" t="s">
        <v>340</v>
      </c>
      <c r="R853" s="3">
        <v>1</v>
      </c>
      <c r="S853" s="3" t="s">
        <v>339</v>
      </c>
      <c r="T853" s="3">
        <v>1</v>
      </c>
      <c r="U853" s="3">
        <v>7</v>
      </c>
      <c r="V853" s="3">
        <v>1</v>
      </c>
      <c r="W853" s="3">
        <v>1</v>
      </c>
      <c r="X853" s="61" t="s">
        <v>19</v>
      </c>
      <c r="Y853" s="3" t="s">
        <v>355</v>
      </c>
      <c r="Z853" s="3" t="s">
        <v>848</v>
      </c>
      <c r="AA853" s="3"/>
      <c r="AB853" s="28">
        <v>1</v>
      </c>
      <c r="AC853" s="7"/>
    </row>
    <row r="854" spans="1:29" x14ac:dyDescent="0.25">
      <c r="A854" s="57" t="s">
        <v>1</v>
      </c>
      <c r="B854" s="60" t="str">
        <f>Table6[[#This Row],[Machine3]]</f>
        <v>GMTK1</v>
      </c>
      <c r="C854" s="61">
        <v>20211019</v>
      </c>
      <c r="D854" s="61" t="str">
        <f>TEXT((ROW(Table6[[#This Row],[Insert Type]])-321)*10,"000000")</f>
        <v>005330</v>
      </c>
      <c r="E854" s="61" t="str" cm="1">
        <f t="array" ref="E854">_xlfn.SWITCH(Table6[[#This Row],[State of Wear (Acceptable, OK; Unacceptable, NOK; Doubt, D; Reclassified as Doubt, RD)]],"OK","o","NOK","n","d")</f>
        <v>o</v>
      </c>
      <c r="F854" s="61" t="str" cm="1">
        <f t="array" ref="F854">_xlfn.SWITCH(Table6[[#This Row],[Coolant (C, Coolant; NC, No Coolant; CB, Coolant and cleaned with compressed Air)]],"NC","n","C","y","CB","c")</f>
        <v>c</v>
      </c>
      <c r="G854" s="61" t="str">
        <f>_xlfn.TEXTJOIN("_",TRUE,A854,B854,C854,D854,"w"&amp;E854,"c"&amp;Table6[[#This Row],[Coolant (n, no; y, yes; c, yes but cleaned with compressed air)2]])</f>
        <v>RCGX12_GMTK1_20211019_005330_wo_cc</v>
      </c>
      <c r="H854" s="68">
        <v>2156</v>
      </c>
      <c r="I854" s="69">
        <v>4235</v>
      </c>
      <c r="J854" s="69">
        <v>6001</v>
      </c>
      <c r="K854" s="69">
        <v>2475</v>
      </c>
      <c r="L854" s="69">
        <v>5412</v>
      </c>
      <c r="M854" s="69">
        <v>7915</v>
      </c>
      <c r="N854" s="8">
        <v>44488</v>
      </c>
      <c r="O854" s="3" t="s">
        <v>318</v>
      </c>
      <c r="P854" s="3" t="s">
        <v>339</v>
      </c>
      <c r="Q854" s="3" t="s">
        <v>340</v>
      </c>
      <c r="R854" s="3">
        <v>1</v>
      </c>
      <c r="S854" s="3" t="s">
        <v>339</v>
      </c>
      <c r="T854" s="3">
        <v>1</v>
      </c>
      <c r="U854" s="3">
        <v>7</v>
      </c>
      <c r="V854" s="3">
        <v>1</v>
      </c>
      <c r="W854" s="3">
        <v>2</v>
      </c>
      <c r="X854" s="61" t="s">
        <v>19</v>
      </c>
      <c r="Y854" s="3" t="s">
        <v>355</v>
      </c>
      <c r="Z854" s="3" t="s">
        <v>849</v>
      </c>
      <c r="AA854" s="3"/>
      <c r="AB854" s="28">
        <v>1</v>
      </c>
      <c r="AC854" s="7"/>
    </row>
    <row r="855" spans="1:29" x14ac:dyDescent="0.25">
      <c r="A855" s="57" t="s">
        <v>1</v>
      </c>
      <c r="B855" s="60" t="str">
        <f>Table6[[#This Row],[Machine3]]</f>
        <v>GMTK1</v>
      </c>
      <c r="C855" s="61">
        <v>20211019</v>
      </c>
      <c r="D855" s="61" t="str">
        <f>TEXT((ROW(Table6[[#This Row],[Insert Type]])-321)*10,"000000")</f>
        <v>005340</v>
      </c>
      <c r="E855" s="61" t="str" cm="1">
        <f t="array" ref="E855">_xlfn.SWITCH(Table6[[#This Row],[State of Wear (Acceptable, OK; Unacceptable, NOK; Doubt, D; Reclassified as Doubt, RD)]],"OK","o","NOK","n","d")</f>
        <v>o</v>
      </c>
      <c r="F855" s="61" t="str" cm="1">
        <f t="array" ref="F855">_xlfn.SWITCH(Table6[[#This Row],[Coolant (C, Coolant; NC, No Coolant; CB, Coolant and cleaned with compressed Air)]],"NC","n","C","y","CB","c")</f>
        <v>c</v>
      </c>
      <c r="G855" s="61" t="str">
        <f>_xlfn.TEXTJOIN("_",TRUE,A855,B855,C855,D855,"w"&amp;E855,"c"&amp;Table6[[#This Row],[Coolant (n, no; y, yes; c, yes but cleaned with compressed air)2]])</f>
        <v>RCGX12_GMTK1_20211019_005340_wo_cc</v>
      </c>
      <c r="H855" s="68">
        <v>2156</v>
      </c>
      <c r="I855" s="69">
        <v>4235</v>
      </c>
      <c r="J855" s="69">
        <v>6001</v>
      </c>
      <c r="K855" s="69">
        <v>2475</v>
      </c>
      <c r="L855" s="69">
        <v>5412</v>
      </c>
      <c r="M855" s="69">
        <v>7915</v>
      </c>
      <c r="N855" s="8">
        <v>44488</v>
      </c>
      <c r="O855" s="3" t="s">
        <v>318</v>
      </c>
      <c r="P855" s="3" t="s">
        <v>339</v>
      </c>
      <c r="Q855" s="3" t="s">
        <v>340</v>
      </c>
      <c r="R855" s="3">
        <v>2</v>
      </c>
      <c r="S855" s="3" t="s">
        <v>339</v>
      </c>
      <c r="T855" s="3">
        <v>2</v>
      </c>
      <c r="U855" s="3">
        <v>1</v>
      </c>
      <c r="V855" s="3">
        <v>1</v>
      </c>
      <c r="W855" s="3">
        <v>1</v>
      </c>
      <c r="X855" s="61" t="s">
        <v>19</v>
      </c>
      <c r="Y855" s="3" t="s">
        <v>355</v>
      </c>
      <c r="Z855" s="3" t="s">
        <v>850</v>
      </c>
      <c r="AA855" s="3"/>
      <c r="AB855" s="28">
        <v>1</v>
      </c>
      <c r="AC855" s="7"/>
    </row>
    <row r="856" spans="1:29" x14ac:dyDescent="0.25">
      <c r="A856" s="57" t="s">
        <v>1</v>
      </c>
      <c r="B856" s="60" t="str">
        <f>Table6[[#This Row],[Machine3]]</f>
        <v>GMTK1</v>
      </c>
      <c r="C856" s="61">
        <v>20211019</v>
      </c>
      <c r="D856" s="61" t="str">
        <f>TEXT((ROW(Table6[[#This Row],[Insert Type]])-321)*10,"000000")</f>
        <v>005350</v>
      </c>
      <c r="E856" s="61" t="str" cm="1">
        <f t="array" ref="E856">_xlfn.SWITCH(Table6[[#This Row],[State of Wear (Acceptable, OK; Unacceptable, NOK; Doubt, D; Reclassified as Doubt, RD)]],"OK","o","NOK","n","d")</f>
        <v>o</v>
      </c>
      <c r="F856" s="61" t="str" cm="1">
        <f t="array" ref="F856">_xlfn.SWITCH(Table6[[#This Row],[Coolant (C, Coolant; NC, No Coolant; CB, Coolant and cleaned with compressed Air)]],"NC","n","C","y","CB","c")</f>
        <v>c</v>
      </c>
      <c r="G856" s="61" t="str">
        <f>_xlfn.TEXTJOIN("_",TRUE,A856,B856,C856,D856,"w"&amp;E856,"c"&amp;Table6[[#This Row],[Coolant (n, no; y, yes; c, yes but cleaned with compressed air)2]])</f>
        <v>RCGX12_GMTK1_20211019_005350_wo_cc</v>
      </c>
      <c r="H856" s="68">
        <v>2156</v>
      </c>
      <c r="I856" s="69">
        <v>4235</v>
      </c>
      <c r="J856" s="69">
        <v>6001</v>
      </c>
      <c r="K856" s="69">
        <v>2475</v>
      </c>
      <c r="L856" s="69">
        <v>5412</v>
      </c>
      <c r="M856" s="69">
        <v>7915</v>
      </c>
      <c r="N856" s="8">
        <v>44488</v>
      </c>
      <c r="O856" s="3" t="s">
        <v>318</v>
      </c>
      <c r="P856" s="3" t="s">
        <v>339</v>
      </c>
      <c r="Q856" s="3" t="s">
        <v>340</v>
      </c>
      <c r="R856" s="3">
        <v>2</v>
      </c>
      <c r="S856" s="3" t="s">
        <v>339</v>
      </c>
      <c r="T856" s="3">
        <v>2</v>
      </c>
      <c r="U856" s="3">
        <v>1</v>
      </c>
      <c r="V856" s="3">
        <v>1</v>
      </c>
      <c r="W856" s="3">
        <v>2</v>
      </c>
      <c r="X856" s="61" t="s">
        <v>19</v>
      </c>
      <c r="Y856" s="3" t="s">
        <v>355</v>
      </c>
      <c r="Z856" s="3" t="s">
        <v>851</v>
      </c>
      <c r="AA856" s="3"/>
      <c r="AB856" s="28">
        <v>1</v>
      </c>
      <c r="AC856" s="7"/>
    </row>
    <row r="857" spans="1:29" x14ac:dyDescent="0.25">
      <c r="A857" s="57" t="s">
        <v>1</v>
      </c>
      <c r="B857" s="60" t="str">
        <f>Table6[[#This Row],[Machine3]]</f>
        <v>GMTK1</v>
      </c>
      <c r="C857" s="61">
        <v>20211019</v>
      </c>
      <c r="D857" s="61" t="str">
        <f>TEXT((ROW(Table6[[#This Row],[Insert Type]])-321)*10,"000000")</f>
        <v>005360</v>
      </c>
      <c r="E857" s="61" t="str" cm="1">
        <f t="array" ref="E857">_xlfn.SWITCH(Table6[[#This Row],[State of Wear (Acceptable, OK; Unacceptable, NOK; Doubt, D; Reclassified as Doubt, RD)]],"OK","o","NOK","n","d")</f>
        <v>o</v>
      </c>
      <c r="F857" s="61" t="str" cm="1">
        <f t="array" ref="F857">_xlfn.SWITCH(Table6[[#This Row],[Coolant (C, Coolant; NC, No Coolant; CB, Coolant and cleaned with compressed Air)]],"NC","n","C","y","CB","c")</f>
        <v>c</v>
      </c>
      <c r="G857" s="61" t="str">
        <f>_xlfn.TEXTJOIN("_",TRUE,A857,B857,C857,D857,"w"&amp;E857,"c"&amp;Table6[[#This Row],[Coolant (n, no; y, yes; c, yes but cleaned with compressed air)2]])</f>
        <v>RCGX12_GMTK1_20211019_005360_wo_cc</v>
      </c>
      <c r="H857" s="68">
        <v>2156</v>
      </c>
      <c r="I857" s="69">
        <v>4235</v>
      </c>
      <c r="J857" s="69">
        <v>6001</v>
      </c>
      <c r="K857" s="69">
        <v>2475</v>
      </c>
      <c r="L857" s="69">
        <v>5412</v>
      </c>
      <c r="M857" s="69">
        <v>7915</v>
      </c>
      <c r="N857" s="8">
        <v>44488</v>
      </c>
      <c r="O857" s="3" t="s">
        <v>318</v>
      </c>
      <c r="P857" s="3" t="s">
        <v>339</v>
      </c>
      <c r="Q857" s="3" t="s">
        <v>340</v>
      </c>
      <c r="R857" s="3">
        <v>2</v>
      </c>
      <c r="S857" s="3" t="s">
        <v>339</v>
      </c>
      <c r="T857" s="3">
        <v>2</v>
      </c>
      <c r="U857" s="3">
        <v>2</v>
      </c>
      <c r="V857" s="3">
        <v>1</v>
      </c>
      <c r="W857" s="3">
        <v>1</v>
      </c>
      <c r="X857" s="61" t="s">
        <v>19</v>
      </c>
      <c r="Y857" s="3" t="s">
        <v>355</v>
      </c>
      <c r="Z857" s="3" t="s">
        <v>852</v>
      </c>
      <c r="AA857" s="3"/>
      <c r="AB857" s="28">
        <v>1</v>
      </c>
      <c r="AC857" s="7"/>
    </row>
    <row r="858" spans="1:29" x14ac:dyDescent="0.25">
      <c r="A858" s="57" t="s">
        <v>1</v>
      </c>
      <c r="B858" s="60" t="str">
        <f>Table6[[#This Row],[Machine3]]</f>
        <v>GMTK1</v>
      </c>
      <c r="C858" s="61">
        <v>20211019</v>
      </c>
      <c r="D858" s="61" t="str">
        <f>TEXT((ROW(Table6[[#This Row],[Insert Type]])-321)*10,"000000")</f>
        <v>005370</v>
      </c>
      <c r="E858" s="61" t="str" cm="1">
        <f t="array" ref="E858">_xlfn.SWITCH(Table6[[#This Row],[State of Wear (Acceptable, OK; Unacceptable, NOK; Doubt, D; Reclassified as Doubt, RD)]],"OK","o","NOK","n","d")</f>
        <v>o</v>
      </c>
      <c r="F858" s="61" t="str" cm="1">
        <f t="array" ref="F858">_xlfn.SWITCH(Table6[[#This Row],[Coolant (C, Coolant; NC, No Coolant; CB, Coolant and cleaned with compressed Air)]],"NC","n","C","y","CB","c")</f>
        <v>c</v>
      </c>
      <c r="G858" s="61" t="str">
        <f>_xlfn.TEXTJOIN("_",TRUE,A858,B858,C858,D858,"w"&amp;E858,"c"&amp;Table6[[#This Row],[Coolant (n, no; y, yes; c, yes but cleaned with compressed air)2]])</f>
        <v>RCGX12_GMTK1_20211019_005370_wo_cc</v>
      </c>
      <c r="H858" s="68">
        <v>2156</v>
      </c>
      <c r="I858" s="69">
        <v>4235</v>
      </c>
      <c r="J858" s="69">
        <v>6001</v>
      </c>
      <c r="K858" s="69">
        <v>2475</v>
      </c>
      <c r="L858" s="69">
        <v>5412</v>
      </c>
      <c r="M858" s="69">
        <v>7915</v>
      </c>
      <c r="N858" s="8">
        <v>44488</v>
      </c>
      <c r="O858" s="3" t="s">
        <v>318</v>
      </c>
      <c r="P858" s="3" t="s">
        <v>339</v>
      </c>
      <c r="Q858" s="3" t="s">
        <v>340</v>
      </c>
      <c r="R858" s="3">
        <v>2</v>
      </c>
      <c r="S858" s="3" t="s">
        <v>339</v>
      </c>
      <c r="T858" s="3">
        <v>2</v>
      </c>
      <c r="U858" s="3">
        <v>2</v>
      </c>
      <c r="V858" s="3">
        <v>1</v>
      </c>
      <c r="W858" s="3">
        <v>2</v>
      </c>
      <c r="X858" s="61" t="s">
        <v>19</v>
      </c>
      <c r="Y858" s="3" t="s">
        <v>355</v>
      </c>
      <c r="Z858" s="3" t="s">
        <v>853</v>
      </c>
      <c r="AA858" s="3"/>
      <c r="AB858" s="28">
        <v>1</v>
      </c>
      <c r="AC858" s="7"/>
    </row>
    <row r="859" spans="1:29" x14ac:dyDescent="0.25">
      <c r="A859" s="57" t="s">
        <v>1</v>
      </c>
      <c r="B859" s="60" t="str">
        <f>Table6[[#This Row],[Machine3]]</f>
        <v>GMTK1</v>
      </c>
      <c r="C859" s="61">
        <v>20211019</v>
      </c>
      <c r="D859" s="61" t="str">
        <f>TEXT((ROW(Table6[[#This Row],[Insert Type]])-321)*10,"000000")</f>
        <v>005380</v>
      </c>
      <c r="E859" s="61" t="str" cm="1">
        <f t="array" ref="E859">_xlfn.SWITCH(Table6[[#This Row],[State of Wear (Acceptable, OK; Unacceptable, NOK; Doubt, D; Reclassified as Doubt, RD)]],"OK","o","NOK","n","d")</f>
        <v>o</v>
      </c>
      <c r="F859" s="61" t="str" cm="1">
        <f t="array" ref="F859">_xlfn.SWITCH(Table6[[#This Row],[Coolant (C, Coolant; NC, No Coolant; CB, Coolant and cleaned with compressed Air)]],"NC","n","C","y","CB","c")</f>
        <v>c</v>
      </c>
      <c r="G859" s="61" t="str">
        <f>_xlfn.TEXTJOIN("_",TRUE,A859,B859,C859,D859,"w"&amp;E859,"c"&amp;Table6[[#This Row],[Coolant (n, no; y, yes; c, yes but cleaned with compressed air)2]])</f>
        <v>RCGX12_GMTK1_20211019_005380_wo_cc</v>
      </c>
      <c r="H859" s="68">
        <v>2156</v>
      </c>
      <c r="I859" s="69">
        <v>4235</v>
      </c>
      <c r="J859" s="69">
        <v>6001</v>
      </c>
      <c r="K859" s="69">
        <v>2475</v>
      </c>
      <c r="L859" s="69">
        <v>5412</v>
      </c>
      <c r="M859" s="69">
        <v>7915</v>
      </c>
      <c r="N859" s="8">
        <v>44488</v>
      </c>
      <c r="O859" s="3" t="s">
        <v>318</v>
      </c>
      <c r="P859" s="3" t="s">
        <v>339</v>
      </c>
      <c r="Q859" s="3" t="s">
        <v>340</v>
      </c>
      <c r="R859" s="3">
        <v>2</v>
      </c>
      <c r="S859" s="3" t="s">
        <v>339</v>
      </c>
      <c r="T859" s="3">
        <v>2</v>
      </c>
      <c r="U859" s="3">
        <v>3</v>
      </c>
      <c r="V859" s="3">
        <v>1</v>
      </c>
      <c r="W859" s="3">
        <v>1</v>
      </c>
      <c r="X859" s="61" t="s">
        <v>19</v>
      </c>
      <c r="Y859" s="3" t="s">
        <v>355</v>
      </c>
      <c r="Z859" s="3" t="s">
        <v>854</v>
      </c>
      <c r="AA859" s="3"/>
      <c r="AB859" s="28">
        <v>1</v>
      </c>
      <c r="AC859" s="7"/>
    </row>
    <row r="860" spans="1:29" x14ac:dyDescent="0.25">
      <c r="A860" s="57" t="s">
        <v>1</v>
      </c>
      <c r="B860" s="60" t="str">
        <f>Table6[[#This Row],[Machine3]]</f>
        <v>GMTK1</v>
      </c>
      <c r="C860" s="61">
        <v>20211019</v>
      </c>
      <c r="D860" s="61" t="str">
        <f>TEXT((ROW(Table6[[#This Row],[Insert Type]])-321)*10,"000000")</f>
        <v>005390</v>
      </c>
      <c r="E860" s="61" t="str" cm="1">
        <f t="array" ref="E860">_xlfn.SWITCH(Table6[[#This Row],[State of Wear (Acceptable, OK; Unacceptable, NOK; Doubt, D; Reclassified as Doubt, RD)]],"OK","o","NOK","n","d")</f>
        <v>o</v>
      </c>
      <c r="F860" s="61" t="str" cm="1">
        <f t="array" ref="F860">_xlfn.SWITCH(Table6[[#This Row],[Coolant (C, Coolant; NC, No Coolant; CB, Coolant and cleaned with compressed Air)]],"NC","n","C","y","CB","c")</f>
        <v>c</v>
      </c>
      <c r="G860" s="61" t="str">
        <f>_xlfn.TEXTJOIN("_",TRUE,A860,B860,C860,D860,"w"&amp;E860,"c"&amp;Table6[[#This Row],[Coolant (n, no; y, yes; c, yes but cleaned with compressed air)2]])</f>
        <v>RCGX12_GMTK1_20211019_005390_wo_cc</v>
      </c>
      <c r="H860" s="68">
        <v>2156</v>
      </c>
      <c r="I860" s="69">
        <v>4235</v>
      </c>
      <c r="J860" s="69">
        <v>6001</v>
      </c>
      <c r="K860" s="69">
        <v>2475</v>
      </c>
      <c r="L860" s="69">
        <v>5412</v>
      </c>
      <c r="M860" s="69">
        <v>7915</v>
      </c>
      <c r="N860" s="8">
        <v>44488</v>
      </c>
      <c r="O860" s="3" t="s">
        <v>318</v>
      </c>
      <c r="P860" s="3" t="s">
        <v>339</v>
      </c>
      <c r="Q860" s="3" t="s">
        <v>340</v>
      </c>
      <c r="R860" s="3">
        <v>2</v>
      </c>
      <c r="S860" s="3" t="s">
        <v>339</v>
      </c>
      <c r="T860" s="3">
        <v>2</v>
      </c>
      <c r="U860" s="3">
        <v>3</v>
      </c>
      <c r="V860" s="3">
        <v>1</v>
      </c>
      <c r="W860" s="3">
        <v>2</v>
      </c>
      <c r="X860" s="61" t="s">
        <v>19</v>
      </c>
      <c r="Y860" s="3" t="s">
        <v>355</v>
      </c>
      <c r="Z860" s="3" t="s">
        <v>855</v>
      </c>
      <c r="AA860" s="3"/>
      <c r="AB860" s="28">
        <v>1</v>
      </c>
      <c r="AC860" s="7"/>
    </row>
    <row r="861" spans="1:29" x14ac:dyDescent="0.25">
      <c r="A861" s="57" t="s">
        <v>1</v>
      </c>
      <c r="B861" s="60" t="str">
        <f>Table6[[#This Row],[Machine3]]</f>
        <v>GMTK1</v>
      </c>
      <c r="C861" s="61">
        <v>20211019</v>
      </c>
      <c r="D861" s="61" t="str">
        <f>TEXT((ROW(Table6[[#This Row],[Insert Type]])-321)*10,"000000")</f>
        <v>005400</v>
      </c>
      <c r="E861" s="61" t="str" cm="1">
        <f t="array" ref="E861">_xlfn.SWITCH(Table6[[#This Row],[State of Wear (Acceptable, OK; Unacceptable, NOK; Doubt, D; Reclassified as Doubt, RD)]],"OK","o","NOK","n","d")</f>
        <v>o</v>
      </c>
      <c r="F861" s="61" t="str" cm="1">
        <f t="array" ref="F861">_xlfn.SWITCH(Table6[[#This Row],[Coolant (C, Coolant; NC, No Coolant; CB, Coolant and cleaned with compressed Air)]],"NC","n","C","y","CB","c")</f>
        <v>c</v>
      </c>
      <c r="G861" s="61" t="str">
        <f>_xlfn.TEXTJOIN("_",TRUE,A861,B861,C861,D861,"w"&amp;E861,"c"&amp;Table6[[#This Row],[Coolant (n, no; y, yes; c, yes but cleaned with compressed air)2]])</f>
        <v>RCGX12_GMTK1_20211019_005400_wo_cc</v>
      </c>
      <c r="H861" s="68">
        <v>2156</v>
      </c>
      <c r="I861" s="69">
        <v>4235</v>
      </c>
      <c r="J861" s="69">
        <v>6001</v>
      </c>
      <c r="K861" s="69">
        <v>2475</v>
      </c>
      <c r="L861" s="69">
        <v>5412</v>
      </c>
      <c r="M861" s="69">
        <v>7915</v>
      </c>
      <c r="N861" s="8">
        <v>44488</v>
      </c>
      <c r="O861" s="3" t="s">
        <v>318</v>
      </c>
      <c r="P861" s="3" t="s">
        <v>339</v>
      </c>
      <c r="Q861" s="3" t="s">
        <v>340</v>
      </c>
      <c r="R861" s="3">
        <v>2</v>
      </c>
      <c r="S861" s="3" t="s">
        <v>339</v>
      </c>
      <c r="T861" s="3">
        <v>2</v>
      </c>
      <c r="U861" s="3">
        <v>4</v>
      </c>
      <c r="V861" s="3">
        <v>1</v>
      </c>
      <c r="W861" s="3">
        <v>1</v>
      </c>
      <c r="X861" s="61" t="s">
        <v>19</v>
      </c>
      <c r="Y861" s="3" t="s">
        <v>355</v>
      </c>
      <c r="Z861" s="3" t="s">
        <v>856</v>
      </c>
      <c r="AA861" s="3"/>
      <c r="AB861" s="28">
        <v>1</v>
      </c>
      <c r="AC861" s="7"/>
    </row>
    <row r="862" spans="1:29" x14ac:dyDescent="0.25">
      <c r="A862" s="57" t="s">
        <v>1</v>
      </c>
      <c r="B862" s="60" t="str">
        <f>Table6[[#This Row],[Machine3]]</f>
        <v>GMTK1</v>
      </c>
      <c r="C862" s="61">
        <v>20211019</v>
      </c>
      <c r="D862" s="61" t="str">
        <f>TEXT((ROW(Table6[[#This Row],[Insert Type]])-321)*10,"000000")</f>
        <v>005410</v>
      </c>
      <c r="E862" s="61" t="str" cm="1">
        <f t="array" ref="E862">_xlfn.SWITCH(Table6[[#This Row],[State of Wear (Acceptable, OK; Unacceptable, NOK; Doubt, D; Reclassified as Doubt, RD)]],"OK","o","NOK","n","d")</f>
        <v>o</v>
      </c>
      <c r="F862" s="61" t="str" cm="1">
        <f t="array" ref="F862">_xlfn.SWITCH(Table6[[#This Row],[Coolant (C, Coolant; NC, No Coolant; CB, Coolant and cleaned with compressed Air)]],"NC","n","C","y","CB","c")</f>
        <v>c</v>
      </c>
      <c r="G862" s="61" t="str">
        <f>_xlfn.TEXTJOIN("_",TRUE,A862,B862,C862,D862,"w"&amp;E862,"c"&amp;Table6[[#This Row],[Coolant (n, no; y, yes; c, yes but cleaned with compressed air)2]])</f>
        <v>RCGX12_GMTK1_20211019_005410_wo_cc</v>
      </c>
      <c r="H862" s="68">
        <v>2156</v>
      </c>
      <c r="I862" s="69">
        <v>4235</v>
      </c>
      <c r="J862" s="69">
        <v>6001</v>
      </c>
      <c r="K862" s="69">
        <v>2475</v>
      </c>
      <c r="L862" s="69">
        <v>5412</v>
      </c>
      <c r="M862" s="69">
        <v>7915</v>
      </c>
      <c r="N862" s="8">
        <v>44488</v>
      </c>
      <c r="O862" s="3" t="s">
        <v>318</v>
      </c>
      <c r="P862" s="3" t="s">
        <v>339</v>
      </c>
      <c r="Q862" s="3" t="s">
        <v>340</v>
      </c>
      <c r="R862" s="3">
        <v>2</v>
      </c>
      <c r="S862" s="3" t="s">
        <v>339</v>
      </c>
      <c r="T862" s="3">
        <v>2</v>
      </c>
      <c r="U862" s="3">
        <v>4</v>
      </c>
      <c r="V862" s="3">
        <v>1</v>
      </c>
      <c r="W862" s="3">
        <v>2</v>
      </c>
      <c r="X862" s="61" t="s">
        <v>19</v>
      </c>
      <c r="Y862" s="3" t="s">
        <v>355</v>
      </c>
      <c r="Z862" s="3" t="s">
        <v>857</v>
      </c>
      <c r="AA862" s="3"/>
      <c r="AB862" s="28">
        <v>1</v>
      </c>
      <c r="AC862" s="7"/>
    </row>
    <row r="863" spans="1:29" x14ac:dyDescent="0.25">
      <c r="A863" s="57" t="s">
        <v>1</v>
      </c>
      <c r="B863" s="60" t="str">
        <f>Table6[[#This Row],[Machine3]]</f>
        <v>GMTK1</v>
      </c>
      <c r="C863" s="61">
        <v>20211019</v>
      </c>
      <c r="D863" s="61" t="str">
        <f>TEXT((ROW(Table6[[#This Row],[Insert Type]])-321)*10,"000000")</f>
        <v>005420</v>
      </c>
      <c r="E863" s="61" t="str" cm="1">
        <f t="array" ref="E863">_xlfn.SWITCH(Table6[[#This Row],[State of Wear (Acceptable, OK; Unacceptable, NOK; Doubt, D; Reclassified as Doubt, RD)]],"OK","o","NOK","n","d")</f>
        <v>o</v>
      </c>
      <c r="F863" s="61" t="str" cm="1">
        <f t="array" ref="F863">_xlfn.SWITCH(Table6[[#This Row],[Coolant (C, Coolant; NC, No Coolant; CB, Coolant and cleaned with compressed Air)]],"NC","n","C","y","CB","c")</f>
        <v>c</v>
      </c>
      <c r="G863" s="61" t="str">
        <f>_xlfn.TEXTJOIN("_",TRUE,A863,B863,C863,D863,"w"&amp;E863,"c"&amp;Table6[[#This Row],[Coolant (n, no; y, yes; c, yes but cleaned with compressed air)2]])</f>
        <v>RCGX12_GMTK1_20211019_005420_wo_cc</v>
      </c>
      <c r="H863" s="68">
        <v>2156</v>
      </c>
      <c r="I863" s="69">
        <v>4235</v>
      </c>
      <c r="J863" s="69">
        <v>6001</v>
      </c>
      <c r="K863" s="69">
        <v>2475</v>
      </c>
      <c r="L863" s="69">
        <v>5412</v>
      </c>
      <c r="M863" s="69">
        <v>7915</v>
      </c>
      <c r="N863" s="8">
        <v>44488</v>
      </c>
      <c r="O863" s="3" t="s">
        <v>318</v>
      </c>
      <c r="P863" s="3" t="s">
        <v>339</v>
      </c>
      <c r="Q863" s="3" t="s">
        <v>340</v>
      </c>
      <c r="R863" s="3">
        <v>2</v>
      </c>
      <c r="S863" s="3" t="s">
        <v>339</v>
      </c>
      <c r="T863" s="3">
        <v>2</v>
      </c>
      <c r="U863" s="3">
        <v>5</v>
      </c>
      <c r="V863" s="3">
        <v>1</v>
      </c>
      <c r="W863" s="3">
        <v>1</v>
      </c>
      <c r="X863" s="61" t="s">
        <v>19</v>
      </c>
      <c r="Y863" s="3" t="s">
        <v>355</v>
      </c>
      <c r="Z863" s="3" t="s">
        <v>858</v>
      </c>
      <c r="AA863" s="3"/>
      <c r="AB863" s="28">
        <v>1</v>
      </c>
      <c r="AC863" s="7"/>
    </row>
    <row r="864" spans="1:29" x14ac:dyDescent="0.25">
      <c r="A864" s="57" t="s">
        <v>1</v>
      </c>
      <c r="B864" s="60" t="str">
        <f>Table6[[#This Row],[Machine3]]</f>
        <v>GMTK1</v>
      </c>
      <c r="C864" s="61">
        <v>20211019</v>
      </c>
      <c r="D864" s="61" t="str">
        <f>TEXT((ROW(Table6[[#This Row],[Insert Type]])-321)*10,"000000")</f>
        <v>005430</v>
      </c>
      <c r="E864" s="61" t="str" cm="1">
        <f t="array" ref="E864">_xlfn.SWITCH(Table6[[#This Row],[State of Wear (Acceptable, OK; Unacceptable, NOK; Doubt, D; Reclassified as Doubt, RD)]],"OK","o","NOK","n","d")</f>
        <v>o</v>
      </c>
      <c r="F864" s="61" t="str" cm="1">
        <f t="array" ref="F864">_xlfn.SWITCH(Table6[[#This Row],[Coolant (C, Coolant; NC, No Coolant; CB, Coolant and cleaned with compressed Air)]],"NC","n","C","y","CB","c")</f>
        <v>c</v>
      </c>
      <c r="G864" s="61" t="str">
        <f>_xlfn.TEXTJOIN("_",TRUE,A864,B864,C864,D864,"w"&amp;E864,"c"&amp;Table6[[#This Row],[Coolant (n, no; y, yes; c, yes but cleaned with compressed air)2]])</f>
        <v>RCGX12_GMTK1_20211019_005430_wo_cc</v>
      </c>
      <c r="H864" s="68">
        <v>2156</v>
      </c>
      <c r="I864" s="69">
        <v>4235</v>
      </c>
      <c r="J864" s="69">
        <v>6001</v>
      </c>
      <c r="K864" s="69">
        <v>2475</v>
      </c>
      <c r="L864" s="69">
        <v>5412</v>
      </c>
      <c r="M864" s="69">
        <v>7915</v>
      </c>
      <c r="N864" s="8">
        <v>44488</v>
      </c>
      <c r="O864" s="3" t="s">
        <v>318</v>
      </c>
      <c r="P864" s="3" t="s">
        <v>339</v>
      </c>
      <c r="Q864" s="3" t="s">
        <v>340</v>
      </c>
      <c r="R864" s="3">
        <v>2</v>
      </c>
      <c r="S864" s="3" t="s">
        <v>339</v>
      </c>
      <c r="T864" s="3">
        <v>2</v>
      </c>
      <c r="U864" s="3">
        <v>5</v>
      </c>
      <c r="V864" s="3">
        <v>1</v>
      </c>
      <c r="W864" s="3">
        <v>2</v>
      </c>
      <c r="X864" s="61" t="s">
        <v>19</v>
      </c>
      <c r="Y864" s="3" t="s">
        <v>355</v>
      </c>
      <c r="Z864" s="3" t="s">
        <v>859</v>
      </c>
      <c r="AA864" s="3"/>
      <c r="AB864" s="28">
        <v>1</v>
      </c>
      <c r="AC864" s="7"/>
    </row>
    <row r="865" spans="1:29" x14ac:dyDescent="0.25">
      <c r="A865" s="57" t="s">
        <v>1</v>
      </c>
      <c r="B865" s="60" t="str">
        <f>Table6[[#This Row],[Machine3]]</f>
        <v>GMTK1</v>
      </c>
      <c r="C865" s="61">
        <v>20211019</v>
      </c>
      <c r="D865" s="61" t="str">
        <f>TEXT((ROW(Table6[[#This Row],[Insert Type]])-321)*10,"000000")</f>
        <v>005440</v>
      </c>
      <c r="E865" s="61" t="str" cm="1">
        <f t="array" ref="E865">_xlfn.SWITCH(Table6[[#This Row],[State of Wear (Acceptable, OK; Unacceptable, NOK; Doubt, D; Reclassified as Doubt, RD)]],"OK","o","NOK","n","d")</f>
        <v>o</v>
      </c>
      <c r="F865" s="61" t="str" cm="1">
        <f t="array" ref="F865">_xlfn.SWITCH(Table6[[#This Row],[Coolant (C, Coolant; NC, No Coolant; CB, Coolant and cleaned with compressed Air)]],"NC","n","C","y","CB","c")</f>
        <v>c</v>
      </c>
      <c r="G865" s="61" t="str">
        <f>_xlfn.TEXTJOIN("_",TRUE,A865,B865,C865,D865,"w"&amp;E865,"c"&amp;Table6[[#This Row],[Coolant (n, no; y, yes; c, yes but cleaned with compressed air)2]])</f>
        <v>RCGX12_GMTK1_20211019_005440_wo_cc</v>
      </c>
      <c r="H865" s="68">
        <v>2156</v>
      </c>
      <c r="I865" s="69">
        <v>4235</v>
      </c>
      <c r="J865" s="69">
        <v>6001</v>
      </c>
      <c r="K865" s="69">
        <v>2475</v>
      </c>
      <c r="L865" s="69">
        <v>5412</v>
      </c>
      <c r="M865" s="69">
        <v>7915</v>
      </c>
      <c r="N865" s="8">
        <v>44488</v>
      </c>
      <c r="O865" s="3" t="s">
        <v>318</v>
      </c>
      <c r="P865" s="3" t="s">
        <v>339</v>
      </c>
      <c r="Q865" s="3" t="s">
        <v>340</v>
      </c>
      <c r="R865" s="3">
        <v>2</v>
      </c>
      <c r="S865" s="3" t="s">
        <v>339</v>
      </c>
      <c r="T865" s="3">
        <v>2</v>
      </c>
      <c r="U865" s="3">
        <v>6</v>
      </c>
      <c r="V865" s="3">
        <v>1</v>
      </c>
      <c r="W865" s="3">
        <v>1</v>
      </c>
      <c r="X865" s="61" t="s">
        <v>19</v>
      </c>
      <c r="Y865" s="3" t="s">
        <v>355</v>
      </c>
      <c r="Z865" s="3" t="s">
        <v>860</v>
      </c>
      <c r="AA865" s="3"/>
      <c r="AB865" s="28">
        <v>1</v>
      </c>
      <c r="AC865" s="7"/>
    </row>
    <row r="866" spans="1:29" x14ac:dyDescent="0.25">
      <c r="A866" s="57" t="s">
        <v>1</v>
      </c>
      <c r="B866" s="60" t="str">
        <f>Table6[[#This Row],[Machine3]]</f>
        <v>GMTK1</v>
      </c>
      <c r="C866" s="61">
        <v>20211019</v>
      </c>
      <c r="D866" s="61" t="str">
        <f>TEXT((ROW(Table6[[#This Row],[Insert Type]])-321)*10,"000000")</f>
        <v>005450</v>
      </c>
      <c r="E866" s="61" t="str" cm="1">
        <f t="array" ref="E866">_xlfn.SWITCH(Table6[[#This Row],[State of Wear (Acceptable, OK; Unacceptable, NOK; Doubt, D; Reclassified as Doubt, RD)]],"OK","o","NOK","n","d")</f>
        <v>o</v>
      </c>
      <c r="F866" s="61" t="str" cm="1">
        <f t="array" ref="F866">_xlfn.SWITCH(Table6[[#This Row],[Coolant (C, Coolant; NC, No Coolant; CB, Coolant and cleaned with compressed Air)]],"NC","n","C","y","CB","c")</f>
        <v>c</v>
      </c>
      <c r="G866" s="61" t="str">
        <f>_xlfn.TEXTJOIN("_",TRUE,A866,B866,C866,D866,"w"&amp;E866,"c"&amp;Table6[[#This Row],[Coolant (n, no; y, yes; c, yes but cleaned with compressed air)2]])</f>
        <v>RCGX12_GMTK1_20211019_005450_wo_cc</v>
      </c>
      <c r="H866" s="68">
        <v>2156</v>
      </c>
      <c r="I866" s="69">
        <v>4235</v>
      </c>
      <c r="J866" s="69">
        <v>6001</v>
      </c>
      <c r="K866" s="69">
        <v>2475</v>
      </c>
      <c r="L866" s="69">
        <v>5412</v>
      </c>
      <c r="M866" s="69">
        <v>7915</v>
      </c>
      <c r="N866" s="8">
        <v>44488</v>
      </c>
      <c r="O866" s="3" t="s">
        <v>318</v>
      </c>
      <c r="P866" s="3" t="s">
        <v>339</v>
      </c>
      <c r="Q866" s="3" t="s">
        <v>340</v>
      </c>
      <c r="R866" s="3">
        <v>2</v>
      </c>
      <c r="S866" s="3" t="s">
        <v>339</v>
      </c>
      <c r="T866" s="3">
        <v>2</v>
      </c>
      <c r="U866" s="3">
        <v>6</v>
      </c>
      <c r="V866" s="3">
        <v>1</v>
      </c>
      <c r="W866" s="3">
        <v>2</v>
      </c>
      <c r="X866" s="61" t="s">
        <v>19</v>
      </c>
      <c r="Y866" s="3" t="s">
        <v>355</v>
      </c>
      <c r="Z866" s="3" t="s">
        <v>861</v>
      </c>
      <c r="AA866" s="3"/>
      <c r="AB866" s="28">
        <v>1</v>
      </c>
      <c r="AC866" s="7"/>
    </row>
    <row r="867" spans="1:29" x14ac:dyDescent="0.25">
      <c r="A867" s="57" t="s">
        <v>1</v>
      </c>
      <c r="B867" s="60" t="str">
        <f>Table6[[#This Row],[Machine3]]</f>
        <v>GMTK1</v>
      </c>
      <c r="C867" s="61">
        <v>20211019</v>
      </c>
      <c r="D867" s="61" t="str">
        <f>TEXT((ROW(Table6[[#This Row],[Insert Type]])-321)*10,"000000")</f>
        <v>005460</v>
      </c>
      <c r="E867" s="61" t="str" cm="1">
        <f t="array" ref="E867">_xlfn.SWITCH(Table6[[#This Row],[State of Wear (Acceptable, OK; Unacceptable, NOK; Doubt, D; Reclassified as Doubt, RD)]],"OK","o","NOK","n","d")</f>
        <v>o</v>
      </c>
      <c r="F867" s="61" t="str" cm="1">
        <f t="array" ref="F867">_xlfn.SWITCH(Table6[[#This Row],[Coolant (C, Coolant; NC, No Coolant; CB, Coolant and cleaned with compressed Air)]],"NC","n","C","y","CB","c")</f>
        <v>c</v>
      </c>
      <c r="G867" s="61" t="str">
        <f>_xlfn.TEXTJOIN("_",TRUE,A867,B867,C867,D867,"w"&amp;E867,"c"&amp;Table6[[#This Row],[Coolant (n, no; y, yes; c, yes but cleaned with compressed air)2]])</f>
        <v>RCGX12_GMTK1_20211019_005460_wo_cc</v>
      </c>
      <c r="H867" s="68">
        <v>2156</v>
      </c>
      <c r="I867" s="69">
        <v>4235</v>
      </c>
      <c r="J867" s="69">
        <v>6001</v>
      </c>
      <c r="K867" s="69">
        <v>2475</v>
      </c>
      <c r="L867" s="69">
        <v>5412</v>
      </c>
      <c r="M867" s="69">
        <v>7915</v>
      </c>
      <c r="N867" s="8">
        <v>44488</v>
      </c>
      <c r="O867" s="3" t="s">
        <v>318</v>
      </c>
      <c r="P867" s="3" t="s">
        <v>339</v>
      </c>
      <c r="Q867" s="3" t="s">
        <v>340</v>
      </c>
      <c r="R867" s="3">
        <v>2</v>
      </c>
      <c r="S867" s="3" t="s">
        <v>339</v>
      </c>
      <c r="T867" s="3">
        <v>2</v>
      </c>
      <c r="U867" s="3">
        <v>7</v>
      </c>
      <c r="V867" s="3">
        <v>1</v>
      </c>
      <c r="W867" s="3">
        <v>1</v>
      </c>
      <c r="X867" s="61" t="s">
        <v>19</v>
      </c>
      <c r="Y867" s="3" t="s">
        <v>355</v>
      </c>
      <c r="Z867" s="3" t="s">
        <v>862</v>
      </c>
      <c r="AA867" s="3"/>
      <c r="AB867" s="28">
        <v>1</v>
      </c>
      <c r="AC867" s="7"/>
    </row>
    <row r="868" spans="1:29" x14ac:dyDescent="0.25">
      <c r="A868" s="57" t="s">
        <v>1</v>
      </c>
      <c r="B868" s="60" t="str">
        <f>Table6[[#This Row],[Machine3]]</f>
        <v>GMTK1</v>
      </c>
      <c r="C868" s="61">
        <v>20211019</v>
      </c>
      <c r="D868" s="61" t="str">
        <f>TEXT((ROW(Table6[[#This Row],[Insert Type]])-321)*10,"000000")</f>
        <v>005470</v>
      </c>
      <c r="E868" s="61" t="str" cm="1">
        <f t="array" ref="E868">_xlfn.SWITCH(Table6[[#This Row],[State of Wear (Acceptable, OK; Unacceptable, NOK; Doubt, D; Reclassified as Doubt, RD)]],"OK","o","NOK","n","d")</f>
        <v>o</v>
      </c>
      <c r="F868" s="61" t="str" cm="1">
        <f t="array" ref="F868">_xlfn.SWITCH(Table6[[#This Row],[Coolant (C, Coolant; NC, No Coolant; CB, Coolant and cleaned with compressed Air)]],"NC","n","C","y","CB","c")</f>
        <v>c</v>
      </c>
      <c r="G868" s="61" t="str">
        <f>_xlfn.TEXTJOIN("_",TRUE,A868,B868,C868,D868,"w"&amp;E868,"c"&amp;Table6[[#This Row],[Coolant (n, no; y, yes; c, yes but cleaned with compressed air)2]])</f>
        <v>RCGX12_GMTK1_20211019_005470_wo_cc</v>
      </c>
      <c r="H868" s="68">
        <v>2156</v>
      </c>
      <c r="I868" s="69">
        <v>4235</v>
      </c>
      <c r="J868" s="69">
        <v>6001</v>
      </c>
      <c r="K868" s="69">
        <v>2475</v>
      </c>
      <c r="L868" s="69">
        <v>5412</v>
      </c>
      <c r="M868" s="69">
        <v>7915</v>
      </c>
      <c r="N868" s="8">
        <v>44488</v>
      </c>
      <c r="O868" s="3" t="s">
        <v>318</v>
      </c>
      <c r="P868" s="3" t="s">
        <v>339</v>
      </c>
      <c r="Q868" s="3" t="s">
        <v>340</v>
      </c>
      <c r="R868" s="3">
        <v>2</v>
      </c>
      <c r="S868" s="3" t="s">
        <v>339</v>
      </c>
      <c r="T868" s="3">
        <v>2</v>
      </c>
      <c r="U868" s="3">
        <v>7</v>
      </c>
      <c r="V868" s="3">
        <v>1</v>
      </c>
      <c r="W868" s="3">
        <v>2</v>
      </c>
      <c r="X868" s="61" t="s">
        <v>19</v>
      </c>
      <c r="Y868" s="3" t="s">
        <v>355</v>
      </c>
      <c r="Z868" s="3" t="s">
        <v>863</v>
      </c>
      <c r="AA868" s="3"/>
      <c r="AB868" s="28">
        <v>1</v>
      </c>
      <c r="AC868" s="7"/>
    </row>
    <row r="869" spans="1:29" x14ac:dyDescent="0.25">
      <c r="A869" s="57" t="s">
        <v>1</v>
      </c>
      <c r="B869" s="60" t="str">
        <f>Table6[[#This Row],[Machine3]]</f>
        <v>GMTK1</v>
      </c>
      <c r="C869" s="61">
        <v>20211019</v>
      </c>
      <c r="D869" s="61" t="str">
        <f>TEXT((ROW(Table6[[#This Row],[Insert Type]])-321)*10,"000000")</f>
        <v>005480</v>
      </c>
      <c r="E869" s="61" t="str" cm="1">
        <f t="array" ref="E869">_xlfn.SWITCH(Table6[[#This Row],[State of Wear (Acceptable, OK; Unacceptable, NOK; Doubt, D; Reclassified as Doubt, RD)]],"OK","o","NOK","n","d")</f>
        <v>o</v>
      </c>
      <c r="F869" s="61" t="str" cm="1">
        <f t="array" ref="F869">_xlfn.SWITCH(Table6[[#This Row],[Coolant (C, Coolant; NC, No Coolant; CB, Coolant and cleaned with compressed Air)]],"NC","n","C","y","CB","c")</f>
        <v>n</v>
      </c>
      <c r="G869" s="61" t="str">
        <f>_xlfn.TEXTJOIN("_",TRUE,A869,B869,C869,D869,"w"&amp;E869,"c"&amp;Table6[[#This Row],[Coolant (n, no; y, yes; c, yes but cleaned with compressed air)2]])</f>
        <v>RCGX12_GMTK1_20211019_005480_wo_cn</v>
      </c>
      <c r="H869" s="68">
        <v>2156</v>
      </c>
      <c r="I869" s="69">
        <v>4235</v>
      </c>
      <c r="J869" s="69">
        <v>6001</v>
      </c>
      <c r="K869" s="69">
        <v>2475</v>
      </c>
      <c r="L869" s="69">
        <v>5412</v>
      </c>
      <c r="M869" s="69">
        <v>7915</v>
      </c>
      <c r="N869" s="8">
        <v>44488</v>
      </c>
      <c r="O869" s="3" t="s">
        <v>318</v>
      </c>
      <c r="P869" s="3" t="s">
        <v>339</v>
      </c>
      <c r="Q869" s="3" t="s">
        <v>340</v>
      </c>
      <c r="R869" s="3">
        <v>3</v>
      </c>
      <c r="S869" s="3" t="s">
        <v>339</v>
      </c>
      <c r="T869" s="3">
        <v>3</v>
      </c>
      <c r="U869" s="3">
        <v>1</v>
      </c>
      <c r="V869" s="3">
        <v>1</v>
      </c>
      <c r="W869" s="3">
        <v>1</v>
      </c>
      <c r="X869" s="61" t="s">
        <v>19</v>
      </c>
      <c r="Y869" s="3" t="s">
        <v>17</v>
      </c>
      <c r="Z869" s="3" t="s">
        <v>864</v>
      </c>
      <c r="AA869" s="3"/>
      <c r="AB869" s="28">
        <v>1</v>
      </c>
      <c r="AC869" s="7"/>
    </row>
    <row r="870" spans="1:29" x14ac:dyDescent="0.25">
      <c r="A870" s="57" t="s">
        <v>1</v>
      </c>
      <c r="B870" s="60" t="str">
        <f>Table6[[#This Row],[Machine3]]</f>
        <v>GMTK1</v>
      </c>
      <c r="C870" s="61">
        <v>20211019</v>
      </c>
      <c r="D870" s="61" t="str">
        <f>TEXT((ROW(Table6[[#This Row],[Insert Type]])-321)*10,"000000")</f>
        <v>005490</v>
      </c>
      <c r="E870" s="61" t="str" cm="1">
        <f t="array" ref="E870">_xlfn.SWITCH(Table6[[#This Row],[State of Wear (Acceptable, OK; Unacceptable, NOK; Doubt, D; Reclassified as Doubt, RD)]],"OK","o","NOK","n","d")</f>
        <v>o</v>
      </c>
      <c r="F870" s="61" t="str" cm="1">
        <f t="array" ref="F870">_xlfn.SWITCH(Table6[[#This Row],[Coolant (C, Coolant; NC, No Coolant; CB, Coolant and cleaned with compressed Air)]],"NC","n","C","y","CB","c")</f>
        <v>n</v>
      </c>
      <c r="G870" s="61" t="str">
        <f>_xlfn.TEXTJOIN("_",TRUE,A870,B870,C870,D870,"w"&amp;E870,"c"&amp;Table6[[#This Row],[Coolant (n, no; y, yes; c, yes but cleaned with compressed air)2]])</f>
        <v>RCGX12_GMTK1_20211019_005490_wo_cn</v>
      </c>
      <c r="H870" s="68">
        <v>2156</v>
      </c>
      <c r="I870" s="69">
        <v>4235</v>
      </c>
      <c r="J870" s="69">
        <v>6001</v>
      </c>
      <c r="K870" s="69">
        <v>2475</v>
      </c>
      <c r="L870" s="69">
        <v>5412</v>
      </c>
      <c r="M870" s="69">
        <v>7915</v>
      </c>
      <c r="N870" s="8">
        <v>44488</v>
      </c>
      <c r="O870" s="3" t="s">
        <v>318</v>
      </c>
      <c r="P870" s="3" t="s">
        <v>339</v>
      </c>
      <c r="Q870" s="3" t="s">
        <v>340</v>
      </c>
      <c r="R870" s="3">
        <v>3</v>
      </c>
      <c r="S870" s="3" t="s">
        <v>339</v>
      </c>
      <c r="T870" s="3">
        <v>3</v>
      </c>
      <c r="U870" s="3">
        <v>1</v>
      </c>
      <c r="V870" s="3">
        <v>1</v>
      </c>
      <c r="W870" s="3">
        <v>2</v>
      </c>
      <c r="X870" s="61" t="s">
        <v>19</v>
      </c>
      <c r="Y870" s="3" t="s">
        <v>17</v>
      </c>
      <c r="Z870" s="3" t="s">
        <v>865</v>
      </c>
      <c r="AA870" s="3"/>
      <c r="AB870" s="28">
        <v>1</v>
      </c>
      <c r="AC870" s="7"/>
    </row>
    <row r="871" spans="1:29" x14ac:dyDescent="0.25">
      <c r="A871" s="57" t="s">
        <v>1</v>
      </c>
      <c r="B871" s="60" t="str">
        <f>Table6[[#This Row],[Machine3]]</f>
        <v>GMTK1</v>
      </c>
      <c r="C871" s="61">
        <v>20211019</v>
      </c>
      <c r="D871" s="61" t="str">
        <f>TEXT((ROW(Table6[[#This Row],[Insert Type]])-321)*10,"000000")</f>
        <v>005500</v>
      </c>
      <c r="E871" s="61" t="str" cm="1">
        <f t="array" ref="E871">_xlfn.SWITCH(Table6[[#This Row],[State of Wear (Acceptable, OK; Unacceptable, NOK; Doubt, D; Reclassified as Doubt, RD)]],"OK","o","NOK","n","d")</f>
        <v>o</v>
      </c>
      <c r="F871" s="61" t="str" cm="1">
        <f t="array" ref="F871">_xlfn.SWITCH(Table6[[#This Row],[Coolant (C, Coolant; NC, No Coolant; CB, Coolant and cleaned with compressed Air)]],"NC","n","C","y","CB","c")</f>
        <v>n</v>
      </c>
      <c r="G871" s="61" t="str">
        <f>_xlfn.TEXTJOIN("_",TRUE,A871,B871,C871,D871,"w"&amp;E871,"c"&amp;Table6[[#This Row],[Coolant (n, no; y, yes; c, yes but cleaned with compressed air)2]])</f>
        <v>RCGX12_GMTK1_20211019_005500_wo_cn</v>
      </c>
      <c r="H871" s="68">
        <v>2156</v>
      </c>
      <c r="I871" s="69">
        <v>4235</v>
      </c>
      <c r="J871" s="69">
        <v>6001</v>
      </c>
      <c r="K871" s="69">
        <v>2475</v>
      </c>
      <c r="L871" s="69">
        <v>5412</v>
      </c>
      <c r="M871" s="69">
        <v>7915</v>
      </c>
      <c r="N871" s="8">
        <v>44488</v>
      </c>
      <c r="O871" s="3" t="s">
        <v>318</v>
      </c>
      <c r="P871" s="3" t="s">
        <v>339</v>
      </c>
      <c r="Q871" s="3" t="s">
        <v>340</v>
      </c>
      <c r="R871" s="3">
        <v>3</v>
      </c>
      <c r="S871" s="3" t="s">
        <v>339</v>
      </c>
      <c r="T871" s="3">
        <v>3</v>
      </c>
      <c r="U871" s="3">
        <v>2</v>
      </c>
      <c r="V871" s="3">
        <v>1</v>
      </c>
      <c r="W871" s="3">
        <v>1</v>
      </c>
      <c r="X871" s="61" t="s">
        <v>19</v>
      </c>
      <c r="Y871" s="3" t="s">
        <v>17</v>
      </c>
      <c r="Z871" s="3" t="s">
        <v>866</v>
      </c>
      <c r="AA871" s="3"/>
      <c r="AB871" s="28">
        <v>1</v>
      </c>
      <c r="AC871" s="7"/>
    </row>
    <row r="872" spans="1:29" x14ac:dyDescent="0.25">
      <c r="A872" s="57" t="s">
        <v>1</v>
      </c>
      <c r="B872" s="60" t="str">
        <f>Table6[[#This Row],[Machine3]]</f>
        <v>GMTK1</v>
      </c>
      <c r="C872" s="61">
        <v>20211019</v>
      </c>
      <c r="D872" s="61" t="str">
        <f>TEXT((ROW(Table6[[#This Row],[Insert Type]])-321)*10,"000000")</f>
        <v>005510</v>
      </c>
      <c r="E872" s="61" t="str" cm="1">
        <f t="array" ref="E872">_xlfn.SWITCH(Table6[[#This Row],[State of Wear (Acceptable, OK; Unacceptable, NOK; Doubt, D; Reclassified as Doubt, RD)]],"OK","o","NOK","n","d")</f>
        <v>o</v>
      </c>
      <c r="F872" s="61" t="str" cm="1">
        <f t="array" ref="F872">_xlfn.SWITCH(Table6[[#This Row],[Coolant (C, Coolant; NC, No Coolant; CB, Coolant and cleaned with compressed Air)]],"NC","n","C","y","CB","c")</f>
        <v>n</v>
      </c>
      <c r="G872" s="61" t="str">
        <f>_xlfn.TEXTJOIN("_",TRUE,A872,B872,C872,D872,"w"&amp;E872,"c"&amp;Table6[[#This Row],[Coolant (n, no; y, yes; c, yes but cleaned with compressed air)2]])</f>
        <v>RCGX12_GMTK1_20211019_005510_wo_cn</v>
      </c>
      <c r="H872" s="68">
        <v>2156</v>
      </c>
      <c r="I872" s="69">
        <v>4235</v>
      </c>
      <c r="J872" s="69">
        <v>6001</v>
      </c>
      <c r="K872" s="69">
        <v>2475</v>
      </c>
      <c r="L872" s="69">
        <v>5412</v>
      </c>
      <c r="M872" s="69">
        <v>7915</v>
      </c>
      <c r="N872" s="8">
        <v>44488</v>
      </c>
      <c r="O872" s="3" t="s">
        <v>318</v>
      </c>
      <c r="P872" s="3" t="s">
        <v>339</v>
      </c>
      <c r="Q872" s="3" t="s">
        <v>340</v>
      </c>
      <c r="R872" s="3">
        <v>3</v>
      </c>
      <c r="S872" s="3" t="s">
        <v>339</v>
      </c>
      <c r="T872" s="3">
        <v>3</v>
      </c>
      <c r="U872" s="3">
        <v>2</v>
      </c>
      <c r="V872" s="3">
        <v>1</v>
      </c>
      <c r="W872" s="3">
        <v>2</v>
      </c>
      <c r="X872" s="61" t="s">
        <v>19</v>
      </c>
      <c r="Y872" s="3" t="s">
        <v>17</v>
      </c>
      <c r="Z872" s="3" t="s">
        <v>867</v>
      </c>
      <c r="AA872" s="3"/>
      <c r="AB872" s="28">
        <v>1</v>
      </c>
      <c r="AC872" s="7"/>
    </row>
    <row r="873" spans="1:29" x14ac:dyDescent="0.25">
      <c r="A873" s="57" t="s">
        <v>1</v>
      </c>
      <c r="B873" s="60" t="str">
        <f>Table6[[#This Row],[Machine3]]</f>
        <v>GMTK1</v>
      </c>
      <c r="C873" s="61">
        <v>20211019</v>
      </c>
      <c r="D873" s="61" t="str">
        <f>TEXT((ROW(Table6[[#This Row],[Insert Type]])-321)*10,"000000")</f>
        <v>005520</v>
      </c>
      <c r="E873" s="61" t="str" cm="1">
        <f t="array" ref="E873">_xlfn.SWITCH(Table6[[#This Row],[State of Wear (Acceptable, OK; Unacceptable, NOK; Doubt, D; Reclassified as Doubt, RD)]],"OK","o","NOK","n","d")</f>
        <v>o</v>
      </c>
      <c r="F873" s="61" t="str" cm="1">
        <f t="array" ref="F873">_xlfn.SWITCH(Table6[[#This Row],[Coolant (C, Coolant; NC, No Coolant; CB, Coolant and cleaned with compressed Air)]],"NC","n","C","y","CB","c")</f>
        <v>n</v>
      </c>
      <c r="G873" s="61" t="str">
        <f>_xlfn.TEXTJOIN("_",TRUE,A873,B873,C873,D873,"w"&amp;E873,"c"&amp;Table6[[#This Row],[Coolant (n, no; y, yes; c, yes but cleaned with compressed air)2]])</f>
        <v>RCGX12_GMTK1_20211019_005520_wo_cn</v>
      </c>
      <c r="H873" s="68">
        <v>2156</v>
      </c>
      <c r="I873" s="69">
        <v>4235</v>
      </c>
      <c r="J873" s="69">
        <v>6001</v>
      </c>
      <c r="K873" s="69">
        <v>2475</v>
      </c>
      <c r="L873" s="69">
        <v>5412</v>
      </c>
      <c r="M873" s="69">
        <v>7915</v>
      </c>
      <c r="N873" s="8">
        <v>44488</v>
      </c>
      <c r="O873" s="3" t="s">
        <v>318</v>
      </c>
      <c r="P873" s="3" t="s">
        <v>339</v>
      </c>
      <c r="Q873" s="3" t="s">
        <v>340</v>
      </c>
      <c r="R873" s="3">
        <v>3</v>
      </c>
      <c r="S873" s="3" t="s">
        <v>339</v>
      </c>
      <c r="T873" s="3">
        <v>3</v>
      </c>
      <c r="U873" s="3">
        <v>3</v>
      </c>
      <c r="V873" s="3">
        <v>1</v>
      </c>
      <c r="W873" s="3">
        <v>1</v>
      </c>
      <c r="X873" s="61" t="s">
        <v>19</v>
      </c>
      <c r="Y873" s="3" t="s">
        <v>17</v>
      </c>
      <c r="Z873" s="3" t="s">
        <v>868</v>
      </c>
      <c r="AA873" s="3"/>
      <c r="AB873" s="28">
        <v>1</v>
      </c>
      <c r="AC873" s="7"/>
    </row>
    <row r="874" spans="1:29" x14ac:dyDescent="0.25">
      <c r="A874" s="57" t="s">
        <v>1</v>
      </c>
      <c r="B874" s="60" t="str">
        <f>Table6[[#This Row],[Machine3]]</f>
        <v>GMTK1</v>
      </c>
      <c r="C874" s="61">
        <v>20211019</v>
      </c>
      <c r="D874" s="61" t="str">
        <f>TEXT((ROW(Table6[[#This Row],[Insert Type]])-321)*10,"000000")</f>
        <v>005530</v>
      </c>
      <c r="E874" s="61" t="str" cm="1">
        <f t="array" ref="E874">_xlfn.SWITCH(Table6[[#This Row],[State of Wear (Acceptable, OK; Unacceptable, NOK; Doubt, D; Reclassified as Doubt, RD)]],"OK","o","NOK","n","d")</f>
        <v>o</v>
      </c>
      <c r="F874" s="61" t="str" cm="1">
        <f t="array" ref="F874">_xlfn.SWITCH(Table6[[#This Row],[Coolant (C, Coolant; NC, No Coolant; CB, Coolant and cleaned with compressed Air)]],"NC","n","C","y","CB","c")</f>
        <v>n</v>
      </c>
      <c r="G874" s="61" t="str">
        <f>_xlfn.TEXTJOIN("_",TRUE,A874,B874,C874,D874,"w"&amp;E874,"c"&amp;Table6[[#This Row],[Coolant (n, no; y, yes; c, yes but cleaned with compressed air)2]])</f>
        <v>RCGX12_GMTK1_20211019_005530_wo_cn</v>
      </c>
      <c r="H874" s="68">
        <v>2156</v>
      </c>
      <c r="I874" s="69">
        <v>4235</v>
      </c>
      <c r="J874" s="69">
        <v>6001</v>
      </c>
      <c r="K874" s="69">
        <v>2475</v>
      </c>
      <c r="L874" s="69">
        <v>5412</v>
      </c>
      <c r="M874" s="69">
        <v>7915</v>
      </c>
      <c r="N874" s="8">
        <v>44488</v>
      </c>
      <c r="O874" s="3" t="s">
        <v>318</v>
      </c>
      <c r="P874" s="3" t="s">
        <v>339</v>
      </c>
      <c r="Q874" s="3" t="s">
        <v>340</v>
      </c>
      <c r="R874" s="3">
        <v>3</v>
      </c>
      <c r="S874" s="3" t="s">
        <v>339</v>
      </c>
      <c r="T874" s="3">
        <v>3</v>
      </c>
      <c r="U874" s="3">
        <v>3</v>
      </c>
      <c r="V874" s="3">
        <v>1</v>
      </c>
      <c r="W874" s="3">
        <v>2</v>
      </c>
      <c r="X874" s="61" t="s">
        <v>19</v>
      </c>
      <c r="Y874" s="3" t="s">
        <v>17</v>
      </c>
      <c r="Z874" s="3" t="s">
        <v>869</v>
      </c>
      <c r="AA874" s="3"/>
      <c r="AB874" s="28">
        <v>1</v>
      </c>
      <c r="AC874" s="7"/>
    </row>
    <row r="875" spans="1:29" x14ac:dyDescent="0.25">
      <c r="A875" s="57" t="s">
        <v>1</v>
      </c>
      <c r="B875" s="60" t="str">
        <f>Table6[[#This Row],[Machine3]]</f>
        <v>GMTK1</v>
      </c>
      <c r="C875" s="61">
        <v>20211019</v>
      </c>
      <c r="D875" s="61" t="str">
        <f>TEXT((ROW(Table6[[#This Row],[Insert Type]])-321)*10,"000000")</f>
        <v>005540</v>
      </c>
      <c r="E875" s="61" t="str" cm="1">
        <f t="array" ref="E875">_xlfn.SWITCH(Table6[[#This Row],[State of Wear (Acceptable, OK; Unacceptable, NOK; Doubt, D; Reclassified as Doubt, RD)]],"OK","o","NOK","n","d")</f>
        <v>d</v>
      </c>
      <c r="F875" s="61" t="str" cm="1">
        <f t="array" ref="F875">_xlfn.SWITCH(Table6[[#This Row],[Coolant (C, Coolant; NC, No Coolant; CB, Coolant and cleaned with compressed Air)]],"NC","n","C","y","CB","c")</f>
        <v>n</v>
      </c>
      <c r="G875" s="61" t="str">
        <f>_xlfn.TEXTJOIN("_",TRUE,A875,B875,C875,D875,"w"&amp;E875,"c"&amp;Table6[[#This Row],[Coolant (n, no; y, yes; c, yes but cleaned with compressed air)2]])</f>
        <v>RCGX12_GMTK1_20211019_005540_wd_cn</v>
      </c>
      <c r="H875" s="68">
        <v>2156</v>
      </c>
      <c r="I875" s="69">
        <v>4235</v>
      </c>
      <c r="J875" s="69">
        <v>6001</v>
      </c>
      <c r="K875" s="69">
        <v>2475</v>
      </c>
      <c r="L875" s="69">
        <v>5412</v>
      </c>
      <c r="M875" s="69">
        <v>7915</v>
      </c>
      <c r="N875" s="8">
        <v>44488</v>
      </c>
      <c r="O875" s="3" t="s">
        <v>318</v>
      </c>
      <c r="P875" s="3" t="s">
        <v>339</v>
      </c>
      <c r="Q875" s="3" t="s">
        <v>340</v>
      </c>
      <c r="R875" s="3">
        <v>3</v>
      </c>
      <c r="S875" s="3" t="s">
        <v>339</v>
      </c>
      <c r="T875" s="3">
        <v>3</v>
      </c>
      <c r="U875" s="3">
        <v>4</v>
      </c>
      <c r="V875" s="3">
        <v>1</v>
      </c>
      <c r="W875" s="3">
        <v>1</v>
      </c>
      <c r="X875" s="61" t="s">
        <v>278</v>
      </c>
      <c r="Y875" s="3" t="s">
        <v>17</v>
      </c>
      <c r="Z875" s="3" t="s">
        <v>870</v>
      </c>
      <c r="AA875" s="3"/>
      <c r="AB875" s="28">
        <v>1</v>
      </c>
      <c r="AC875" s="7"/>
    </row>
    <row r="876" spans="1:29" x14ac:dyDescent="0.25">
      <c r="A876" s="57" t="s">
        <v>1</v>
      </c>
      <c r="B876" s="60" t="str">
        <f>Table6[[#This Row],[Machine3]]</f>
        <v>GMTK1</v>
      </c>
      <c r="C876" s="61">
        <v>20211019</v>
      </c>
      <c r="D876" s="61" t="str">
        <f>TEXT((ROW(Table6[[#This Row],[Insert Type]])-321)*10,"000000")</f>
        <v>005550</v>
      </c>
      <c r="E876" s="61" t="str" cm="1">
        <f t="array" ref="E876">_xlfn.SWITCH(Table6[[#This Row],[State of Wear (Acceptable, OK; Unacceptable, NOK; Doubt, D; Reclassified as Doubt, RD)]],"OK","o","NOK","n","d")</f>
        <v>o</v>
      </c>
      <c r="F876" s="61" t="str" cm="1">
        <f t="array" ref="F876">_xlfn.SWITCH(Table6[[#This Row],[Coolant (C, Coolant; NC, No Coolant; CB, Coolant and cleaned with compressed Air)]],"NC","n","C","y","CB","c")</f>
        <v>n</v>
      </c>
      <c r="G876" s="61" t="str">
        <f>_xlfn.TEXTJOIN("_",TRUE,A876,B876,C876,D876,"w"&amp;E876,"c"&amp;Table6[[#This Row],[Coolant (n, no; y, yes; c, yes but cleaned with compressed air)2]])</f>
        <v>RCGX12_GMTK1_20211019_005550_wo_cn</v>
      </c>
      <c r="H876" s="68">
        <v>2156</v>
      </c>
      <c r="I876" s="69">
        <v>4235</v>
      </c>
      <c r="J876" s="69">
        <v>6001</v>
      </c>
      <c r="K876" s="69">
        <v>2475</v>
      </c>
      <c r="L876" s="69">
        <v>5412</v>
      </c>
      <c r="M876" s="69">
        <v>7915</v>
      </c>
      <c r="N876" s="8">
        <v>44488</v>
      </c>
      <c r="O876" s="3" t="s">
        <v>318</v>
      </c>
      <c r="P876" s="3" t="s">
        <v>339</v>
      </c>
      <c r="Q876" s="3" t="s">
        <v>340</v>
      </c>
      <c r="R876" s="3">
        <v>3</v>
      </c>
      <c r="S876" s="3" t="s">
        <v>339</v>
      </c>
      <c r="T876" s="3">
        <v>3</v>
      </c>
      <c r="U876" s="3">
        <v>5</v>
      </c>
      <c r="V876" s="3">
        <v>1</v>
      </c>
      <c r="W876" s="3">
        <v>1</v>
      </c>
      <c r="X876" s="61" t="s">
        <v>19</v>
      </c>
      <c r="Y876" s="3" t="s">
        <v>17</v>
      </c>
      <c r="Z876" s="3" t="s">
        <v>871</v>
      </c>
      <c r="AA876" s="3"/>
      <c r="AB876" s="28">
        <v>1</v>
      </c>
      <c r="AC876" s="7"/>
    </row>
    <row r="877" spans="1:29" x14ac:dyDescent="0.25">
      <c r="A877" s="57" t="s">
        <v>1</v>
      </c>
      <c r="B877" s="60" t="str">
        <f>Table6[[#This Row],[Machine3]]</f>
        <v>GMTK1</v>
      </c>
      <c r="C877" s="61">
        <v>20211019</v>
      </c>
      <c r="D877" s="61" t="str">
        <f>TEXT((ROW(Table6[[#This Row],[Insert Type]])-321)*10,"000000")</f>
        <v>005560</v>
      </c>
      <c r="E877" s="61" t="str" cm="1">
        <f t="array" ref="E877">_xlfn.SWITCH(Table6[[#This Row],[State of Wear (Acceptable, OK; Unacceptable, NOK; Doubt, D; Reclassified as Doubt, RD)]],"OK","o","NOK","n","d")</f>
        <v>d</v>
      </c>
      <c r="F877" s="61" t="str" cm="1">
        <f t="array" ref="F877">_xlfn.SWITCH(Table6[[#This Row],[Coolant (C, Coolant; NC, No Coolant; CB, Coolant and cleaned with compressed Air)]],"NC","n","C","y","CB","c")</f>
        <v>n</v>
      </c>
      <c r="G877" s="61" t="str">
        <f>_xlfn.TEXTJOIN("_",TRUE,A877,B877,C877,D877,"w"&amp;E877,"c"&amp;Table6[[#This Row],[Coolant (n, no; y, yes; c, yes but cleaned with compressed air)2]])</f>
        <v>RCGX12_GMTK1_20211019_005560_wd_cn</v>
      </c>
      <c r="H877" s="68">
        <v>2156</v>
      </c>
      <c r="I877" s="69">
        <v>4235</v>
      </c>
      <c r="J877" s="69">
        <v>6001</v>
      </c>
      <c r="K877" s="69">
        <v>2475</v>
      </c>
      <c r="L877" s="69">
        <v>5412</v>
      </c>
      <c r="M877" s="69">
        <v>7915</v>
      </c>
      <c r="N877" s="8">
        <v>44488</v>
      </c>
      <c r="O877" s="3" t="s">
        <v>318</v>
      </c>
      <c r="P877" s="3" t="s">
        <v>339</v>
      </c>
      <c r="Q877" s="3" t="s">
        <v>340</v>
      </c>
      <c r="R877" s="3">
        <v>3</v>
      </c>
      <c r="S877" s="3" t="s">
        <v>339</v>
      </c>
      <c r="T877" s="3">
        <v>3</v>
      </c>
      <c r="U877" s="3">
        <v>5</v>
      </c>
      <c r="V877" s="3">
        <v>1</v>
      </c>
      <c r="W877" s="3">
        <v>2</v>
      </c>
      <c r="X877" s="61" t="s">
        <v>278</v>
      </c>
      <c r="Y877" s="3" t="s">
        <v>17</v>
      </c>
      <c r="Z877" s="3" t="s">
        <v>872</v>
      </c>
      <c r="AA877" s="3"/>
      <c r="AB877" s="28">
        <v>1</v>
      </c>
      <c r="AC877" s="7"/>
    </row>
    <row r="878" spans="1:29" x14ac:dyDescent="0.25">
      <c r="A878" s="57" t="s">
        <v>1</v>
      </c>
      <c r="B878" s="60" t="str">
        <f>Table6[[#This Row],[Machine3]]</f>
        <v>GMTK1</v>
      </c>
      <c r="C878" s="61">
        <v>20211019</v>
      </c>
      <c r="D878" s="61" t="str">
        <f>TEXT((ROW(Table6[[#This Row],[Insert Type]])-321)*10,"000000")</f>
        <v>005570</v>
      </c>
      <c r="E878" s="61" t="str" cm="1">
        <f t="array" ref="E878">_xlfn.SWITCH(Table6[[#This Row],[State of Wear (Acceptable, OK; Unacceptable, NOK; Doubt, D; Reclassified as Doubt, RD)]],"OK","o","NOK","n","d")</f>
        <v>o</v>
      </c>
      <c r="F878" s="61" t="str" cm="1">
        <f t="array" ref="F878">_xlfn.SWITCH(Table6[[#This Row],[Coolant (C, Coolant; NC, No Coolant; CB, Coolant and cleaned with compressed Air)]],"NC","n","C","y","CB","c")</f>
        <v>n</v>
      </c>
      <c r="G878" s="61" t="str">
        <f>_xlfn.TEXTJOIN("_",TRUE,A878,B878,C878,D878,"w"&amp;E878,"c"&amp;Table6[[#This Row],[Coolant (n, no; y, yes; c, yes but cleaned with compressed air)2]])</f>
        <v>RCGX12_GMTK1_20211019_005570_wo_cn</v>
      </c>
      <c r="H878" s="68">
        <v>2156</v>
      </c>
      <c r="I878" s="69">
        <v>4235</v>
      </c>
      <c r="J878" s="69">
        <v>6001</v>
      </c>
      <c r="K878" s="69">
        <v>2475</v>
      </c>
      <c r="L878" s="69">
        <v>5412</v>
      </c>
      <c r="M878" s="69">
        <v>7915</v>
      </c>
      <c r="N878" s="8">
        <v>44488</v>
      </c>
      <c r="O878" s="3" t="s">
        <v>318</v>
      </c>
      <c r="P878" s="3" t="s">
        <v>339</v>
      </c>
      <c r="Q878" s="3" t="s">
        <v>340</v>
      </c>
      <c r="R878" s="3">
        <v>3</v>
      </c>
      <c r="S878" s="3" t="s">
        <v>339</v>
      </c>
      <c r="T878" s="3">
        <v>3</v>
      </c>
      <c r="U878" s="3">
        <v>6</v>
      </c>
      <c r="V878" s="3">
        <v>1</v>
      </c>
      <c r="W878" s="3">
        <v>1</v>
      </c>
      <c r="X878" s="61" t="s">
        <v>19</v>
      </c>
      <c r="Y878" s="3" t="s">
        <v>17</v>
      </c>
      <c r="Z878" s="3" t="s">
        <v>873</v>
      </c>
      <c r="AA878" s="3"/>
      <c r="AB878" s="28">
        <v>1</v>
      </c>
      <c r="AC878" s="7"/>
    </row>
    <row r="879" spans="1:29" x14ac:dyDescent="0.25">
      <c r="A879" s="57" t="s">
        <v>1</v>
      </c>
      <c r="B879" s="60" t="str">
        <f>Table6[[#This Row],[Machine3]]</f>
        <v>GMTK1</v>
      </c>
      <c r="C879" s="61">
        <v>20211019</v>
      </c>
      <c r="D879" s="61" t="str">
        <f>TEXT((ROW(Table6[[#This Row],[Insert Type]])-321)*10,"000000")</f>
        <v>005580</v>
      </c>
      <c r="E879" s="61" t="str" cm="1">
        <f t="array" ref="E879">_xlfn.SWITCH(Table6[[#This Row],[State of Wear (Acceptable, OK; Unacceptable, NOK; Doubt, D; Reclassified as Doubt, RD)]],"OK","o","NOK","n","d")</f>
        <v>o</v>
      </c>
      <c r="F879" s="61" t="str" cm="1">
        <f t="array" ref="F879">_xlfn.SWITCH(Table6[[#This Row],[Coolant (C, Coolant; NC, No Coolant; CB, Coolant and cleaned with compressed Air)]],"NC","n","C","y","CB","c")</f>
        <v>n</v>
      </c>
      <c r="G879" s="61" t="str">
        <f>_xlfn.TEXTJOIN("_",TRUE,A879,B879,C879,D879,"w"&amp;E879,"c"&amp;Table6[[#This Row],[Coolant (n, no; y, yes; c, yes but cleaned with compressed air)2]])</f>
        <v>RCGX12_GMTK1_20211019_005580_wo_cn</v>
      </c>
      <c r="H879" s="68">
        <v>2156</v>
      </c>
      <c r="I879" s="69">
        <v>4235</v>
      </c>
      <c r="J879" s="69">
        <v>6001</v>
      </c>
      <c r="K879" s="69">
        <v>2475</v>
      </c>
      <c r="L879" s="69">
        <v>5412</v>
      </c>
      <c r="M879" s="69">
        <v>7915</v>
      </c>
      <c r="N879" s="8">
        <v>44488</v>
      </c>
      <c r="O879" s="3" t="s">
        <v>318</v>
      </c>
      <c r="P879" s="3" t="s">
        <v>339</v>
      </c>
      <c r="Q879" s="3" t="s">
        <v>340</v>
      </c>
      <c r="R879" s="3">
        <v>3</v>
      </c>
      <c r="S879" s="3" t="s">
        <v>339</v>
      </c>
      <c r="T879" s="3">
        <v>3</v>
      </c>
      <c r="U879" s="3">
        <v>6</v>
      </c>
      <c r="V879" s="3">
        <v>1</v>
      </c>
      <c r="W879" s="3">
        <v>2</v>
      </c>
      <c r="X879" s="61" t="s">
        <v>19</v>
      </c>
      <c r="Y879" s="3" t="s">
        <v>17</v>
      </c>
      <c r="Z879" s="3" t="s">
        <v>874</v>
      </c>
      <c r="AA879" s="3"/>
      <c r="AB879" s="28">
        <v>1</v>
      </c>
      <c r="AC879" s="7"/>
    </row>
    <row r="880" spans="1:29" x14ac:dyDescent="0.25">
      <c r="A880" s="57" t="s">
        <v>1</v>
      </c>
      <c r="B880" s="60" t="str">
        <f>Table6[[#This Row],[Machine3]]</f>
        <v>GMTK1</v>
      </c>
      <c r="C880" s="61">
        <v>20211019</v>
      </c>
      <c r="D880" s="61" t="str">
        <f>TEXT((ROW(Table6[[#This Row],[Insert Type]])-321)*10,"000000")</f>
        <v>005590</v>
      </c>
      <c r="E880" s="61" t="str" cm="1">
        <f t="array" ref="E880">_xlfn.SWITCH(Table6[[#This Row],[State of Wear (Acceptable, OK; Unacceptable, NOK; Doubt, D; Reclassified as Doubt, RD)]],"OK","o","NOK","n","d")</f>
        <v>o</v>
      </c>
      <c r="F880" s="61" t="str" cm="1">
        <f t="array" ref="F880">_xlfn.SWITCH(Table6[[#This Row],[Coolant (C, Coolant; NC, No Coolant; CB, Coolant and cleaned with compressed Air)]],"NC","n","C","y","CB","c")</f>
        <v>n</v>
      </c>
      <c r="G880" s="61" t="str">
        <f>_xlfn.TEXTJOIN("_",TRUE,A880,B880,C880,D880,"w"&amp;E880,"c"&amp;Table6[[#This Row],[Coolant (n, no; y, yes; c, yes but cleaned with compressed air)2]])</f>
        <v>RCGX12_GMTK1_20211019_005590_wo_cn</v>
      </c>
      <c r="H880" s="68">
        <v>2156</v>
      </c>
      <c r="I880" s="69">
        <v>4235</v>
      </c>
      <c r="J880" s="69">
        <v>6001</v>
      </c>
      <c r="K880" s="69">
        <v>2475</v>
      </c>
      <c r="L880" s="69">
        <v>5412</v>
      </c>
      <c r="M880" s="69">
        <v>7915</v>
      </c>
      <c r="N880" s="8">
        <v>44488</v>
      </c>
      <c r="O880" s="3" t="s">
        <v>318</v>
      </c>
      <c r="P880" s="3" t="s">
        <v>339</v>
      </c>
      <c r="Q880" s="3" t="s">
        <v>340</v>
      </c>
      <c r="R880" s="3">
        <v>3</v>
      </c>
      <c r="S880" s="3" t="s">
        <v>339</v>
      </c>
      <c r="T880" s="3">
        <v>3</v>
      </c>
      <c r="U880" s="3">
        <v>7</v>
      </c>
      <c r="V880" s="3">
        <v>1</v>
      </c>
      <c r="W880" s="3">
        <v>1</v>
      </c>
      <c r="X880" s="61" t="s">
        <v>19</v>
      </c>
      <c r="Y880" s="3" t="s">
        <v>17</v>
      </c>
      <c r="Z880" s="3" t="s">
        <v>875</v>
      </c>
      <c r="AA880" s="3"/>
      <c r="AB880" s="28">
        <v>1</v>
      </c>
      <c r="AC880" s="7"/>
    </row>
    <row r="881" spans="1:29" x14ac:dyDescent="0.25">
      <c r="A881" s="57" t="s">
        <v>1</v>
      </c>
      <c r="B881" s="60" t="str">
        <f>Table6[[#This Row],[Machine3]]</f>
        <v>GMTK1</v>
      </c>
      <c r="C881" s="61">
        <v>20211019</v>
      </c>
      <c r="D881" s="61" t="str">
        <f>TEXT((ROW(Table6[[#This Row],[Insert Type]])-321)*10,"000000")</f>
        <v>005600</v>
      </c>
      <c r="E881" s="61" t="str" cm="1">
        <f t="array" ref="E881">_xlfn.SWITCH(Table6[[#This Row],[State of Wear (Acceptable, OK; Unacceptable, NOK; Doubt, D; Reclassified as Doubt, RD)]],"OK","o","NOK","n","d")</f>
        <v>o</v>
      </c>
      <c r="F881" s="61" t="str" cm="1">
        <f t="array" ref="F881">_xlfn.SWITCH(Table6[[#This Row],[Coolant (C, Coolant; NC, No Coolant; CB, Coolant and cleaned with compressed Air)]],"NC","n","C","y","CB","c")</f>
        <v>n</v>
      </c>
      <c r="G881" s="61" t="str">
        <f>_xlfn.TEXTJOIN("_",TRUE,A881,B881,C881,D881,"w"&amp;E881,"c"&amp;Table6[[#This Row],[Coolant (n, no; y, yes; c, yes but cleaned with compressed air)2]])</f>
        <v>RCGX12_GMTK1_20211019_005600_wo_cn</v>
      </c>
      <c r="H881" s="68">
        <v>2156</v>
      </c>
      <c r="I881" s="69">
        <v>4235</v>
      </c>
      <c r="J881" s="69">
        <v>6001</v>
      </c>
      <c r="K881" s="69">
        <v>2475</v>
      </c>
      <c r="L881" s="69">
        <v>5412</v>
      </c>
      <c r="M881" s="69">
        <v>7915</v>
      </c>
      <c r="N881" s="8">
        <v>44488</v>
      </c>
      <c r="O881" s="3" t="s">
        <v>318</v>
      </c>
      <c r="P881" s="3" t="s">
        <v>339</v>
      </c>
      <c r="Q881" s="3" t="s">
        <v>340</v>
      </c>
      <c r="R881" s="3">
        <v>3</v>
      </c>
      <c r="S881" s="3" t="s">
        <v>339</v>
      </c>
      <c r="T881" s="3">
        <v>3</v>
      </c>
      <c r="U881" s="3">
        <v>7</v>
      </c>
      <c r="V881" s="3">
        <v>1</v>
      </c>
      <c r="W881" s="3">
        <v>2</v>
      </c>
      <c r="X881" s="61" t="s">
        <v>19</v>
      </c>
      <c r="Y881" s="3" t="s">
        <v>17</v>
      </c>
      <c r="Z881" s="3" t="s">
        <v>876</v>
      </c>
      <c r="AA881" s="3"/>
      <c r="AB881" s="28">
        <v>1</v>
      </c>
      <c r="AC881" s="7"/>
    </row>
    <row r="882" spans="1:29" x14ac:dyDescent="0.25">
      <c r="A882" s="57" t="s">
        <v>1</v>
      </c>
      <c r="B882" s="60" t="str">
        <f>Table6[[#This Row],[Machine3]]</f>
        <v>GMTK1</v>
      </c>
      <c r="C882" s="61">
        <v>20211019</v>
      </c>
      <c r="D882" s="61" t="str">
        <f>TEXT((ROW(Table6[[#This Row],[Insert Type]])-321)*10,"000000")</f>
        <v>005610</v>
      </c>
      <c r="E882" s="61" t="str" cm="1">
        <f t="array" ref="E882">_xlfn.SWITCH(Table6[[#This Row],[State of Wear (Acceptable, OK; Unacceptable, NOK; Doubt, D; Reclassified as Doubt, RD)]],"OK","o","NOK","n","d")</f>
        <v>o</v>
      </c>
      <c r="F882" s="61" t="str" cm="1">
        <f t="array" ref="F882">_xlfn.SWITCH(Table6[[#This Row],[Coolant (C, Coolant; NC, No Coolant; CB, Coolant and cleaned with compressed Air)]],"NC","n","C","y","CB","c")</f>
        <v>n</v>
      </c>
      <c r="G882" s="61" t="str">
        <f>_xlfn.TEXTJOIN("_",TRUE,A882,B882,C882,D882,"w"&amp;E882,"c"&amp;Table6[[#This Row],[Coolant (n, no; y, yes; c, yes but cleaned with compressed air)2]])</f>
        <v>RCGX12_GMTK1_20211019_005610_wo_cn</v>
      </c>
      <c r="H882" s="68">
        <v>2156</v>
      </c>
      <c r="I882" s="69">
        <v>4235</v>
      </c>
      <c r="J882" s="69">
        <v>6001</v>
      </c>
      <c r="K882" s="69">
        <v>2475</v>
      </c>
      <c r="L882" s="69">
        <v>5412</v>
      </c>
      <c r="M882" s="69">
        <v>7915</v>
      </c>
      <c r="N882" s="8">
        <v>44488</v>
      </c>
      <c r="O882" s="3" t="s">
        <v>318</v>
      </c>
      <c r="P882" s="3" t="s">
        <v>339</v>
      </c>
      <c r="Q882" s="3" t="s">
        <v>340</v>
      </c>
      <c r="R882" s="3">
        <v>4</v>
      </c>
      <c r="S882" s="3" t="s">
        <v>339</v>
      </c>
      <c r="T882" s="3">
        <v>4</v>
      </c>
      <c r="U882" s="3">
        <v>1</v>
      </c>
      <c r="V882" s="3">
        <v>1</v>
      </c>
      <c r="W882" s="3">
        <v>1</v>
      </c>
      <c r="X882" s="61" t="s">
        <v>19</v>
      </c>
      <c r="Y882" s="3" t="s">
        <v>17</v>
      </c>
      <c r="Z882" s="3" t="s">
        <v>877</v>
      </c>
      <c r="AA882" s="3"/>
      <c r="AB882" s="28">
        <v>1</v>
      </c>
      <c r="AC882" s="7"/>
    </row>
    <row r="883" spans="1:29" x14ac:dyDescent="0.25">
      <c r="A883" s="57" t="s">
        <v>1</v>
      </c>
      <c r="B883" s="60" t="str">
        <f>Table6[[#This Row],[Machine3]]</f>
        <v>GMTK1</v>
      </c>
      <c r="C883" s="61">
        <v>20211019</v>
      </c>
      <c r="D883" s="61" t="str">
        <f>TEXT((ROW(Table6[[#This Row],[Insert Type]])-321)*10,"000000")</f>
        <v>005620</v>
      </c>
      <c r="E883" s="61" t="str" cm="1">
        <f t="array" ref="E883">_xlfn.SWITCH(Table6[[#This Row],[State of Wear (Acceptable, OK; Unacceptable, NOK; Doubt, D; Reclassified as Doubt, RD)]],"OK","o","NOK","n","d")</f>
        <v>o</v>
      </c>
      <c r="F883" s="61" t="str" cm="1">
        <f t="array" ref="F883">_xlfn.SWITCH(Table6[[#This Row],[Coolant (C, Coolant; NC, No Coolant; CB, Coolant and cleaned with compressed Air)]],"NC","n","C","y","CB","c")</f>
        <v>n</v>
      </c>
      <c r="G883" s="61" t="str">
        <f>_xlfn.TEXTJOIN("_",TRUE,A883,B883,C883,D883,"w"&amp;E883,"c"&amp;Table6[[#This Row],[Coolant (n, no; y, yes; c, yes but cleaned with compressed air)2]])</f>
        <v>RCGX12_GMTK1_20211019_005620_wo_cn</v>
      </c>
      <c r="H883" s="68">
        <v>2156</v>
      </c>
      <c r="I883" s="69">
        <v>4235</v>
      </c>
      <c r="J883" s="69">
        <v>6001</v>
      </c>
      <c r="K883" s="69">
        <v>2475</v>
      </c>
      <c r="L883" s="69">
        <v>5412</v>
      </c>
      <c r="M883" s="69">
        <v>7915</v>
      </c>
      <c r="N883" s="8">
        <v>44488</v>
      </c>
      <c r="O883" s="3" t="s">
        <v>318</v>
      </c>
      <c r="P883" s="3" t="s">
        <v>339</v>
      </c>
      <c r="Q883" s="3" t="s">
        <v>340</v>
      </c>
      <c r="R883" s="3">
        <v>4</v>
      </c>
      <c r="S883" s="3" t="s">
        <v>339</v>
      </c>
      <c r="T883" s="3">
        <v>4</v>
      </c>
      <c r="U883" s="3">
        <v>1</v>
      </c>
      <c r="V883" s="3">
        <v>1</v>
      </c>
      <c r="W883" s="3">
        <v>2</v>
      </c>
      <c r="X883" s="61" t="s">
        <v>19</v>
      </c>
      <c r="Y883" s="3" t="s">
        <v>17</v>
      </c>
      <c r="Z883" s="3" t="s">
        <v>878</v>
      </c>
      <c r="AA883" s="3"/>
      <c r="AB883" s="28">
        <v>1</v>
      </c>
      <c r="AC883" s="7"/>
    </row>
    <row r="884" spans="1:29" x14ac:dyDescent="0.25">
      <c r="A884" s="57" t="s">
        <v>1</v>
      </c>
      <c r="B884" s="60" t="str">
        <f>Table6[[#This Row],[Machine3]]</f>
        <v>GMTK1</v>
      </c>
      <c r="C884" s="61">
        <v>20211019</v>
      </c>
      <c r="D884" s="61" t="str">
        <f>TEXT((ROW(Table6[[#This Row],[Insert Type]])-321)*10,"000000")</f>
        <v>005630</v>
      </c>
      <c r="E884" s="61" t="str" cm="1">
        <f t="array" ref="E884">_xlfn.SWITCH(Table6[[#This Row],[State of Wear (Acceptable, OK; Unacceptable, NOK; Doubt, D; Reclassified as Doubt, RD)]],"OK","o","NOK","n","d")</f>
        <v>o</v>
      </c>
      <c r="F884" s="61" t="str" cm="1">
        <f t="array" ref="F884">_xlfn.SWITCH(Table6[[#This Row],[Coolant (C, Coolant; NC, No Coolant; CB, Coolant and cleaned with compressed Air)]],"NC","n","C","y","CB","c")</f>
        <v>n</v>
      </c>
      <c r="G884" s="61" t="str">
        <f>_xlfn.TEXTJOIN("_",TRUE,A884,B884,C884,D884,"w"&amp;E884,"c"&amp;Table6[[#This Row],[Coolant (n, no; y, yes; c, yes but cleaned with compressed air)2]])</f>
        <v>RCGX12_GMTK1_20211019_005630_wo_cn</v>
      </c>
      <c r="H884" s="68">
        <v>2156</v>
      </c>
      <c r="I884" s="69">
        <v>4235</v>
      </c>
      <c r="J884" s="69">
        <v>6001</v>
      </c>
      <c r="K884" s="69">
        <v>2475</v>
      </c>
      <c r="L884" s="69">
        <v>5412</v>
      </c>
      <c r="M884" s="69">
        <v>7915</v>
      </c>
      <c r="N884" s="8">
        <v>44488</v>
      </c>
      <c r="O884" s="3" t="s">
        <v>318</v>
      </c>
      <c r="P884" s="3" t="s">
        <v>339</v>
      </c>
      <c r="Q884" s="3" t="s">
        <v>340</v>
      </c>
      <c r="R884" s="3">
        <v>4</v>
      </c>
      <c r="S884" s="3" t="s">
        <v>339</v>
      </c>
      <c r="T884" s="3">
        <v>4</v>
      </c>
      <c r="U884" s="3">
        <v>2</v>
      </c>
      <c r="V884" s="3">
        <v>1</v>
      </c>
      <c r="W884" s="3">
        <v>1</v>
      </c>
      <c r="X884" s="61" t="s">
        <v>19</v>
      </c>
      <c r="Y884" s="3" t="s">
        <v>17</v>
      </c>
      <c r="Z884" s="3" t="s">
        <v>879</v>
      </c>
      <c r="AA884" s="3"/>
      <c r="AB884" s="28">
        <v>1</v>
      </c>
      <c r="AC884" s="7"/>
    </row>
    <row r="885" spans="1:29" x14ac:dyDescent="0.25">
      <c r="A885" s="57" t="s">
        <v>1</v>
      </c>
      <c r="B885" s="60" t="str">
        <f>Table6[[#This Row],[Machine3]]</f>
        <v>GMTK1</v>
      </c>
      <c r="C885" s="61">
        <v>20211019</v>
      </c>
      <c r="D885" s="61" t="str">
        <f>TEXT((ROW(Table6[[#This Row],[Insert Type]])-321)*10,"000000")</f>
        <v>005640</v>
      </c>
      <c r="E885" s="61" t="str" cm="1">
        <f t="array" ref="E885">_xlfn.SWITCH(Table6[[#This Row],[State of Wear (Acceptable, OK; Unacceptable, NOK; Doubt, D; Reclassified as Doubt, RD)]],"OK","o","NOK","n","d")</f>
        <v>o</v>
      </c>
      <c r="F885" s="61" t="str" cm="1">
        <f t="array" ref="F885">_xlfn.SWITCH(Table6[[#This Row],[Coolant (C, Coolant; NC, No Coolant; CB, Coolant and cleaned with compressed Air)]],"NC","n","C","y","CB","c")</f>
        <v>n</v>
      </c>
      <c r="G885" s="61" t="str">
        <f>_xlfn.TEXTJOIN("_",TRUE,A885,B885,C885,D885,"w"&amp;E885,"c"&amp;Table6[[#This Row],[Coolant (n, no; y, yes; c, yes but cleaned with compressed air)2]])</f>
        <v>RCGX12_GMTK1_20211019_005640_wo_cn</v>
      </c>
      <c r="H885" s="68">
        <v>2156</v>
      </c>
      <c r="I885" s="69">
        <v>4235</v>
      </c>
      <c r="J885" s="69">
        <v>6001</v>
      </c>
      <c r="K885" s="69">
        <v>2475</v>
      </c>
      <c r="L885" s="69">
        <v>5412</v>
      </c>
      <c r="M885" s="69">
        <v>7915</v>
      </c>
      <c r="N885" s="8">
        <v>44488</v>
      </c>
      <c r="O885" s="3" t="s">
        <v>318</v>
      </c>
      <c r="P885" s="3" t="s">
        <v>339</v>
      </c>
      <c r="Q885" s="3" t="s">
        <v>340</v>
      </c>
      <c r="R885" s="3">
        <v>4</v>
      </c>
      <c r="S885" s="3" t="s">
        <v>339</v>
      </c>
      <c r="T885" s="3">
        <v>4</v>
      </c>
      <c r="U885" s="3">
        <v>2</v>
      </c>
      <c r="V885" s="3">
        <v>1</v>
      </c>
      <c r="W885" s="3">
        <v>2</v>
      </c>
      <c r="X885" s="61" t="s">
        <v>19</v>
      </c>
      <c r="Y885" s="3" t="s">
        <v>17</v>
      </c>
      <c r="Z885" s="3" t="s">
        <v>880</v>
      </c>
      <c r="AA885" s="3"/>
      <c r="AB885" s="28">
        <v>1</v>
      </c>
      <c r="AC885" s="7"/>
    </row>
    <row r="886" spans="1:29" x14ac:dyDescent="0.25">
      <c r="A886" s="57" t="s">
        <v>1</v>
      </c>
      <c r="B886" s="60" t="str">
        <f>Table6[[#This Row],[Machine3]]</f>
        <v>GMTK1</v>
      </c>
      <c r="C886" s="61">
        <v>20211019</v>
      </c>
      <c r="D886" s="61" t="str">
        <f>TEXT((ROW(Table6[[#This Row],[Insert Type]])-321)*10,"000000")</f>
        <v>005650</v>
      </c>
      <c r="E886" s="61" t="str" cm="1">
        <f t="array" ref="E886">_xlfn.SWITCH(Table6[[#This Row],[State of Wear (Acceptable, OK; Unacceptable, NOK; Doubt, D; Reclassified as Doubt, RD)]],"OK","o","NOK","n","d")</f>
        <v>o</v>
      </c>
      <c r="F886" s="61" t="str" cm="1">
        <f t="array" ref="F886">_xlfn.SWITCH(Table6[[#This Row],[Coolant (C, Coolant; NC, No Coolant; CB, Coolant and cleaned with compressed Air)]],"NC","n","C","y","CB","c")</f>
        <v>n</v>
      </c>
      <c r="G886" s="61" t="str">
        <f>_xlfn.TEXTJOIN("_",TRUE,A886,B886,C886,D886,"w"&amp;E886,"c"&amp;Table6[[#This Row],[Coolant (n, no; y, yes; c, yes but cleaned with compressed air)2]])</f>
        <v>RCGX12_GMTK1_20211019_005650_wo_cn</v>
      </c>
      <c r="H886" s="68">
        <v>2156</v>
      </c>
      <c r="I886" s="69">
        <v>4235</v>
      </c>
      <c r="J886" s="69">
        <v>6001</v>
      </c>
      <c r="K886" s="69">
        <v>2475</v>
      </c>
      <c r="L886" s="69">
        <v>5412</v>
      </c>
      <c r="M886" s="69">
        <v>7915</v>
      </c>
      <c r="N886" s="8">
        <v>44488</v>
      </c>
      <c r="O886" s="3" t="s">
        <v>318</v>
      </c>
      <c r="P886" s="3" t="s">
        <v>339</v>
      </c>
      <c r="Q886" s="3" t="s">
        <v>340</v>
      </c>
      <c r="R886" s="3">
        <v>6</v>
      </c>
      <c r="S886" s="3" t="s">
        <v>339</v>
      </c>
      <c r="T886" s="3">
        <v>6</v>
      </c>
      <c r="U886" s="3">
        <v>7</v>
      </c>
      <c r="V886" s="3">
        <v>1</v>
      </c>
      <c r="W886" s="3">
        <v>1</v>
      </c>
      <c r="X886" s="61" t="s">
        <v>19</v>
      </c>
      <c r="Y886" s="3" t="s">
        <v>17</v>
      </c>
      <c r="Z886" s="3" t="s">
        <v>881</v>
      </c>
      <c r="AA886" s="3"/>
      <c r="AB886" s="28">
        <v>1</v>
      </c>
      <c r="AC886" s="7"/>
    </row>
    <row r="887" spans="1:29" x14ac:dyDescent="0.25">
      <c r="A887" s="57" t="s">
        <v>1</v>
      </c>
      <c r="B887" s="60" t="str">
        <f>Table6[[#This Row],[Machine3]]</f>
        <v>GMTK1</v>
      </c>
      <c r="C887" s="61">
        <v>20211019</v>
      </c>
      <c r="D887" s="61" t="str">
        <f>TEXT((ROW(Table6[[#This Row],[Insert Type]])-321)*10,"000000")</f>
        <v>005660</v>
      </c>
      <c r="E887" s="61" t="str" cm="1">
        <f t="array" ref="E887">_xlfn.SWITCH(Table6[[#This Row],[State of Wear (Acceptable, OK; Unacceptable, NOK; Doubt, D; Reclassified as Doubt, RD)]],"OK","o","NOK","n","d")</f>
        <v>o</v>
      </c>
      <c r="F887" s="61" t="str" cm="1">
        <f t="array" ref="F887">_xlfn.SWITCH(Table6[[#This Row],[Coolant (C, Coolant; NC, No Coolant; CB, Coolant and cleaned with compressed Air)]],"NC","n","C","y","CB","c")</f>
        <v>n</v>
      </c>
      <c r="G887" s="61" t="str">
        <f>_xlfn.TEXTJOIN("_",TRUE,A887,B887,C887,D887,"w"&amp;E887,"c"&amp;Table6[[#This Row],[Coolant (n, no; y, yes; c, yes but cleaned with compressed air)2]])</f>
        <v>RCGX12_GMTK1_20211019_005660_wo_cn</v>
      </c>
      <c r="H887" s="68">
        <v>2156</v>
      </c>
      <c r="I887" s="69">
        <v>4235</v>
      </c>
      <c r="J887" s="69">
        <v>6001</v>
      </c>
      <c r="K887" s="69">
        <v>2475</v>
      </c>
      <c r="L887" s="69">
        <v>5412</v>
      </c>
      <c r="M887" s="69">
        <v>7915</v>
      </c>
      <c r="N887" s="8">
        <v>44488</v>
      </c>
      <c r="O887" s="3" t="s">
        <v>318</v>
      </c>
      <c r="P887" s="3" t="s">
        <v>339</v>
      </c>
      <c r="Q887" s="3" t="s">
        <v>340</v>
      </c>
      <c r="R887" s="3">
        <v>6</v>
      </c>
      <c r="S887" s="3" t="s">
        <v>339</v>
      </c>
      <c r="T887" s="3">
        <v>6</v>
      </c>
      <c r="U887" s="3">
        <v>7</v>
      </c>
      <c r="V887" s="3">
        <v>1</v>
      </c>
      <c r="W887" s="3">
        <v>2</v>
      </c>
      <c r="X887" s="61" t="s">
        <v>19</v>
      </c>
      <c r="Y887" s="3" t="s">
        <v>17</v>
      </c>
      <c r="Z887" s="3" t="s">
        <v>882</v>
      </c>
      <c r="AA887" s="3"/>
      <c r="AB887" s="28">
        <v>1</v>
      </c>
      <c r="AC887" s="7"/>
    </row>
    <row r="888" spans="1:29" x14ac:dyDescent="0.25">
      <c r="A888" s="57" t="s">
        <v>1</v>
      </c>
      <c r="B888" s="60" t="str">
        <f>Table6[[#This Row],[Machine3]]</f>
        <v>GMTK1</v>
      </c>
      <c r="C888" s="61">
        <v>20211019</v>
      </c>
      <c r="D888" s="61" t="str">
        <f>TEXT((ROW(Table6[[#This Row],[Insert Type]])-321)*10,"000000")</f>
        <v>005670</v>
      </c>
      <c r="E888" s="61" t="str" cm="1">
        <f t="array" ref="E888">_xlfn.SWITCH(Table6[[#This Row],[State of Wear (Acceptable, OK; Unacceptable, NOK; Doubt, D; Reclassified as Doubt, RD)]],"OK","o","NOK","n","d")</f>
        <v>d</v>
      </c>
      <c r="F888" s="61" t="str" cm="1">
        <f t="array" ref="F888">_xlfn.SWITCH(Table6[[#This Row],[Coolant (C, Coolant; NC, No Coolant; CB, Coolant and cleaned with compressed Air)]],"NC","n","C","y","CB","c")</f>
        <v>n</v>
      </c>
      <c r="G888" s="61" t="str">
        <f>_xlfn.TEXTJOIN("_",TRUE,A888,B888,C888,D888,"w"&amp;E888,"c"&amp;Table6[[#This Row],[Coolant (n, no; y, yes; c, yes but cleaned with compressed air)2]])</f>
        <v>RCGX12_GMTK1_20211019_005670_wd_cn</v>
      </c>
      <c r="H888" s="68">
        <v>2156</v>
      </c>
      <c r="I888" s="69">
        <v>4235</v>
      </c>
      <c r="J888" s="69">
        <v>6001</v>
      </c>
      <c r="K888" s="69">
        <v>2475</v>
      </c>
      <c r="L888" s="69">
        <v>5412</v>
      </c>
      <c r="M888" s="69">
        <v>7915</v>
      </c>
      <c r="N888" s="8">
        <v>44488</v>
      </c>
      <c r="O888" s="3" t="s">
        <v>318</v>
      </c>
      <c r="P888" s="3" t="s">
        <v>339</v>
      </c>
      <c r="Q888" s="3" t="s">
        <v>340</v>
      </c>
      <c r="R888" s="3">
        <v>7</v>
      </c>
      <c r="S888" s="3" t="s">
        <v>339</v>
      </c>
      <c r="T888" s="3">
        <v>7</v>
      </c>
      <c r="U888" s="3">
        <v>1</v>
      </c>
      <c r="V888" s="3">
        <v>1</v>
      </c>
      <c r="W888" s="3">
        <v>1</v>
      </c>
      <c r="X888" s="61" t="s">
        <v>278</v>
      </c>
      <c r="Y888" s="3" t="s">
        <v>17</v>
      </c>
      <c r="Z888" s="3" t="s">
        <v>883</v>
      </c>
      <c r="AA888" s="3"/>
      <c r="AB888" s="28">
        <v>1</v>
      </c>
      <c r="AC888" s="7"/>
    </row>
    <row r="889" spans="1:29" x14ac:dyDescent="0.25">
      <c r="A889" s="57" t="s">
        <v>1</v>
      </c>
      <c r="B889" s="60" t="str">
        <f>Table6[[#This Row],[Machine3]]</f>
        <v>GMTK1</v>
      </c>
      <c r="C889" s="61">
        <v>20211019</v>
      </c>
      <c r="D889" s="61" t="str">
        <f>TEXT((ROW(Table6[[#This Row],[Insert Type]])-321)*10,"000000")</f>
        <v>005680</v>
      </c>
      <c r="E889" s="61" t="str" cm="1">
        <f t="array" ref="E889">_xlfn.SWITCH(Table6[[#This Row],[State of Wear (Acceptable, OK; Unacceptable, NOK; Doubt, D; Reclassified as Doubt, RD)]],"OK","o","NOK","n","d")</f>
        <v>o</v>
      </c>
      <c r="F889" s="61" t="str" cm="1">
        <f t="array" ref="F889">_xlfn.SWITCH(Table6[[#This Row],[Coolant (C, Coolant; NC, No Coolant; CB, Coolant and cleaned with compressed Air)]],"NC","n","C","y","CB","c")</f>
        <v>n</v>
      </c>
      <c r="G889" s="61" t="str">
        <f>_xlfn.TEXTJOIN("_",TRUE,A889,B889,C889,D889,"w"&amp;E889,"c"&amp;Table6[[#This Row],[Coolant (n, no; y, yes; c, yes but cleaned with compressed air)2]])</f>
        <v>RCGX12_GMTK1_20211019_005680_wo_cn</v>
      </c>
      <c r="H889" s="68">
        <v>2156</v>
      </c>
      <c r="I889" s="69">
        <v>4235</v>
      </c>
      <c r="J889" s="69">
        <v>6001</v>
      </c>
      <c r="K889" s="69">
        <v>2475</v>
      </c>
      <c r="L889" s="69">
        <v>5412</v>
      </c>
      <c r="M889" s="69">
        <v>7915</v>
      </c>
      <c r="N889" s="8">
        <v>44488</v>
      </c>
      <c r="O889" s="3" t="s">
        <v>318</v>
      </c>
      <c r="P889" s="3" t="s">
        <v>339</v>
      </c>
      <c r="Q889" s="3" t="s">
        <v>340</v>
      </c>
      <c r="R889" s="3">
        <v>7</v>
      </c>
      <c r="S889" s="3" t="s">
        <v>339</v>
      </c>
      <c r="T889" s="3">
        <v>7</v>
      </c>
      <c r="U889" s="3">
        <v>1</v>
      </c>
      <c r="V889" s="3">
        <v>1</v>
      </c>
      <c r="W889" s="3">
        <v>2</v>
      </c>
      <c r="X889" s="61" t="s">
        <v>19</v>
      </c>
      <c r="Y889" s="3" t="s">
        <v>17</v>
      </c>
      <c r="Z889" s="3" t="s">
        <v>884</v>
      </c>
      <c r="AA889" s="3"/>
      <c r="AB889" s="28">
        <v>1</v>
      </c>
      <c r="AC889" s="7"/>
    </row>
    <row r="890" spans="1:29" x14ac:dyDescent="0.25">
      <c r="A890" s="57" t="s">
        <v>1</v>
      </c>
      <c r="B890" s="60" t="str">
        <f>Table6[[#This Row],[Machine3]]</f>
        <v>GMTK1</v>
      </c>
      <c r="C890" s="61">
        <v>20211019</v>
      </c>
      <c r="D890" s="61" t="str">
        <f>TEXT((ROW(Table6[[#This Row],[Insert Type]])-321)*10,"000000")</f>
        <v>005690</v>
      </c>
      <c r="E890" s="61" t="str" cm="1">
        <f t="array" ref="E890">_xlfn.SWITCH(Table6[[#This Row],[State of Wear (Acceptable, OK; Unacceptable, NOK; Doubt, D; Reclassified as Doubt, RD)]],"OK","o","NOK","n","d")</f>
        <v>o</v>
      </c>
      <c r="F890" s="61" t="str" cm="1">
        <f t="array" ref="F890">_xlfn.SWITCH(Table6[[#This Row],[Coolant (C, Coolant; NC, No Coolant; CB, Coolant and cleaned with compressed Air)]],"NC","n","C","y","CB","c")</f>
        <v>n</v>
      </c>
      <c r="G890" s="61" t="str">
        <f>_xlfn.TEXTJOIN("_",TRUE,A890,B890,C890,D890,"w"&amp;E890,"c"&amp;Table6[[#This Row],[Coolant (n, no; y, yes; c, yes but cleaned with compressed air)2]])</f>
        <v>RCGX12_GMTK1_20211019_005690_wo_cn</v>
      </c>
      <c r="H890" s="68">
        <v>2156</v>
      </c>
      <c r="I890" s="69">
        <v>4235</v>
      </c>
      <c r="J890" s="69">
        <v>6001</v>
      </c>
      <c r="K890" s="69">
        <v>2475</v>
      </c>
      <c r="L890" s="69">
        <v>5412</v>
      </c>
      <c r="M890" s="69">
        <v>7915</v>
      </c>
      <c r="N890" s="8">
        <v>44488</v>
      </c>
      <c r="O890" s="3" t="s">
        <v>318</v>
      </c>
      <c r="P890" s="3" t="s">
        <v>339</v>
      </c>
      <c r="Q890" s="3" t="s">
        <v>340</v>
      </c>
      <c r="R890" s="3">
        <v>7</v>
      </c>
      <c r="S890" s="3" t="s">
        <v>339</v>
      </c>
      <c r="T890" s="3">
        <v>7</v>
      </c>
      <c r="U890" s="3">
        <v>2</v>
      </c>
      <c r="V890" s="3">
        <v>1</v>
      </c>
      <c r="W890" s="3">
        <v>1</v>
      </c>
      <c r="X890" s="61" t="s">
        <v>19</v>
      </c>
      <c r="Y890" s="3" t="s">
        <v>17</v>
      </c>
      <c r="Z890" s="3" t="s">
        <v>885</v>
      </c>
      <c r="AA890" s="3"/>
      <c r="AB890" s="28">
        <v>1</v>
      </c>
      <c r="AC890" s="7"/>
    </row>
    <row r="891" spans="1:29" x14ac:dyDescent="0.25">
      <c r="A891" s="57" t="s">
        <v>1</v>
      </c>
      <c r="B891" s="60" t="str">
        <f>Table6[[#This Row],[Machine3]]</f>
        <v>GMTK1</v>
      </c>
      <c r="C891" s="61">
        <v>20211019</v>
      </c>
      <c r="D891" s="61" t="str">
        <f>TEXT((ROW(Table6[[#This Row],[Insert Type]])-321)*10,"000000")</f>
        <v>005700</v>
      </c>
      <c r="E891" s="61" t="str" cm="1">
        <f t="array" ref="E891">_xlfn.SWITCH(Table6[[#This Row],[State of Wear (Acceptable, OK; Unacceptable, NOK; Doubt, D; Reclassified as Doubt, RD)]],"OK","o","NOK","n","d")</f>
        <v>n</v>
      </c>
      <c r="F891" s="61" t="str" cm="1">
        <f t="array" ref="F891">_xlfn.SWITCH(Table6[[#This Row],[Coolant (C, Coolant; NC, No Coolant; CB, Coolant and cleaned with compressed Air)]],"NC","n","C","y","CB","c")</f>
        <v>n</v>
      </c>
      <c r="G891" s="61" t="str">
        <f>_xlfn.TEXTJOIN("_",TRUE,A891,B891,C891,D891,"w"&amp;E891,"c"&amp;Table6[[#This Row],[Coolant (n, no; y, yes; c, yes but cleaned with compressed air)2]])</f>
        <v>RCGX12_GMTK1_20211019_005700_wn_cn</v>
      </c>
      <c r="H891" s="68">
        <v>2156</v>
      </c>
      <c r="I891" s="69">
        <v>4235</v>
      </c>
      <c r="J891" s="69">
        <v>6001</v>
      </c>
      <c r="K891" s="69">
        <v>2475</v>
      </c>
      <c r="L891" s="69">
        <v>5412</v>
      </c>
      <c r="M891" s="69">
        <v>7915</v>
      </c>
      <c r="N891" s="8">
        <v>44488</v>
      </c>
      <c r="O891" s="3" t="s">
        <v>318</v>
      </c>
      <c r="P891" s="3" t="s">
        <v>339</v>
      </c>
      <c r="Q891" s="3" t="s">
        <v>340</v>
      </c>
      <c r="R891" s="3">
        <v>7</v>
      </c>
      <c r="S891" s="3" t="s">
        <v>339</v>
      </c>
      <c r="T891" s="3">
        <v>7</v>
      </c>
      <c r="U891" s="3">
        <v>2</v>
      </c>
      <c r="V891" s="3">
        <v>1</v>
      </c>
      <c r="W891" s="3">
        <v>2</v>
      </c>
      <c r="X891" s="61" t="s">
        <v>11</v>
      </c>
      <c r="Y891" s="3" t="s">
        <v>17</v>
      </c>
      <c r="Z891" s="3" t="s">
        <v>886</v>
      </c>
      <c r="AA891" s="3"/>
      <c r="AB891" s="28">
        <v>1</v>
      </c>
      <c r="AC891" s="7"/>
    </row>
    <row r="892" spans="1:29" x14ac:dyDescent="0.25">
      <c r="A892" s="57" t="s">
        <v>1</v>
      </c>
      <c r="B892" s="60" t="str">
        <f>Table6[[#This Row],[Machine3]]</f>
        <v>GMTK1</v>
      </c>
      <c r="C892" s="61">
        <v>20211019</v>
      </c>
      <c r="D892" s="61" t="str">
        <f>TEXT((ROW(Table6[[#This Row],[Insert Type]])-321)*10,"000000")</f>
        <v>005710</v>
      </c>
      <c r="E892" s="61" t="str" cm="1">
        <f t="array" ref="E892">_xlfn.SWITCH(Table6[[#This Row],[State of Wear (Acceptable, OK; Unacceptable, NOK; Doubt, D; Reclassified as Doubt, RD)]],"OK","o","NOK","n","d")</f>
        <v>o</v>
      </c>
      <c r="F892" s="61" t="str" cm="1">
        <f t="array" ref="F892">_xlfn.SWITCH(Table6[[#This Row],[Coolant (C, Coolant; NC, No Coolant; CB, Coolant and cleaned with compressed Air)]],"NC","n","C","y","CB","c")</f>
        <v>n</v>
      </c>
      <c r="G892" s="61" t="str">
        <f>_xlfn.TEXTJOIN("_",TRUE,A892,B892,C892,D892,"w"&amp;E892,"c"&amp;Table6[[#This Row],[Coolant (n, no; y, yes; c, yes but cleaned with compressed air)2]])</f>
        <v>RCGX12_GMTK1_20211019_005710_wo_cn</v>
      </c>
      <c r="H892" s="68">
        <v>2156</v>
      </c>
      <c r="I892" s="69">
        <v>4235</v>
      </c>
      <c r="J892" s="69">
        <v>6001</v>
      </c>
      <c r="K892" s="69">
        <v>2475</v>
      </c>
      <c r="L892" s="69">
        <v>5412</v>
      </c>
      <c r="M892" s="69">
        <v>7915</v>
      </c>
      <c r="N892" s="8">
        <v>44488</v>
      </c>
      <c r="O892" s="3" t="s">
        <v>318</v>
      </c>
      <c r="P892" s="3" t="s">
        <v>339</v>
      </c>
      <c r="Q892" s="3" t="s">
        <v>340</v>
      </c>
      <c r="R892" s="3">
        <v>7</v>
      </c>
      <c r="S892" s="3" t="s">
        <v>339</v>
      </c>
      <c r="T892" s="3">
        <v>7</v>
      </c>
      <c r="U892" s="3">
        <v>3</v>
      </c>
      <c r="V892" s="3">
        <v>1</v>
      </c>
      <c r="W892" s="3">
        <v>1</v>
      </c>
      <c r="X892" s="61" t="s">
        <v>19</v>
      </c>
      <c r="Y892" s="3" t="s">
        <v>17</v>
      </c>
      <c r="Z892" s="3" t="s">
        <v>887</v>
      </c>
      <c r="AA892" s="3"/>
      <c r="AB892" s="28">
        <v>1</v>
      </c>
      <c r="AC892" s="7"/>
    </row>
    <row r="893" spans="1:29" x14ac:dyDescent="0.25">
      <c r="A893" s="57" t="s">
        <v>1</v>
      </c>
      <c r="B893" s="60" t="str">
        <f>Table6[[#This Row],[Machine3]]</f>
        <v>GMTK1</v>
      </c>
      <c r="C893" s="61">
        <v>20211019</v>
      </c>
      <c r="D893" s="61" t="str">
        <f>TEXT((ROW(Table6[[#This Row],[Insert Type]])-321)*10,"000000")</f>
        <v>005720</v>
      </c>
      <c r="E893" s="61" t="str" cm="1">
        <f t="array" ref="E893">_xlfn.SWITCH(Table6[[#This Row],[State of Wear (Acceptable, OK; Unacceptable, NOK; Doubt, D; Reclassified as Doubt, RD)]],"OK","o","NOK","n","d")</f>
        <v>o</v>
      </c>
      <c r="F893" s="61" t="str" cm="1">
        <f t="array" ref="F893">_xlfn.SWITCH(Table6[[#This Row],[Coolant (C, Coolant; NC, No Coolant; CB, Coolant and cleaned with compressed Air)]],"NC","n","C","y","CB","c")</f>
        <v>n</v>
      </c>
      <c r="G893" s="61" t="str">
        <f>_xlfn.TEXTJOIN("_",TRUE,A893,B893,C893,D893,"w"&amp;E893,"c"&amp;Table6[[#This Row],[Coolant (n, no; y, yes; c, yes but cleaned with compressed air)2]])</f>
        <v>RCGX12_GMTK1_20211019_005720_wo_cn</v>
      </c>
      <c r="H893" s="68">
        <v>2156</v>
      </c>
      <c r="I893" s="69">
        <v>4235</v>
      </c>
      <c r="J893" s="69">
        <v>6001</v>
      </c>
      <c r="K893" s="69">
        <v>2475</v>
      </c>
      <c r="L893" s="69">
        <v>5412</v>
      </c>
      <c r="M893" s="69">
        <v>7915</v>
      </c>
      <c r="N893" s="8">
        <v>44488</v>
      </c>
      <c r="O893" s="3" t="s">
        <v>318</v>
      </c>
      <c r="P893" s="3" t="s">
        <v>339</v>
      </c>
      <c r="Q893" s="3" t="s">
        <v>340</v>
      </c>
      <c r="R893" s="3">
        <v>7</v>
      </c>
      <c r="S893" s="3" t="s">
        <v>339</v>
      </c>
      <c r="T893" s="3">
        <v>7</v>
      </c>
      <c r="U893" s="3">
        <v>3</v>
      </c>
      <c r="V893" s="3">
        <v>1</v>
      </c>
      <c r="W893" s="3">
        <v>2</v>
      </c>
      <c r="X893" s="61" t="s">
        <v>19</v>
      </c>
      <c r="Y893" s="3" t="s">
        <v>17</v>
      </c>
      <c r="Z893" s="3" t="s">
        <v>888</v>
      </c>
      <c r="AA893" s="3"/>
      <c r="AB893" s="28">
        <v>1</v>
      </c>
      <c r="AC893" s="7"/>
    </row>
    <row r="894" spans="1:29" x14ac:dyDescent="0.25">
      <c r="A894" s="57" t="s">
        <v>1</v>
      </c>
      <c r="B894" s="60" t="str">
        <f>Table6[[#This Row],[Machine3]]</f>
        <v>GMTK1</v>
      </c>
      <c r="C894" s="61">
        <v>20211019</v>
      </c>
      <c r="D894" s="61" t="str">
        <f>TEXT((ROW(Table6[[#This Row],[Insert Type]])-321)*10,"000000")</f>
        <v>005730</v>
      </c>
      <c r="E894" s="61" t="str" cm="1">
        <f t="array" ref="E894">_xlfn.SWITCH(Table6[[#This Row],[State of Wear (Acceptable, OK; Unacceptable, NOK; Doubt, D; Reclassified as Doubt, RD)]],"OK","o","NOK","n","d")</f>
        <v>o</v>
      </c>
      <c r="F894" s="61" t="str" cm="1">
        <f t="array" ref="F894">_xlfn.SWITCH(Table6[[#This Row],[Coolant (C, Coolant; NC, No Coolant; CB, Coolant and cleaned with compressed Air)]],"NC","n","C","y","CB","c")</f>
        <v>n</v>
      </c>
      <c r="G894" s="61" t="str">
        <f>_xlfn.TEXTJOIN("_",TRUE,A894,B894,C894,D894,"w"&amp;E894,"c"&amp;Table6[[#This Row],[Coolant (n, no; y, yes; c, yes but cleaned with compressed air)2]])</f>
        <v>RCGX12_GMTK1_20211019_005730_wo_cn</v>
      </c>
      <c r="H894" s="68">
        <v>2156</v>
      </c>
      <c r="I894" s="69">
        <v>4235</v>
      </c>
      <c r="J894" s="69">
        <v>6001</v>
      </c>
      <c r="K894" s="69">
        <v>2475</v>
      </c>
      <c r="L894" s="69">
        <v>5412</v>
      </c>
      <c r="M894" s="69">
        <v>7915</v>
      </c>
      <c r="N894" s="8">
        <v>44488</v>
      </c>
      <c r="O894" s="3" t="s">
        <v>318</v>
      </c>
      <c r="P894" s="3" t="s">
        <v>339</v>
      </c>
      <c r="Q894" s="3" t="s">
        <v>340</v>
      </c>
      <c r="R894" s="3">
        <v>7</v>
      </c>
      <c r="S894" s="3" t="s">
        <v>339</v>
      </c>
      <c r="T894" s="3">
        <v>7</v>
      </c>
      <c r="U894" s="3">
        <v>6</v>
      </c>
      <c r="V894" s="3">
        <v>1</v>
      </c>
      <c r="W894" s="3">
        <v>1</v>
      </c>
      <c r="X894" s="61" t="s">
        <v>19</v>
      </c>
      <c r="Y894" s="3" t="s">
        <v>17</v>
      </c>
      <c r="Z894" s="3" t="s">
        <v>889</v>
      </c>
      <c r="AA894" s="3"/>
      <c r="AB894" s="28">
        <v>1</v>
      </c>
      <c r="AC894" s="7"/>
    </row>
    <row r="895" spans="1:29" x14ac:dyDescent="0.25">
      <c r="A895" s="57" t="s">
        <v>1</v>
      </c>
      <c r="B895" s="60" t="str">
        <f>Table6[[#This Row],[Machine3]]</f>
        <v>GMTK1</v>
      </c>
      <c r="C895" s="61">
        <v>20211019</v>
      </c>
      <c r="D895" s="61" t="str">
        <f>TEXT((ROW(Table6[[#This Row],[Insert Type]])-321)*10,"000000")</f>
        <v>005740</v>
      </c>
      <c r="E895" s="61" t="str" cm="1">
        <f t="array" ref="E895">_xlfn.SWITCH(Table6[[#This Row],[State of Wear (Acceptable, OK; Unacceptable, NOK; Doubt, D; Reclassified as Doubt, RD)]],"OK","o","NOK","n","d")</f>
        <v>o</v>
      </c>
      <c r="F895" s="61" t="str" cm="1">
        <f t="array" ref="F895">_xlfn.SWITCH(Table6[[#This Row],[Coolant (C, Coolant; NC, No Coolant; CB, Coolant and cleaned with compressed Air)]],"NC","n","C","y","CB","c")</f>
        <v>n</v>
      </c>
      <c r="G895" s="61" t="str">
        <f>_xlfn.TEXTJOIN("_",TRUE,A895,B895,C895,D895,"w"&amp;E895,"c"&amp;Table6[[#This Row],[Coolant (n, no; y, yes; c, yes but cleaned with compressed air)2]])</f>
        <v>RCGX12_GMTK1_20211019_005740_wo_cn</v>
      </c>
      <c r="H895" s="68">
        <v>2156</v>
      </c>
      <c r="I895" s="69">
        <v>4235</v>
      </c>
      <c r="J895" s="69">
        <v>6001</v>
      </c>
      <c r="K895" s="69">
        <v>2475</v>
      </c>
      <c r="L895" s="69">
        <v>5412</v>
      </c>
      <c r="M895" s="69">
        <v>7915</v>
      </c>
      <c r="N895" s="8">
        <v>44488</v>
      </c>
      <c r="O895" s="3" t="s">
        <v>318</v>
      </c>
      <c r="P895" s="3" t="s">
        <v>339</v>
      </c>
      <c r="Q895" s="3" t="s">
        <v>340</v>
      </c>
      <c r="R895" s="3">
        <v>7</v>
      </c>
      <c r="S895" s="3" t="s">
        <v>339</v>
      </c>
      <c r="T895" s="3">
        <v>7</v>
      </c>
      <c r="U895" s="3">
        <v>6</v>
      </c>
      <c r="V895" s="3">
        <v>1</v>
      </c>
      <c r="W895" s="3">
        <v>2</v>
      </c>
      <c r="X895" s="61" t="s">
        <v>19</v>
      </c>
      <c r="Y895" s="3" t="s">
        <v>17</v>
      </c>
      <c r="Z895" s="3" t="s">
        <v>890</v>
      </c>
      <c r="AA895" s="3"/>
      <c r="AB895" s="28">
        <v>1</v>
      </c>
      <c r="AC895" s="7"/>
    </row>
    <row r="896" spans="1:29" x14ac:dyDescent="0.25">
      <c r="A896" s="57" t="s">
        <v>1</v>
      </c>
      <c r="B896" s="60" t="str">
        <f>Table6[[#This Row],[Machine3]]</f>
        <v>GMTK1</v>
      </c>
      <c r="C896" s="61">
        <v>20211019</v>
      </c>
      <c r="D896" s="61" t="str">
        <f>TEXT((ROW(Table6[[#This Row],[Insert Type]])-321)*10,"000000")</f>
        <v>005750</v>
      </c>
      <c r="E896" s="61" t="str" cm="1">
        <f t="array" ref="E896">_xlfn.SWITCH(Table6[[#This Row],[State of Wear (Acceptable, OK; Unacceptable, NOK; Doubt, D; Reclassified as Doubt, RD)]],"OK","o","NOK","n","d")</f>
        <v>o</v>
      </c>
      <c r="F896" s="61" t="str" cm="1">
        <f t="array" ref="F896">_xlfn.SWITCH(Table6[[#This Row],[Coolant (C, Coolant; NC, No Coolant; CB, Coolant and cleaned with compressed Air)]],"NC","n","C","y","CB","c")</f>
        <v>n</v>
      </c>
      <c r="G896" s="61" t="str">
        <f>_xlfn.TEXTJOIN("_",TRUE,A896,B896,C896,D896,"w"&amp;E896,"c"&amp;Table6[[#This Row],[Coolant (n, no; y, yes; c, yes but cleaned with compressed air)2]])</f>
        <v>RCGX12_GMTK1_20211019_005750_wo_cn</v>
      </c>
      <c r="H896" s="68">
        <v>2156</v>
      </c>
      <c r="I896" s="69">
        <v>4235</v>
      </c>
      <c r="J896" s="69">
        <v>6001</v>
      </c>
      <c r="K896" s="69">
        <v>2475</v>
      </c>
      <c r="L896" s="69">
        <v>5412</v>
      </c>
      <c r="M896" s="69">
        <v>7915</v>
      </c>
      <c r="N896" s="8">
        <v>44488</v>
      </c>
      <c r="O896" s="3" t="s">
        <v>318</v>
      </c>
      <c r="P896" s="3" t="s">
        <v>339</v>
      </c>
      <c r="Q896" s="3" t="s">
        <v>340</v>
      </c>
      <c r="R896" s="3">
        <v>7</v>
      </c>
      <c r="S896" s="3" t="s">
        <v>339</v>
      </c>
      <c r="T896" s="3">
        <v>7</v>
      </c>
      <c r="U896" s="3">
        <v>7</v>
      </c>
      <c r="V896" s="3">
        <v>1</v>
      </c>
      <c r="W896" s="3">
        <v>1</v>
      </c>
      <c r="X896" s="61" t="s">
        <v>19</v>
      </c>
      <c r="Y896" s="3" t="s">
        <v>17</v>
      </c>
      <c r="Z896" s="3" t="s">
        <v>891</v>
      </c>
      <c r="AA896" s="3"/>
      <c r="AB896" s="28">
        <v>1</v>
      </c>
      <c r="AC896" s="7"/>
    </row>
    <row r="897" spans="1:29" x14ac:dyDescent="0.25">
      <c r="A897" s="57" t="s">
        <v>1</v>
      </c>
      <c r="B897" s="60" t="str">
        <f>Table6[[#This Row],[Machine3]]</f>
        <v>GMTK1</v>
      </c>
      <c r="C897" s="61">
        <v>20211019</v>
      </c>
      <c r="D897" s="61" t="str">
        <f>TEXT((ROW(Table6[[#This Row],[Insert Type]])-321)*10,"000000")</f>
        <v>005760</v>
      </c>
      <c r="E897" s="61" t="str" cm="1">
        <f t="array" ref="E897">_xlfn.SWITCH(Table6[[#This Row],[State of Wear (Acceptable, OK; Unacceptable, NOK; Doubt, D; Reclassified as Doubt, RD)]],"OK","o","NOK","n","d")</f>
        <v>o</v>
      </c>
      <c r="F897" s="61" t="str" cm="1">
        <f t="array" ref="F897">_xlfn.SWITCH(Table6[[#This Row],[Coolant (C, Coolant; NC, No Coolant; CB, Coolant and cleaned with compressed Air)]],"NC","n","C","y","CB","c")</f>
        <v>n</v>
      </c>
      <c r="G897" s="61" t="str">
        <f>_xlfn.TEXTJOIN("_",TRUE,A897,B897,C897,D897,"w"&amp;E897,"c"&amp;Table6[[#This Row],[Coolant (n, no; y, yes; c, yes but cleaned with compressed air)2]])</f>
        <v>RCGX12_GMTK1_20211019_005760_wo_cn</v>
      </c>
      <c r="H897" s="68">
        <v>2156</v>
      </c>
      <c r="I897" s="69">
        <v>4235</v>
      </c>
      <c r="J897" s="69">
        <v>6001</v>
      </c>
      <c r="K897" s="69">
        <v>2475</v>
      </c>
      <c r="L897" s="69">
        <v>5412</v>
      </c>
      <c r="M897" s="69">
        <v>7915</v>
      </c>
      <c r="N897" s="8">
        <v>44488</v>
      </c>
      <c r="O897" s="3" t="s">
        <v>318</v>
      </c>
      <c r="P897" s="3" t="s">
        <v>339</v>
      </c>
      <c r="Q897" s="3" t="s">
        <v>340</v>
      </c>
      <c r="R897" s="3">
        <v>7</v>
      </c>
      <c r="S897" s="3" t="s">
        <v>339</v>
      </c>
      <c r="T897" s="3">
        <v>7</v>
      </c>
      <c r="U897" s="3">
        <v>7</v>
      </c>
      <c r="V897" s="3">
        <v>1</v>
      </c>
      <c r="W897" s="3">
        <v>2</v>
      </c>
      <c r="X897" s="61" t="s">
        <v>19</v>
      </c>
      <c r="Y897" s="3" t="s">
        <v>17</v>
      </c>
      <c r="Z897" s="3" t="s">
        <v>892</v>
      </c>
      <c r="AA897" s="3"/>
      <c r="AB897" s="28">
        <v>1</v>
      </c>
      <c r="AC897" s="7"/>
    </row>
    <row r="898" spans="1:29" x14ac:dyDescent="0.25">
      <c r="A898" s="57" t="s">
        <v>1</v>
      </c>
      <c r="B898" s="60" t="str">
        <f>Table6[[#This Row],[Machine3]]</f>
        <v>GMTK1</v>
      </c>
      <c r="C898" s="61">
        <v>20211019</v>
      </c>
      <c r="D898" s="61" t="str">
        <f>TEXT((ROW(Table6[[#This Row],[Insert Type]])-321)*10,"000000")</f>
        <v>005770</v>
      </c>
      <c r="E898" s="61" t="str" cm="1">
        <f t="array" ref="E898">_xlfn.SWITCH(Table6[[#This Row],[State of Wear (Acceptable, OK; Unacceptable, NOK; Doubt, D; Reclassified as Doubt, RD)]],"OK","o","NOK","n","d")</f>
        <v>o</v>
      </c>
      <c r="F898" s="61" t="str" cm="1">
        <f t="array" ref="F898">_xlfn.SWITCH(Table6[[#This Row],[Coolant (C, Coolant; NC, No Coolant; CB, Coolant and cleaned with compressed Air)]],"NC","n","C","y","CB","c")</f>
        <v>n</v>
      </c>
      <c r="G898" s="61" t="str">
        <f>_xlfn.TEXTJOIN("_",TRUE,A898,B898,C898,D898,"w"&amp;E898,"c"&amp;Table6[[#This Row],[Coolant (n, no; y, yes; c, yes but cleaned with compressed air)2]])</f>
        <v>RCGX12_GMTK1_20211019_005770_wo_cn</v>
      </c>
      <c r="H898" s="68">
        <v>2156</v>
      </c>
      <c r="I898" s="69">
        <v>4235</v>
      </c>
      <c r="J898" s="69">
        <v>6001</v>
      </c>
      <c r="K898" s="69">
        <v>2475</v>
      </c>
      <c r="L898" s="69">
        <v>5412</v>
      </c>
      <c r="M898" s="69">
        <v>7915</v>
      </c>
      <c r="N898" s="8">
        <v>44488</v>
      </c>
      <c r="O898" s="3" t="s">
        <v>318</v>
      </c>
      <c r="P898" s="3" t="s">
        <v>339</v>
      </c>
      <c r="Q898" s="3" t="s">
        <v>340</v>
      </c>
      <c r="R898" s="3">
        <v>8</v>
      </c>
      <c r="S898" s="3" t="s">
        <v>339</v>
      </c>
      <c r="T898" s="3">
        <v>8</v>
      </c>
      <c r="U898" s="3">
        <v>1</v>
      </c>
      <c r="V898" s="3">
        <v>1</v>
      </c>
      <c r="W898" s="3">
        <v>1</v>
      </c>
      <c r="X898" s="61" t="s">
        <v>19</v>
      </c>
      <c r="Y898" s="3" t="s">
        <v>17</v>
      </c>
      <c r="Z898" s="3" t="s">
        <v>893</v>
      </c>
      <c r="AA898" s="3"/>
      <c r="AB898" s="28">
        <v>1</v>
      </c>
      <c r="AC898" s="7"/>
    </row>
    <row r="899" spans="1:29" x14ac:dyDescent="0.25">
      <c r="A899" s="57" t="s">
        <v>1</v>
      </c>
      <c r="B899" s="60" t="str">
        <f>Table6[[#This Row],[Machine3]]</f>
        <v>GMTK1</v>
      </c>
      <c r="C899" s="61">
        <v>20211019</v>
      </c>
      <c r="D899" s="61" t="str">
        <f>TEXT((ROW(Table6[[#This Row],[Insert Type]])-321)*10,"000000")</f>
        <v>005780</v>
      </c>
      <c r="E899" s="61" t="str" cm="1">
        <f t="array" ref="E899">_xlfn.SWITCH(Table6[[#This Row],[State of Wear (Acceptable, OK; Unacceptable, NOK; Doubt, D; Reclassified as Doubt, RD)]],"OK","o","NOK","n","d")</f>
        <v>o</v>
      </c>
      <c r="F899" s="61" t="str" cm="1">
        <f t="array" ref="F899">_xlfn.SWITCH(Table6[[#This Row],[Coolant (C, Coolant; NC, No Coolant; CB, Coolant and cleaned with compressed Air)]],"NC","n","C","y","CB","c")</f>
        <v>n</v>
      </c>
      <c r="G899" s="61" t="str">
        <f>_xlfn.TEXTJOIN("_",TRUE,A899,B899,C899,D899,"w"&amp;E899,"c"&amp;Table6[[#This Row],[Coolant (n, no; y, yes; c, yes but cleaned with compressed air)2]])</f>
        <v>RCGX12_GMTK1_20211019_005780_wo_cn</v>
      </c>
      <c r="H899" s="68">
        <v>2156</v>
      </c>
      <c r="I899" s="69">
        <v>4235</v>
      </c>
      <c r="J899" s="69">
        <v>6001</v>
      </c>
      <c r="K899" s="69">
        <v>2475</v>
      </c>
      <c r="L899" s="69">
        <v>5412</v>
      </c>
      <c r="M899" s="69">
        <v>7915</v>
      </c>
      <c r="N899" s="8">
        <v>44488</v>
      </c>
      <c r="O899" s="3" t="s">
        <v>318</v>
      </c>
      <c r="P899" s="3" t="s">
        <v>339</v>
      </c>
      <c r="Q899" s="3" t="s">
        <v>340</v>
      </c>
      <c r="R899" s="3">
        <v>8</v>
      </c>
      <c r="S899" s="3" t="s">
        <v>339</v>
      </c>
      <c r="T899" s="3">
        <v>8</v>
      </c>
      <c r="U899" s="3">
        <v>1</v>
      </c>
      <c r="V899" s="3">
        <v>1</v>
      </c>
      <c r="W899" s="3">
        <v>2</v>
      </c>
      <c r="X899" s="61" t="s">
        <v>19</v>
      </c>
      <c r="Y899" s="3" t="s">
        <v>17</v>
      </c>
      <c r="Z899" s="3" t="s">
        <v>894</v>
      </c>
      <c r="AA899" s="3"/>
      <c r="AB899" s="28">
        <v>1</v>
      </c>
      <c r="AC899" s="7"/>
    </row>
    <row r="900" spans="1:29" x14ac:dyDescent="0.25">
      <c r="A900" s="57" t="s">
        <v>1</v>
      </c>
      <c r="B900" s="60" t="str">
        <f>Table6[[#This Row],[Machine3]]</f>
        <v>GMTK1</v>
      </c>
      <c r="C900" s="61">
        <v>20211019</v>
      </c>
      <c r="D900" s="61" t="str">
        <f>TEXT((ROW(Table6[[#This Row],[Insert Type]])-321)*10,"000000")</f>
        <v>005790</v>
      </c>
      <c r="E900" s="61" t="str" cm="1">
        <f t="array" ref="E900">_xlfn.SWITCH(Table6[[#This Row],[State of Wear (Acceptable, OK; Unacceptable, NOK; Doubt, D; Reclassified as Doubt, RD)]],"OK","o","NOK","n","d")</f>
        <v>n</v>
      </c>
      <c r="F900" s="61" t="str" cm="1">
        <f t="array" ref="F900">_xlfn.SWITCH(Table6[[#This Row],[Coolant (C, Coolant; NC, No Coolant; CB, Coolant and cleaned with compressed Air)]],"NC","n","C","y","CB","c")</f>
        <v>n</v>
      </c>
      <c r="G900" s="61" t="str">
        <f>_xlfn.TEXTJOIN("_",TRUE,A900,B900,C900,D900,"w"&amp;E900,"c"&amp;Table6[[#This Row],[Coolant (n, no; y, yes; c, yes but cleaned with compressed air)2]])</f>
        <v>RCGX12_GMTK1_20211019_005790_wn_cn</v>
      </c>
      <c r="H900" s="68">
        <v>2156</v>
      </c>
      <c r="I900" s="69">
        <v>4235</v>
      </c>
      <c r="J900" s="69">
        <v>6001</v>
      </c>
      <c r="K900" s="69">
        <v>2475</v>
      </c>
      <c r="L900" s="69">
        <v>5412</v>
      </c>
      <c r="M900" s="69">
        <v>7915</v>
      </c>
      <c r="N900" s="8">
        <v>44488</v>
      </c>
      <c r="O900" s="3" t="s">
        <v>318</v>
      </c>
      <c r="P900" s="3" t="s">
        <v>339</v>
      </c>
      <c r="Q900" s="3" t="s">
        <v>340</v>
      </c>
      <c r="R900" s="3">
        <v>8</v>
      </c>
      <c r="S900" s="3" t="s">
        <v>339</v>
      </c>
      <c r="T900" s="3">
        <v>8</v>
      </c>
      <c r="U900" s="3">
        <v>2</v>
      </c>
      <c r="V900" s="3">
        <v>1</v>
      </c>
      <c r="W900" s="3">
        <v>1</v>
      </c>
      <c r="X900" s="61" t="s">
        <v>11</v>
      </c>
      <c r="Y900" s="3" t="s">
        <v>17</v>
      </c>
      <c r="Z900" s="3" t="s">
        <v>895</v>
      </c>
      <c r="AA900" s="3"/>
      <c r="AB900" s="28">
        <v>1</v>
      </c>
      <c r="AC900" s="7"/>
    </row>
    <row r="901" spans="1:29" x14ac:dyDescent="0.25">
      <c r="A901" s="57" t="s">
        <v>1</v>
      </c>
      <c r="B901" s="60" t="str">
        <f>Table6[[#This Row],[Machine3]]</f>
        <v>GMTK1</v>
      </c>
      <c r="C901" s="61">
        <v>20211019</v>
      </c>
      <c r="D901" s="61" t="str">
        <f>TEXT((ROW(Table6[[#This Row],[Insert Type]])-321)*10,"000000")</f>
        <v>005800</v>
      </c>
      <c r="E901" s="61" t="str" cm="1">
        <f t="array" ref="E901">_xlfn.SWITCH(Table6[[#This Row],[State of Wear (Acceptable, OK; Unacceptable, NOK; Doubt, D; Reclassified as Doubt, RD)]],"OK","o","NOK","n","d")</f>
        <v>o</v>
      </c>
      <c r="F901" s="61" t="str" cm="1">
        <f t="array" ref="F901">_xlfn.SWITCH(Table6[[#This Row],[Coolant (C, Coolant; NC, No Coolant; CB, Coolant and cleaned with compressed Air)]],"NC","n","C","y","CB","c")</f>
        <v>n</v>
      </c>
      <c r="G901" s="61" t="str">
        <f>_xlfn.TEXTJOIN("_",TRUE,A901,B901,C901,D901,"w"&amp;E901,"c"&amp;Table6[[#This Row],[Coolant (n, no; y, yes; c, yes but cleaned with compressed air)2]])</f>
        <v>RCGX12_GMTK1_20211019_005800_wo_cn</v>
      </c>
      <c r="H901" s="68">
        <v>2156</v>
      </c>
      <c r="I901" s="69">
        <v>4235</v>
      </c>
      <c r="J901" s="69">
        <v>6001</v>
      </c>
      <c r="K901" s="69">
        <v>2475</v>
      </c>
      <c r="L901" s="69">
        <v>5412</v>
      </c>
      <c r="M901" s="69">
        <v>7915</v>
      </c>
      <c r="N901" s="8">
        <v>44488</v>
      </c>
      <c r="O901" s="3" t="s">
        <v>318</v>
      </c>
      <c r="P901" s="3" t="s">
        <v>339</v>
      </c>
      <c r="Q901" s="3" t="s">
        <v>340</v>
      </c>
      <c r="R901" s="3">
        <v>8</v>
      </c>
      <c r="S901" s="3" t="s">
        <v>339</v>
      </c>
      <c r="T901" s="3">
        <v>8</v>
      </c>
      <c r="U901" s="3">
        <v>2</v>
      </c>
      <c r="V901" s="3">
        <v>1</v>
      </c>
      <c r="W901" s="3">
        <v>2</v>
      </c>
      <c r="X901" s="61" t="s">
        <v>19</v>
      </c>
      <c r="Y901" s="3" t="s">
        <v>17</v>
      </c>
      <c r="Z901" s="3" t="s">
        <v>896</v>
      </c>
      <c r="AA901" s="3"/>
      <c r="AB901" s="28">
        <v>1</v>
      </c>
      <c r="AC901" s="7"/>
    </row>
    <row r="902" spans="1:29" x14ac:dyDescent="0.25">
      <c r="A902" s="57" t="s">
        <v>1</v>
      </c>
      <c r="B902" s="60" t="str">
        <f>Table6[[#This Row],[Machine3]]</f>
        <v>GMTK1</v>
      </c>
      <c r="C902" s="61">
        <v>20211019</v>
      </c>
      <c r="D902" s="61" t="str">
        <f>TEXT((ROW(Table6[[#This Row],[Insert Type]])-321)*10,"000000")</f>
        <v>005810</v>
      </c>
      <c r="E902" s="61" t="str" cm="1">
        <f t="array" ref="E902">_xlfn.SWITCH(Table6[[#This Row],[State of Wear (Acceptable, OK; Unacceptable, NOK; Doubt, D; Reclassified as Doubt, RD)]],"OK","o","NOK","n","d")</f>
        <v>o</v>
      </c>
      <c r="F902" s="61" t="str" cm="1">
        <f t="array" ref="F902">_xlfn.SWITCH(Table6[[#This Row],[Coolant (C, Coolant; NC, No Coolant; CB, Coolant and cleaned with compressed Air)]],"NC","n","C","y","CB","c")</f>
        <v>n</v>
      </c>
      <c r="G902" s="61" t="str">
        <f>_xlfn.TEXTJOIN("_",TRUE,A902,B902,C902,D902,"w"&amp;E902,"c"&amp;Table6[[#This Row],[Coolant (n, no; y, yes; c, yes but cleaned with compressed air)2]])</f>
        <v>RCGX12_GMTK1_20211019_005810_wo_cn</v>
      </c>
      <c r="H902" s="68">
        <v>2156</v>
      </c>
      <c r="I902" s="69">
        <v>4235</v>
      </c>
      <c r="J902" s="69">
        <v>6001</v>
      </c>
      <c r="K902" s="69">
        <v>2475</v>
      </c>
      <c r="L902" s="69">
        <v>5412</v>
      </c>
      <c r="M902" s="69">
        <v>7915</v>
      </c>
      <c r="N902" s="8">
        <v>44488</v>
      </c>
      <c r="O902" s="3" t="s">
        <v>318</v>
      </c>
      <c r="P902" s="3" t="s">
        <v>339</v>
      </c>
      <c r="Q902" s="3" t="s">
        <v>340</v>
      </c>
      <c r="R902" s="3">
        <v>8</v>
      </c>
      <c r="S902" s="3" t="s">
        <v>339</v>
      </c>
      <c r="T902" s="3">
        <v>8</v>
      </c>
      <c r="U902" s="3">
        <v>3</v>
      </c>
      <c r="V902" s="3">
        <v>1</v>
      </c>
      <c r="W902" s="3">
        <v>1</v>
      </c>
      <c r="X902" s="61" t="s">
        <v>19</v>
      </c>
      <c r="Y902" s="3" t="s">
        <v>17</v>
      </c>
      <c r="Z902" s="3" t="s">
        <v>897</v>
      </c>
      <c r="AA902" s="3"/>
      <c r="AB902" s="28">
        <v>1</v>
      </c>
      <c r="AC902" s="7"/>
    </row>
    <row r="903" spans="1:29" x14ac:dyDescent="0.25">
      <c r="A903" s="57" t="s">
        <v>1</v>
      </c>
      <c r="B903" s="60" t="str">
        <f>Table6[[#This Row],[Machine3]]</f>
        <v>GMTK1</v>
      </c>
      <c r="C903" s="61">
        <v>20211019</v>
      </c>
      <c r="D903" s="61" t="str">
        <f>TEXT((ROW(Table6[[#This Row],[Insert Type]])-321)*10,"000000")</f>
        <v>005820</v>
      </c>
      <c r="E903" s="61" t="str" cm="1">
        <f t="array" ref="E903">_xlfn.SWITCH(Table6[[#This Row],[State of Wear (Acceptable, OK; Unacceptable, NOK; Doubt, D; Reclassified as Doubt, RD)]],"OK","o","NOK","n","d")</f>
        <v>o</v>
      </c>
      <c r="F903" s="61" t="str" cm="1">
        <f t="array" ref="F903">_xlfn.SWITCH(Table6[[#This Row],[Coolant (C, Coolant; NC, No Coolant; CB, Coolant and cleaned with compressed Air)]],"NC","n","C","y","CB","c")</f>
        <v>n</v>
      </c>
      <c r="G903" s="61" t="str">
        <f>_xlfn.TEXTJOIN("_",TRUE,A903,B903,C903,D903,"w"&amp;E903,"c"&amp;Table6[[#This Row],[Coolant (n, no; y, yes; c, yes but cleaned with compressed air)2]])</f>
        <v>RCGX12_GMTK1_20211019_005820_wo_cn</v>
      </c>
      <c r="H903" s="68">
        <v>2156</v>
      </c>
      <c r="I903" s="69">
        <v>4235</v>
      </c>
      <c r="J903" s="69">
        <v>6001</v>
      </c>
      <c r="K903" s="69">
        <v>2475</v>
      </c>
      <c r="L903" s="69">
        <v>5412</v>
      </c>
      <c r="M903" s="69">
        <v>7915</v>
      </c>
      <c r="N903" s="8">
        <v>44488</v>
      </c>
      <c r="O903" s="3" t="s">
        <v>318</v>
      </c>
      <c r="P903" s="3" t="s">
        <v>339</v>
      </c>
      <c r="Q903" s="3" t="s">
        <v>340</v>
      </c>
      <c r="R903" s="3">
        <v>8</v>
      </c>
      <c r="S903" s="3" t="s">
        <v>339</v>
      </c>
      <c r="T903" s="3">
        <v>8</v>
      </c>
      <c r="U903" s="3">
        <v>3</v>
      </c>
      <c r="V903" s="3">
        <v>1</v>
      </c>
      <c r="W903" s="3">
        <v>2</v>
      </c>
      <c r="X903" s="61" t="s">
        <v>19</v>
      </c>
      <c r="Y903" s="3" t="s">
        <v>17</v>
      </c>
      <c r="Z903" s="3" t="s">
        <v>898</v>
      </c>
      <c r="AA903" s="3"/>
      <c r="AB903" s="28">
        <v>1</v>
      </c>
      <c r="AC903" s="7"/>
    </row>
    <row r="904" spans="1:29" x14ac:dyDescent="0.25">
      <c r="A904" s="57" t="s">
        <v>1</v>
      </c>
      <c r="B904" s="60" t="str">
        <f>Table6[[#This Row],[Machine3]]</f>
        <v>GMTK1</v>
      </c>
      <c r="C904" s="61">
        <v>20211019</v>
      </c>
      <c r="D904" s="61" t="str">
        <f>TEXT((ROW(Table6[[#This Row],[Insert Type]])-321)*10,"000000")</f>
        <v>005830</v>
      </c>
      <c r="E904" s="61" t="str" cm="1">
        <f t="array" ref="E904">_xlfn.SWITCH(Table6[[#This Row],[State of Wear (Acceptable, OK; Unacceptable, NOK; Doubt, D; Reclassified as Doubt, RD)]],"OK","o","NOK","n","d")</f>
        <v>o</v>
      </c>
      <c r="F904" s="61" t="str" cm="1">
        <f t="array" ref="F904">_xlfn.SWITCH(Table6[[#This Row],[Coolant (C, Coolant; NC, No Coolant; CB, Coolant and cleaned with compressed Air)]],"NC","n","C","y","CB","c")</f>
        <v>n</v>
      </c>
      <c r="G904" s="61" t="str">
        <f>_xlfn.TEXTJOIN("_",TRUE,A904,B904,C904,D904,"w"&amp;E904,"c"&amp;Table6[[#This Row],[Coolant (n, no; y, yes; c, yes but cleaned with compressed air)2]])</f>
        <v>RCGX12_GMTK1_20211019_005830_wo_cn</v>
      </c>
      <c r="H904" s="68">
        <v>2156</v>
      </c>
      <c r="I904" s="69">
        <v>4235</v>
      </c>
      <c r="J904" s="69">
        <v>6001</v>
      </c>
      <c r="K904" s="69">
        <v>2475</v>
      </c>
      <c r="L904" s="69">
        <v>5412</v>
      </c>
      <c r="M904" s="69">
        <v>7915</v>
      </c>
      <c r="N904" s="8">
        <v>44488</v>
      </c>
      <c r="O904" s="3" t="s">
        <v>318</v>
      </c>
      <c r="P904" s="3" t="s">
        <v>339</v>
      </c>
      <c r="Q904" s="3" t="s">
        <v>340</v>
      </c>
      <c r="R904" s="3">
        <v>8</v>
      </c>
      <c r="S904" s="3" t="s">
        <v>339</v>
      </c>
      <c r="T904" s="3">
        <v>8</v>
      </c>
      <c r="U904" s="3">
        <v>4</v>
      </c>
      <c r="V904" s="3">
        <v>1</v>
      </c>
      <c r="W904" s="3">
        <v>1</v>
      </c>
      <c r="X904" s="61" t="s">
        <v>19</v>
      </c>
      <c r="Y904" s="3" t="s">
        <v>17</v>
      </c>
      <c r="Z904" s="3" t="s">
        <v>899</v>
      </c>
      <c r="AA904" s="3"/>
      <c r="AB904" s="28">
        <v>1</v>
      </c>
      <c r="AC904" s="7"/>
    </row>
    <row r="905" spans="1:29" x14ac:dyDescent="0.25">
      <c r="A905" s="57" t="s">
        <v>1</v>
      </c>
      <c r="B905" s="60" t="str">
        <f>Table6[[#This Row],[Machine3]]</f>
        <v>GMTK1</v>
      </c>
      <c r="C905" s="61">
        <v>20211019</v>
      </c>
      <c r="D905" s="61" t="str">
        <f>TEXT((ROW(Table6[[#This Row],[Insert Type]])-321)*10,"000000")</f>
        <v>005840</v>
      </c>
      <c r="E905" s="61" t="str" cm="1">
        <f t="array" ref="E905">_xlfn.SWITCH(Table6[[#This Row],[State of Wear (Acceptable, OK; Unacceptable, NOK; Doubt, D; Reclassified as Doubt, RD)]],"OK","o","NOK","n","d")</f>
        <v>o</v>
      </c>
      <c r="F905" s="61" t="str" cm="1">
        <f t="array" ref="F905">_xlfn.SWITCH(Table6[[#This Row],[Coolant (C, Coolant; NC, No Coolant; CB, Coolant and cleaned with compressed Air)]],"NC","n","C","y","CB","c")</f>
        <v>n</v>
      </c>
      <c r="G905" s="61" t="str">
        <f>_xlfn.TEXTJOIN("_",TRUE,A905,B905,C905,D905,"w"&amp;E905,"c"&amp;Table6[[#This Row],[Coolant (n, no; y, yes; c, yes but cleaned with compressed air)2]])</f>
        <v>RCGX12_GMTK1_20211019_005840_wo_cn</v>
      </c>
      <c r="H905" s="68">
        <v>2156</v>
      </c>
      <c r="I905" s="69">
        <v>4235</v>
      </c>
      <c r="J905" s="69">
        <v>6001</v>
      </c>
      <c r="K905" s="69">
        <v>2475</v>
      </c>
      <c r="L905" s="69">
        <v>5412</v>
      </c>
      <c r="M905" s="69">
        <v>7915</v>
      </c>
      <c r="N905" s="8">
        <v>44488</v>
      </c>
      <c r="O905" s="3" t="s">
        <v>318</v>
      </c>
      <c r="P905" s="3" t="s">
        <v>339</v>
      </c>
      <c r="Q905" s="3" t="s">
        <v>340</v>
      </c>
      <c r="R905" s="3">
        <v>8</v>
      </c>
      <c r="S905" s="3" t="s">
        <v>339</v>
      </c>
      <c r="T905" s="3">
        <v>8</v>
      </c>
      <c r="U905" s="3">
        <v>4</v>
      </c>
      <c r="V905" s="3">
        <v>1</v>
      </c>
      <c r="W905" s="3">
        <v>2</v>
      </c>
      <c r="X905" s="61" t="s">
        <v>19</v>
      </c>
      <c r="Y905" s="3" t="s">
        <v>17</v>
      </c>
      <c r="Z905" s="3" t="s">
        <v>900</v>
      </c>
      <c r="AA905" s="3"/>
      <c r="AB905" s="28">
        <v>1</v>
      </c>
      <c r="AC905" s="7"/>
    </row>
    <row r="906" spans="1:29" x14ac:dyDescent="0.25">
      <c r="A906" s="57" t="s">
        <v>1</v>
      </c>
      <c r="B906" s="60" t="str">
        <f>Table6[[#This Row],[Machine3]]</f>
        <v>GMTK1</v>
      </c>
      <c r="C906" s="61">
        <v>20211019</v>
      </c>
      <c r="D906" s="61" t="str">
        <f>TEXT((ROW(Table6[[#This Row],[Insert Type]])-321)*10,"000000")</f>
        <v>005850</v>
      </c>
      <c r="E906" s="61" t="str" cm="1">
        <f t="array" ref="E906">_xlfn.SWITCH(Table6[[#This Row],[State of Wear (Acceptable, OK; Unacceptable, NOK; Doubt, D; Reclassified as Doubt, RD)]],"OK","o","NOK","n","d")</f>
        <v>o</v>
      </c>
      <c r="F906" s="61" t="str" cm="1">
        <f t="array" ref="F906">_xlfn.SWITCH(Table6[[#This Row],[Coolant (C, Coolant; NC, No Coolant; CB, Coolant and cleaned with compressed Air)]],"NC","n","C","y","CB","c")</f>
        <v>n</v>
      </c>
      <c r="G906" s="61" t="str">
        <f>_xlfn.TEXTJOIN("_",TRUE,A906,B906,C906,D906,"w"&amp;E906,"c"&amp;Table6[[#This Row],[Coolant (n, no; y, yes; c, yes but cleaned with compressed air)2]])</f>
        <v>RCGX12_GMTK1_20211019_005850_wo_cn</v>
      </c>
      <c r="H906" s="68">
        <v>2156</v>
      </c>
      <c r="I906" s="69">
        <v>4235</v>
      </c>
      <c r="J906" s="69">
        <v>6001</v>
      </c>
      <c r="K906" s="69">
        <v>2475</v>
      </c>
      <c r="L906" s="69">
        <v>5412</v>
      </c>
      <c r="M906" s="69">
        <v>7915</v>
      </c>
      <c r="N906" s="8">
        <v>44488</v>
      </c>
      <c r="O906" s="3" t="s">
        <v>318</v>
      </c>
      <c r="P906" s="3" t="s">
        <v>339</v>
      </c>
      <c r="Q906" s="3" t="s">
        <v>340</v>
      </c>
      <c r="R906" s="3">
        <v>8</v>
      </c>
      <c r="S906" s="3" t="s">
        <v>339</v>
      </c>
      <c r="T906" s="3">
        <v>8</v>
      </c>
      <c r="U906" s="3">
        <v>5</v>
      </c>
      <c r="V906" s="3">
        <v>1</v>
      </c>
      <c r="W906" s="3">
        <v>1</v>
      </c>
      <c r="X906" s="61" t="s">
        <v>19</v>
      </c>
      <c r="Y906" s="3" t="s">
        <v>17</v>
      </c>
      <c r="Z906" s="3" t="s">
        <v>901</v>
      </c>
      <c r="AA906" s="3"/>
      <c r="AB906" s="28">
        <v>1</v>
      </c>
      <c r="AC906" s="7"/>
    </row>
    <row r="907" spans="1:29" x14ac:dyDescent="0.25">
      <c r="A907" s="57" t="s">
        <v>1</v>
      </c>
      <c r="B907" s="60" t="str">
        <f>Table6[[#This Row],[Machine3]]</f>
        <v>GMTK1</v>
      </c>
      <c r="C907" s="61">
        <v>20211019</v>
      </c>
      <c r="D907" s="61" t="str">
        <f>TEXT((ROW(Table6[[#This Row],[Insert Type]])-321)*10,"000000")</f>
        <v>005860</v>
      </c>
      <c r="E907" s="61" t="str" cm="1">
        <f t="array" ref="E907">_xlfn.SWITCH(Table6[[#This Row],[State of Wear (Acceptable, OK; Unacceptable, NOK; Doubt, D; Reclassified as Doubt, RD)]],"OK","o","NOK","n","d")</f>
        <v>o</v>
      </c>
      <c r="F907" s="61" t="str" cm="1">
        <f t="array" ref="F907">_xlfn.SWITCH(Table6[[#This Row],[Coolant (C, Coolant; NC, No Coolant; CB, Coolant and cleaned with compressed Air)]],"NC","n","C","y","CB","c")</f>
        <v>n</v>
      </c>
      <c r="G907" s="61" t="str">
        <f>_xlfn.TEXTJOIN("_",TRUE,A907,B907,C907,D907,"w"&amp;E907,"c"&amp;Table6[[#This Row],[Coolant (n, no; y, yes; c, yes but cleaned with compressed air)2]])</f>
        <v>RCGX12_GMTK1_20211019_005860_wo_cn</v>
      </c>
      <c r="H907" s="68">
        <v>2156</v>
      </c>
      <c r="I907" s="69">
        <v>4235</v>
      </c>
      <c r="J907" s="69">
        <v>6001</v>
      </c>
      <c r="K907" s="69">
        <v>2475</v>
      </c>
      <c r="L907" s="69">
        <v>5412</v>
      </c>
      <c r="M907" s="69">
        <v>7915</v>
      </c>
      <c r="N907" s="8">
        <v>44488</v>
      </c>
      <c r="O907" s="3" t="s">
        <v>318</v>
      </c>
      <c r="P907" s="3" t="s">
        <v>339</v>
      </c>
      <c r="Q907" s="3" t="s">
        <v>340</v>
      </c>
      <c r="R907" s="3">
        <v>8</v>
      </c>
      <c r="S907" s="3" t="s">
        <v>339</v>
      </c>
      <c r="T907" s="3">
        <v>8</v>
      </c>
      <c r="U907" s="3">
        <v>5</v>
      </c>
      <c r="V907" s="3">
        <v>1</v>
      </c>
      <c r="W907" s="3">
        <v>2</v>
      </c>
      <c r="X907" s="61" t="s">
        <v>19</v>
      </c>
      <c r="Y907" s="3" t="s">
        <v>17</v>
      </c>
      <c r="Z907" s="3" t="s">
        <v>902</v>
      </c>
      <c r="AA907" s="3"/>
      <c r="AB907" s="28">
        <v>1</v>
      </c>
      <c r="AC907" s="7"/>
    </row>
    <row r="908" spans="1:29" x14ac:dyDescent="0.25">
      <c r="A908" s="57" t="s">
        <v>1</v>
      </c>
      <c r="B908" s="60" t="str">
        <f>Table6[[#This Row],[Machine3]]</f>
        <v>GMTK1</v>
      </c>
      <c r="C908" s="61">
        <v>20211019</v>
      </c>
      <c r="D908" s="61" t="str">
        <f>TEXT((ROW(Table6[[#This Row],[Insert Type]])-321)*10,"000000")</f>
        <v>005870</v>
      </c>
      <c r="E908" s="61" t="str" cm="1">
        <f t="array" ref="E908">_xlfn.SWITCH(Table6[[#This Row],[State of Wear (Acceptable, OK; Unacceptable, NOK; Doubt, D; Reclassified as Doubt, RD)]],"OK","o","NOK","n","d")</f>
        <v>o</v>
      </c>
      <c r="F908" s="61" t="str" cm="1">
        <f t="array" ref="F908">_xlfn.SWITCH(Table6[[#This Row],[Coolant (C, Coolant; NC, No Coolant; CB, Coolant and cleaned with compressed Air)]],"NC","n","C","y","CB","c")</f>
        <v>n</v>
      </c>
      <c r="G908" s="61" t="str">
        <f>_xlfn.TEXTJOIN("_",TRUE,A908,B908,C908,D908,"w"&amp;E908,"c"&amp;Table6[[#This Row],[Coolant (n, no; y, yes; c, yes but cleaned with compressed air)2]])</f>
        <v>RCGX12_GMTK1_20211019_005870_wo_cn</v>
      </c>
      <c r="H908" s="68">
        <v>2156</v>
      </c>
      <c r="I908" s="69">
        <v>4235</v>
      </c>
      <c r="J908" s="69">
        <v>6001</v>
      </c>
      <c r="K908" s="69">
        <v>2475</v>
      </c>
      <c r="L908" s="69">
        <v>5412</v>
      </c>
      <c r="M908" s="69">
        <v>7915</v>
      </c>
      <c r="N908" s="8">
        <v>44488</v>
      </c>
      <c r="O908" s="3" t="s">
        <v>318</v>
      </c>
      <c r="P908" s="3" t="s">
        <v>339</v>
      </c>
      <c r="Q908" s="3" t="s">
        <v>340</v>
      </c>
      <c r="R908" s="3">
        <v>8</v>
      </c>
      <c r="S908" s="3" t="s">
        <v>339</v>
      </c>
      <c r="T908" s="3">
        <v>8</v>
      </c>
      <c r="U908" s="3">
        <v>6</v>
      </c>
      <c r="V908" s="3">
        <v>1</v>
      </c>
      <c r="W908" s="3">
        <v>1</v>
      </c>
      <c r="X908" s="61" t="s">
        <v>19</v>
      </c>
      <c r="Y908" s="3" t="s">
        <v>17</v>
      </c>
      <c r="Z908" s="3" t="s">
        <v>903</v>
      </c>
      <c r="AA908" s="3"/>
      <c r="AB908" s="28">
        <v>1</v>
      </c>
      <c r="AC908" s="7"/>
    </row>
    <row r="909" spans="1:29" x14ac:dyDescent="0.25">
      <c r="A909" s="57" t="s">
        <v>1</v>
      </c>
      <c r="B909" s="60" t="str">
        <f>Table6[[#This Row],[Machine3]]</f>
        <v>GMTK1</v>
      </c>
      <c r="C909" s="61">
        <v>20211019</v>
      </c>
      <c r="D909" s="61" t="str">
        <f>TEXT((ROW(Table6[[#This Row],[Insert Type]])-321)*10,"000000")</f>
        <v>005880</v>
      </c>
      <c r="E909" s="61" t="str" cm="1">
        <f t="array" ref="E909">_xlfn.SWITCH(Table6[[#This Row],[State of Wear (Acceptable, OK; Unacceptable, NOK; Doubt, D; Reclassified as Doubt, RD)]],"OK","o","NOK","n","d")</f>
        <v>o</v>
      </c>
      <c r="F909" s="61" t="str" cm="1">
        <f t="array" ref="F909">_xlfn.SWITCH(Table6[[#This Row],[Coolant (C, Coolant; NC, No Coolant; CB, Coolant and cleaned with compressed Air)]],"NC","n","C","y","CB","c")</f>
        <v>n</v>
      </c>
      <c r="G909" s="61" t="str">
        <f>_xlfn.TEXTJOIN("_",TRUE,A909,B909,C909,D909,"w"&amp;E909,"c"&amp;Table6[[#This Row],[Coolant (n, no; y, yes; c, yes but cleaned with compressed air)2]])</f>
        <v>RCGX12_GMTK1_20211019_005880_wo_cn</v>
      </c>
      <c r="H909" s="68">
        <v>2156</v>
      </c>
      <c r="I909" s="69">
        <v>4235</v>
      </c>
      <c r="J909" s="69">
        <v>6001</v>
      </c>
      <c r="K909" s="69">
        <v>2475</v>
      </c>
      <c r="L909" s="69">
        <v>5412</v>
      </c>
      <c r="M909" s="69">
        <v>7915</v>
      </c>
      <c r="N909" s="8">
        <v>44488</v>
      </c>
      <c r="O909" s="3" t="s">
        <v>318</v>
      </c>
      <c r="P909" s="3" t="s">
        <v>339</v>
      </c>
      <c r="Q909" s="3" t="s">
        <v>340</v>
      </c>
      <c r="R909" s="3">
        <v>8</v>
      </c>
      <c r="S909" s="3" t="s">
        <v>339</v>
      </c>
      <c r="T909" s="3">
        <v>8</v>
      </c>
      <c r="U909" s="3">
        <v>6</v>
      </c>
      <c r="V909" s="3">
        <v>1</v>
      </c>
      <c r="W909" s="3">
        <v>2</v>
      </c>
      <c r="X909" s="61" t="s">
        <v>19</v>
      </c>
      <c r="Y909" s="3" t="s">
        <v>17</v>
      </c>
      <c r="Z909" s="3" t="s">
        <v>904</v>
      </c>
      <c r="AA909" s="3"/>
      <c r="AB909" s="28">
        <v>1</v>
      </c>
      <c r="AC909" s="7"/>
    </row>
    <row r="910" spans="1:29" x14ac:dyDescent="0.25">
      <c r="A910" s="57" t="s">
        <v>1</v>
      </c>
      <c r="B910" s="60" t="str">
        <f>Table6[[#This Row],[Machine3]]</f>
        <v>GMTK1</v>
      </c>
      <c r="C910" s="61">
        <v>20211019</v>
      </c>
      <c r="D910" s="61" t="str">
        <f>TEXT((ROW(Table6[[#This Row],[Insert Type]])-321)*10,"000000")</f>
        <v>005890</v>
      </c>
      <c r="E910" s="61" t="str" cm="1">
        <f t="array" ref="E910">_xlfn.SWITCH(Table6[[#This Row],[State of Wear (Acceptable, OK; Unacceptable, NOK; Doubt, D; Reclassified as Doubt, RD)]],"OK","o","NOK","n","d")</f>
        <v>o</v>
      </c>
      <c r="F910" s="61" t="str" cm="1">
        <f t="array" ref="F910">_xlfn.SWITCH(Table6[[#This Row],[Coolant (C, Coolant; NC, No Coolant; CB, Coolant and cleaned with compressed Air)]],"NC","n","C","y","CB","c")</f>
        <v>n</v>
      </c>
      <c r="G910" s="61" t="str">
        <f>_xlfn.TEXTJOIN("_",TRUE,A910,B910,C910,D910,"w"&amp;E910,"c"&amp;Table6[[#This Row],[Coolant (n, no; y, yes; c, yes but cleaned with compressed air)2]])</f>
        <v>RCGX12_GMTK1_20211019_005890_wo_cn</v>
      </c>
      <c r="H910" s="68">
        <v>2156</v>
      </c>
      <c r="I910" s="69">
        <v>4235</v>
      </c>
      <c r="J910" s="69">
        <v>6001</v>
      </c>
      <c r="K910" s="69">
        <v>2475</v>
      </c>
      <c r="L910" s="69">
        <v>5412</v>
      </c>
      <c r="M910" s="69">
        <v>7915</v>
      </c>
      <c r="N910" s="8">
        <v>44488</v>
      </c>
      <c r="O910" s="3" t="s">
        <v>318</v>
      </c>
      <c r="P910" s="3" t="s">
        <v>339</v>
      </c>
      <c r="Q910" s="3" t="s">
        <v>340</v>
      </c>
      <c r="R910" s="3">
        <v>8</v>
      </c>
      <c r="S910" s="3" t="s">
        <v>339</v>
      </c>
      <c r="T910" s="3">
        <v>8</v>
      </c>
      <c r="U910" s="3">
        <v>7</v>
      </c>
      <c r="V910" s="3">
        <v>1</v>
      </c>
      <c r="W910" s="3">
        <v>1</v>
      </c>
      <c r="X910" s="61" t="s">
        <v>19</v>
      </c>
      <c r="Y910" s="3" t="s">
        <v>17</v>
      </c>
      <c r="Z910" s="3" t="s">
        <v>905</v>
      </c>
      <c r="AA910" s="3"/>
      <c r="AB910" s="28">
        <v>1</v>
      </c>
      <c r="AC910" s="7"/>
    </row>
    <row r="911" spans="1:29" ht="15.75" thickBot="1" x14ac:dyDescent="0.3">
      <c r="A911" s="62" t="s">
        <v>1</v>
      </c>
      <c r="B911" s="63" t="str">
        <f>Table6[[#This Row],[Machine3]]</f>
        <v>GMTK1</v>
      </c>
      <c r="C911" s="64">
        <v>20211019</v>
      </c>
      <c r="D911" s="64" t="str">
        <f>TEXT((ROW(Table6[[#This Row],[Insert Type]])-321)*10,"000000")</f>
        <v>005900</v>
      </c>
      <c r="E911" s="64" t="str" cm="1">
        <f t="array" ref="E911">_xlfn.SWITCH(Table6[[#This Row],[State of Wear (Acceptable, OK; Unacceptable, NOK; Doubt, D; Reclassified as Doubt, RD)]],"OK","o","NOK","n","d")</f>
        <v>o</v>
      </c>
      <c r="F911" s="64" t="str" cm="1">
        <f t="array" ref="F911">_xlfn.SWITCH(Table6[[#This Row],[Coolant (C, Coolant; NC, No Coolant; CB, Coolant and cleaned with compressed Air)]],"NC","n","C","y","CB","c")</f>
        <v>n</v>
      </c>
      <c r="G911" s="64" t="str">
        <f>_xlfn.TEXTJOIN("_",TRUE,A911,B911,C911,D911,"w"&amp;E911,"c"&amp;Table6[[#This Row],[Coolant (n, no; y, yes; c, yes but cleaned with compressed air)2]])</f>
        <v>RCGX12_GMTK1_20211019_005900_wo_cn</v>
      </c>
      <c r="H911" s="70">
        <v>2156</v>
      </c>
      <c r="I911" s="71">
        <v>4235</v>
      </c>
      <c r="J911" s="71">
        <v>6001</v>
      </c>
      <c r="K911" s="71">
        <v>2475</v>
      </c>
      <c r="L911" s="71">
        <v>5412</v>
      </c>
      <c r="M911" s="72">
        <v>7915</v>
      </c>
      <c r="N911" s="17">
        <v>44488</v>
      </c>
      <c r="O911" s="14" t="s">
        <v>318</v>
      </c>
      <c r="P911" s="14" t="s">
        <v>339</v>
      </c>
      <c r="Q911" s="14" t="s">
        <v>340</v>
      </c>
      <c r="R911" s="14">
        <v>8</v>
      </c>
      <c r="S911" s="14" t="s">
        <v>339</v>
      </c>
      <c r="T911" s="14">
        <v>8</v>
      </c>
      <c r="U911" s="14">
        <v>7</v>
      </c>
      <c r="V911" s="14">
        <v>1</v>
      </c>
      <c r="W911" s="14">
        <v>2</v>
      </c>
      <c r="X911" s="64" t="s">
        <v>19</v>
      </c>
      <c r="Y911" s="14" t="s">
        <v>17</v>
      </c>
      <c r="Z911" s="14" t="s">
        <v>906</v>
      </c>
      <c r="AA911" s="14"/>
      <c r="AB911" s="30">
        <v>1</v>
      </c>
      <c r="AC911" s="7"/>
    </row>
    <row r="912" spans="1:29" ht="15.75" thickTop="1" x14ac:dyDescent="0.25">
      <c r="A912" s="57" t="s">
        <v>1</v>
      </c>
      <c r="B912" s="58" t="str">
        <f>Table6[[#This Row],[Machine3]]</f>
        <v>GMTK1</v>
      </c>
      <c r="C912" s="59">
        <v>20211021</v>
      </c>
      <c r="D912" s="59" t="str">
        <f>TEXT((ROW(Table6[[#This Row],[Insert Type]])-321)*10,"000000")</f>
        <v>005910</v>
      </c>
      <c r="E912" s="59" t="str" cm="1">
        <f t="array" ref="E912">_xlfn.SWITCH(Table6[[#This Row],[State of Wear (Acceptable, OK; Unacceptable, NOK; Doubt, D; Reclassified as Doubt, RD)]],"OK","o","NOK","n","d")</f>
        <v>d</v>
      </c>
      <c r="F912" s="59" t="str" cm="1">
        <f t="array" ref="F912">_xlfn.SWITCH(Table6[[#This Row],[Coolant (C, Coolant; NC, No Coolant; CB, Coolant and cleaned with compressed Air)]],"NC","n","C","y","CB","c")</f>
        <v>n</v>
      </c>
      <c r="G912" s="59" t="str">
        <f>_xlfn.TEXTJOIN("_",TRUE,A912,B912,C912,D912,"w"&amp;E912,"c"&amp;Table6[[#This Row],[Coolant (n, no; y, yes; c, yes but cleaned with compressed air)2]])</f>
        <v>RCGX12_GMTK1_20211021_005910_wd_cn</v>
      </c>
      <c r="H912" s="68">
        <v>2162</v>
      </c>
      <c r="I912" s="69">
        <v>4202</v>
      </c>
      <c r="J912" s="69">
        <v>6001</v>
      </c>
      <c r="K912" s="69">
        <v>2442</v>
      </c>
      <c r="L912" s="69">
        <v>5352</v>
      </c>
      <c r="M912" s="69">
        <v>7915</v>
      </c>
      <c r="N912" s="11">
        <v>44490</v>
      </c>
      <c r="O912" s="7" t="s">
        <v>318</v>
      </c>
      <c r="P912" s="7" t="s">
        <v>339</v>
      </c>
      <c r="Q912" s="7" t="s">
        <v>340</v>
      </c>
      <c r="R912" s="7">
        <v>9</v>
      </c>
      <c r="S912" s="7" t="s">
        <v>339</v>
      </c>
      <c r="T912" s="7">
        <v>9</v>
      </c>
      <c r="U912" s="7">
        <v>1</v>
      </c>
      <c r="V912" s="7">
        <v>1</v>
      </c>
      <c r="W912" s="7">
        <v>1</v>
      </c>
      <c r="X912" s="59" t="s">
        <v>278</v>
      </c>
      <c r="Y912" s="7" t="s">
        <v>17</v>
      </c>
      <c r="Z912" s="7" t="s">
        <v>907</v>
      </c>
      <c r="AA912" s="7"/>
      <c r="AB912" s="31">
        <v>1</v>
      </c>
      <c r="AC912" s="7"/>
    </row>
    <row r="913" spans="1:29" x14ac:dyDescent="0.25">
      <c r="A913" s="57" t="s">
        <v>1</v>
      </c>
      <c r="B913" s="60" t="str">
        <f>Table6[[#This Row],[Machine3]]</f>
        <v>GMTK1</v>
      </c>
      <c r="C913" s="61">
        <v>20211021</v>
      </c>
      <c r="D913" s="61" t="str">
        <f>TEXT((ROW(Table6[[#This Row],[Insert Type]])-321)*10,"000000")</f>
        <v>005920</v>
      </c>
      <c r="E913" s="61" t="str" cm="1">
        <f t="array" ref="E913">_xlfn.SWITCH(Table6[[#This Row],[State of Wear (Acceptable, OK; Unacceptable, NOK; Doubt, D; Reclassified as Doubt, RD)]],"OK","o","NOK","n","d")</f>
        <v>o</v>
      </c>
      <c r="F913" s="61" t="str" cm="1">
        <f t="array" ref="F913">_xlfn.SWITCH(Table6[[#This Row],[Coolant (C, Coolant; NC, No Coolant; CB, Coolant and cleaned with compressed Air)]],"NC","n","C","y","CB","c")</f>
        <v>n</v>
      </c>
      <c r="G913" s="61" t="str">
        <f>_xlfn.TEXTJOIN("_",TRUE,A913,B913,C913,D913,"w"&amp;E913,"c"&amp;Table6[[#This Row],[Coolant (n, no; y, yes; c, yes but cleaned with compressed air)2]])</f>
        <v>RCGX12_GMTK1_20211021_005920_wo_cn</v>
      </c>
      <c r="H913" s="68">
        <v>2162</v>
      </c>
      <c r="I913" s="69">
        <v>4202</v>
      </c>
      <c r="J913" s="69">
        <v>6001</v>
      </c>
      <c r="K913" s="69">
        <v>2442</v>
      </c>
      <c r="L913" s="69">
        <v>5352</v>
      </c>
      <c r="M913" s="69">
        <v>7915</v>
      </c>
      <c r="N913" s="8">
        <v>44490</v>
      </c>
      <c r="O913" s="3" t="s">
        <v>318</v>
      </c>
      <c r="P913" s="3" t="s">
        <v>339</v>
      </c>
      <c r="Q913" s="3" t="s">
        <v>340</v>
      </c>
      <c r="R913" s="3">
        <v>9</v>
      </c>
      <c r="S913" s="3" t="s">
        <v>339</v>
      </c>
      <c r="T913" s="3">
        <v>9</v>
      </c>
      <c r="U913" s="3">
        <v>1</v>
      </c>
      <c r="V913" s="3">
        <v>1</v>
      </c>
      <c r="W913" s="3">
        <v>2</v>
      </c>
      <c r="X913" s="61" t="s">
        <v>19</v>
      </c>
      <c r="Y913" s="3" t="s">
        <v>17</v>
      </c>
      <c r="Z913" s="3" t="s">
        <v>908</v>
      </c>
      <c r="AA913" s="3"/>
      <c r="AB913" s="28">
        <v>1</v>
      </c>
      <c r="AC913" s="7"/>
    </row>
    <row r="914" spans="1:29" x14ac:dyDescent="0.25">
      <c r="A914" s="57" t="s">
        <v>1</v>
      </c>
      <c r="B914" s="60" t="str">
        <f>Table6[[#This Row],[Machine3]]</f>
        <v>GMTK1</v>
      </c>
      <c r="C914" s="61">
        <v>20211021</v>
      </c>
      <c r="D914" s="61" t="str">
        <f>TEXT((ROW(Table6[[#This Row],[Insert Type]])-321)*10,"000000")</f>
        <v>005930</v>
      </c>
      <c r="E914" s="61" t="str" cm="1">
        <f t="array" ref="E914">_xlfn.SWITCH(Table6[[#This Row],[State of Wear (Acceptable, OK; Unacceptable, NOK; Doubt, D; Reclassified as Doubt, RD)]],"OK","o","NOK","n","d")</f>
        <v>o</v>
      </c>
      <c r="F914" s="61" t="str" cm="1">
        <f t="array" ref="F914">_xlfn.SWITCH(Table6[[#This Row],[Coolant (C, Coolant; NC, No Coolant; CB, Coolant and cleaned with compressed Air)]],"NC","n","C","y","CB","c")</f>
        <v>n</v>
      </c>
      <c r="G914" s="61" t="str">
        <f>_xlfn.TEXTJOIN("_",TRUE,A914,B914,C914,D914,"w"&amp;E914,"c"&amp;Table6[[#This Row],[Coolant (n, no; y, yes; c, yes but cleaned with compressed air)2]])</f>
        <v>RCGX12_GMTK1_20211021_005930_wo_cn</v>
      </c>
      <c r="H914" s="68">
        <v>2162</v>
      </c>
      <c r="I914" s="69">
        <v>4202</v>
      </c>
      <c r="J914" s="69">
        <v>6001</v>
      </c>
      <c r="K914" s="69">
        <v>2442</v>
      </c>
      <c r="L914" s="69">
        <v>5352</v>
      </c>
      <c r="M914" s="69">
        <v>7915</v>
      </c>
      <c r="N914" s="8">
        <v>44490</v>
      </c>
      <c r="O914" s="3" t="s">
        <v>318</v>
      </c>
      <c r="P914" s="3" t="s">
        <v>339</v>
      </c>
      <c r="Q914" s="3" t="s">
        <v>340</v>
      </c>
      <c r="R914" s="3">
        <v>9</v>
      </c>
      <c r="S914" s="3" t="s">
        <v>339</v>
      </c>
      <c r="T914" s="3">
        <v>9</v>
      </c>
      <c r="U914" s="3">
        <v>2</v>
      </c>
      <c r="V914" s="3">
        <v>1</v>
      </c>
      <c r="W914" s="3">
        <v>1</v>
      </c>
      <c r="X914" s="61" t="s">
        <v>19</v>
      </c>
      <c r="Y914" s="3" t="s">
        <v>17</v>
      </c>
      <c r="Z914" s="3" t="s">
        <v>909</v>
      </c>
      <c r="AA914" s="3"/>
      <c r="AB914" s="28">
        <v>1</v>
      </c>
      <c r="AC914" s="7"/>
    </row>
    <row r="915" spans="1:29" x14ac:dyDescent="0.25">
      <c r="A915" s="57" t="s">
        <v>1</v>
      </c>
      <c r="B915" s="60" t="str">
        <f>Table6[[#This Row],[Machine3]]</f>
        <v>GMTK1</v>
      </c>
      <c r="C915" s="61">
        <v>20211021</v>
      </c>
      <c r="D915" s="61" t="str">
        <f>TEXT((ROW(Table6[[#This Row],[Insert Type]])-321)*10,"000000")</f>
        <v>005940</v>
      </c>
      <c r="E915" s="61" t="str" cm="1">
        <f t="array" ref="E915">_xlfn.SWITCH(Table6[[#This Row],[State of Wear (Acceptable, OK; Unacceptable, NOK; Doubt, D; Reclassified as Doubt, RD)]],"OK","o","NOK","n","d")</f>
        <v>o</v>
      </c>
      <c r="F915" s="61" t="str" cm="1">
        <f t="array" ref="F915">_xlfn.SWITCH(Table6[[#This Row],[Coolant (C, Coolant; NC, No Coolant; CB, Coolant and cleaned with compressed Air)]],"NC","n","C","y","CB","c")</f>
        <v>n</v>
      </c>
      <c r="G915" s="61" t="str">
        <f>_xlfn.TEXTJOIN("_",TRUE,A915,B915,C915,D915,"w"&amp;E915,"c"&amp;Table6[[#This Row],[Coolant (n, no; y, yes; c, yes but cleaned with compressed air)2]])</f>
        <v>RCGX12_GMTK1_20211021_005940_wo_cn</v>
      </c>
      <c r="H915" s="68">
        <v>2162</v>
      </c>
      <c r="I915" s="69">
        <v>4202</v>
      </c>
      <c r="J915" s="69">
        <v>6001</v>
      </c>
      <c r="K915" s="69">
        <v>2442</v>
      </c>
      <c r="L915" s="69">
        <v>5352</v>
      </c>
      <c r="M915" s="69">
        <v>7915</v>
      </c>
      <c r="N915" s="8">
        <v>44490</v>
      </c>
      <c r="O915" s="3" t="s">
        <v>318</v>
      </c>
      <c r="P915" s="3" t="s">
        <v>339</v>
      </c>
      <c r="Q915" s="3" t="s">
        <v>340</v>
      </c>
      <c r="R915" s="3">
        <v>9</v>
      </c>
      <c r="S915" s="3" t="s">
        <v>339</v>
      </c>
      <c r="T915" s="3">
        <v>9</v>
      </c>
      <c r="U915" s="3">
        <v>2</v>
      </c>
      <c r="V915" s="3">
        <v>1</v>
      </c>
      <c r="W915" s="3">
        <v>2</v>
      </c>
      <c r="X915" s="61" t="s">
        <v>19</v>
      </c>
      <c r="Y915" s="3" t="s">
        <v>17</v>
      </c>
      <c r="Z915" s="3" t="s">
        <v>910</v>
      </c>
      <c r="AA915" s="3"/>
      <c r="AB915" s="28">
        <v>1</v>
      </c>
      <c r="AC915" s="7"/>
    </row>
    <row r="916" spans="1:29" x14ac:dyDescent="0.25">
      <c r="A916" s="57" t="s">
        <v>1</v>
      </c>
      <c r="B916" s="60" t="str">
        <f>Table6[[#This Row],[Machine3]]</f>
        <v>GMTK1</v>
      </c>
      <c r="C916" s="61">
        <v>20211021</v>
      </c>
      <c r="D916" s="61" t="str">
        <f>TEXT((ROW(Table6[[#This Row],[Insert Type]])-321)*10,"000000")</f>
        <v>005950</v>
      </c>
      <c r="E916" s="61" t="str" cm="1">
        <f t="array" ref="E916">_xlfn.SWITCH(Table6[[#This Row],[State of Wear (Acceptable, OK; Unacceptable, NOK; Doubt, D; Reclassified as Doubt, RD)]],"OK","o","NOK","n","d")</f>
        <v>d</v>
      </c>
      <c r="F916" s="61" t="str" cm="1">
        <f t="array" ref="F916">_xlfn.SWITCH(Table6[[#This Row],[Coolant (C, Coolant; NC, No Coolant; CB, Coolant and cleaned with compressed Air)]],"NC","n","C","y","CB","c")</f>
        <v>n</v>
      </c>
      <c r="G916" s="61" t="str">
        <f>_xlfn.TEXTJOIN("_",TRUE,A916,B916,C916,D916,"w"&amp;E916,"c"&amp;Table6[[#This Row],[Coolant (n, no; y, yes; c, yes but cleaned with compressed air)2]])</f>
        <v>RCGX12_GMTK1_20211021_005950_wd_cn</v>
      </c>
      <c r="H916" s="68">
        <v>2162</v>
      </c>
      <c r="I916" s="69">
        <v>4202</v>
      </c>
      <c r="J916" s="69">
        <v>6001</v>
      </c>
      <c r="K916" s="69">
        <v>2442</v>
      </c>
      <c r="L916" s="69">
        <v>5352</v>
      </c>
      <c r="M916" s="69">
        <v>7915</v>
      </c>
      <c r="N916" s="8">
        <v>44490</v>
      </c>
      <c r="O916" s="3" t="s">
        <v>318</v>
      </c>
      <c r="P916" s="3" t="s">
        <v>339</v>
      </c>
      <c r="Q916" s="3" t="s">
        <v>340</v>
      </c>
      <c r="R916" s="3">
        <v>9</v>
      </c>
      <c r="S916" s="3" t="s">
        <v>339</v>
      </c>
      <c r="T916" s="3">
        <v>9</v>
      </c>
      <c r="U916" s="3">
        <v>3</v>
      </c>
      <c r="V916" s="3">
        <v>1</v>
      </c>
      <c r="W916" s="3">
        <v>1</v>
      </c>
      <c r="X916" s="61" t="s">
        <v>278</v>
      </c>
      <c r="Y916" s="3" t="s">
        <v>17</v>
      </c>
      <c r="Z916" s="3" t="s">
        <v>911</v>
      </c>
      <c r="AA916" s="3"/>
      <c r="AB916" s="28">
        <v>1</v>
      </c>
      <c r="AC916" s="7"/>
    </row>
    <row r="917" spans="1:29" x14ac:dyDescent="0.25">
      <c r="A917" s="57" t="s">
        <v>1</v>
      </c>
      <c r="B917" s="60" t="str">
        <f>Table6[[#This Row],[Machine3]]</f>
        <v>GMTK1</v>
      </c>
      <c r="C917" s="61">
        <v>20211021</v>
      </c>
      <c r="D917" s="61" t="str">
        <f>TEXT((ROW(Table6[[#This Row],[Insert Type]])-321)*10,"000000")</f>
        <v>005960</v>
      </c>
      <c r="E917" s="61" t="str" cm="1">
        <f t="array" ref="E917">_xlfn.SWITCH(Table6[[#This Row],[State of Wear (Acceptable, OK; Unacceptable, NOK; Doubt, D; Reclassified as Doubt, RD)]],"OK","o","NOK","n","d")</f>
        <v>o</v>
      </c>
      <c r="F917" s="61" t="str" cm="1">
        <f t="array" ref="F917">_xlfn.SWITCH(Table6[[#This Row],[Coolant (C, Coolant; NC, No Coolant; CB, Coolant and cleaned with compressed Air)]],"NC","n","C","y","CB","c")</f>
        <v>n</v>
      </c>
      <c r="G917" s="61" t="str">
        <f>_xlfn.TEXTJOIN("_",TRUE,A917,B917,C917,D917,"w"&amp;E917,"c"&amp;Table6[[#This Row],[Coolant (n, no; y, yes; c, yes but cleaned with compressed air)2]])</f>
        <v>RCGX12_GMTK1_20211021_005960_wo_cn</v>
      </c>
      <c r="H917" s="68">
        <v>2162</v>
      </c>
      <c r="I917" s="69">
        <v>4202</v>
      </c>
      <c r="J917" s="69">
        <v>6001</v>
      </c>
      <c r="K917" s="69">
        <v>2442</v>
      </c>
      <c r="L917" s="69">
        <v>5352</v>
      </c>
      <c r="M917" s="69">
        <v>7915</v>
      </c>
      <c r="N917" s="8">
        <v>44490</v>
      </c>
      <c r="O917" s="3" t="s">
        <v>318</v>
      </c>
      <c r="P917" s="3" t="s">
        <v>339</v>
      </c>
      <c r="Q917" s="3" t="s">
        <v>340</v>
      </c>
      <c r="R917" s="3">
        <v>9</v>
      </c>
      <c r="S917" s="3" t="s">
        <v>339</v>
      </c>
      <c r="T917" s="3">
        <v>9</v>
      </c>
      <c r="U917" s="3">
        <v>3</v>
      </c>
      <c r="V917" s="3">
        <v>1</v>
      </c>
      <c r="W917" s="3">
        <v>2</v>
      </c>
      <c r="X917" s="61" t="s">
        <v>19</v>
      </c>
      <c r="Y917" s="3" t="s">
        <v>17</v>
      </c>
      <c r="Z917" s="3" t="s">
        <v>912</v>
      </c>
      <c r="AA917" s="3"/>
      <c r="AB917" s="28">
        <v>1</v>
      </c>
      <c r="AC917" s="7"/>
    </row>
    <row r="918" spans="1:29" x14ac:dyDescent="0.25">
      <c r="A918" s="57" t="s">
        <v>1</v>
      </c>
      <c r="B918" s="60" t="str">
        <f>Table6[[#This Row],[Machine3]]</f>
        <v>GMTK1</v>
      </c>
      <c r="C918" s="61">
        <v>20211021</v>
      </c>
      <c r="D918" s="61" t="str">
        <f>TEXT((ROW(Table6[[#This Row],[Insert Type]])-321)*10,"000000")</f>
        <v>005970</v>
      </c>
      <c r="E918" s="61" t="str" cm="1">
        <f t="array" ref="E918">_xlfn.SWITCH(Table6[[#This Row],[State of Wear (Acceptable, OK; Unacceptable, NOK; Doubt, D; Reclassified as Doubt, RD)]],"OK","o","NOK","n","d")</f>
        <v>o</v>
      </c>
      <c r="F918" s="61" t="str" cm="1">
        <f t="array" ref="F918">_xlfn.SWITCH(Table6[[#This Row],[Coolant (C, Coolant; NC, No Coolant; CB, Coolant and cleaned with compressed Air)]],"NC","n","C","y","CB","c")</f>
        <v>n</v>
      </c>
      <c r="G918" s="61" t="str">
        <f>_xlfn.TEXTJOIN("_",TRUE,A918,B918,C918,D918,"w"&amp;E918,"c"&amp;Table6[[#This Row],[Coolant (n, no; y, yes; c, yes but cleaned with compressed air)2]])</f>
        <v>RCGX12_GMTK1_20211021_005970_wo_cn</v>
      </c>
      <c r="H918" s="68">
        <v>2162</v>
      </c>
      <c r="I918" s="69">
        <v>4202</v>
      </c>
      <c r="J918" s="69">
        <v>6001</v>
      </c>
      <c r="K918" s="69">
        <v>2442</v>
      </c>
      <c r="L918" s="69">
        <v>5352</v>
      </c>
      <c r="M918" s="69">
        <v>7915</v>
      </c>
      <c r="N918" s="8">
        <v>44490</v>
      </c>
      <c r="O918" s="3" t="s">
        <v>318</v>
      </c>
      <c r="P918" s="3" t="s">
        <v>339</v>
      </c>
      <c r="Q918" s="3" t="s">
        <v>340</v>
      </c>
      <c r="R918" s="3">
        <v>9</v>
      </c>
      <c r="S918" s="3" t="s">
        <v>339</v>
      </c>
      <c r="T918" s="3">
        <v>9</v>
      </c>
      <c r="U918" s="3">
        <v>4</v>
      </c>
      <c r="V918" s="3">
        <v>1</v>
      </c>
      <c r="W918" s="3">
        <v>1</v>
      </c>
      <c r="X918" s="61" t="s">
        <v>19</v>
      </c>
      <c r="Y918" s="3" t="s">
        <v>17</v>
      </c>
      <c r="Z918" s="3" t="s">
        <v>913</v>
      </c>
      <c r="AA918" s="3"/>
      <c r="AB918" s="28">
        <v>1</v>
      </c>
      <c r="AC918" s="7"/>
    </row>
    <row r="919" spans="1:29" x14ac:dyDescent="0.25">
      <c r="A919" s="57" t="s">
        <v>1</v>
      </c>
      <c r="B919" s="60" t="str">
        <f>Table6[[#This Row],[Machine3]]</f>
        <v>GMTK1</v>
      </c>
      <c r="C919" s="61">
        <v>20211021</v>
      </c>
      <c r="D919" s="61" t="str">
        <f>TEXT((ROW(Table6[[#This Row],[Insert Type]])-321)*10,"000000")</f>
        <v>005980</v>
      </c>
      <c r="E919" s="61" t="str" cm="1">
        <f t="array" ref="E919">_xlfn.SWITCH(Table6[[#This Row],[State of Wear (Acceptable, OK; Unacceptable, NOK; Doubt, D; Reclassified as Doubt, RD)]],"OK","o","NOK","n","d")</f>
        <v>o</v>
      </c>
      <c r="F919" s="61" t="str" cm="1">
        <f t="array" ref="F919">_xlfn.SWITCH(Table6[[#This Row],[Coolant (C, Coolant; NC, No Coolant; CB, Coolant and cleaned with compressed Air)]],"NC","n","C","y","CB","c")</f>
        <v>n</v>
      </c>
      <c r="G919" s="61" t="str">
        <f>_xlfn.TEXTJOIN("_",TRUE,A919,B919,C919,D919,"w"&amp;E919,"c"&amp;Table6[[#This Row],[Coolant (n, no; y, yes; c, yes but cleaned with compressed air)2]])</f>
        <v>RCGX12_GMTK1_20211021_005980_wo_cn</v>
      </c>
      <c r="H919" s="68">
        <v>2162</v>
      </c>
      <c r="I919" s="69">
        <v>4202</v>
      </c>
      <c r="J919" s="69">
        <v>6001</v>
      </c>
      <c r="K919" s="69">
        <v>2442</v>
      </c>
      <c r="L919" s="69">
        <v>5352</v>
      </c>
      <c r="M919" s="69">
        <v>7915</v>
      </c>
      <c r="N919" s="8">
        <v>44490</v>
      </c>
      <c r="O919" s="3" t="s">
        <v>318</v>
      </c>
      <c r="P919" s="3" t="s">
        <v>339</v>
      </c>
      <c r="Q919" s="3" t="s">
        <v>340</v>
      </c>
      <c r="R919" s="3">
        <v>9</v>
      </c>
      <c r="S919" s="3" t="s">
        <v>339</v>
      </c>
      <c r="T919" s="3">
        <v>9</v>
      </c>
      <c r="U919" s="3">
        <v>4</v>
      </c>
      <c r="V919" s="3">
        <v>1</v>
      </c>
      <c r="W919" s="3">
        <v>2</v>
      </c>
      <c r="X919" s="61" t="s">
        <v>19</v>
      </c>
      <c r="Y919" s="3" t="s">
        <v>17</v>
      </c>
      <c r="Z919" s="3" t="s">
        <v>914</v>
      </c>
      <c r="AA919" s="3"/>
      <c r="AB919" s="28">
        <v>1</v>
      </c>
      <c r="AC919" s="7"/>
    </row>
    <row r="920" spans="1:29" x14ac:dyDescent="0.25">
      <c r="A920" s="57" t="s">
        <v>1</v>
      </c>
      <c r="B920" s="60" t="str">
        <f>Table6[[#This Row],[Machine3]]</f>
        <v>GMTK1</v>
      </c>
      <c r="C920" s="61">
        <v>20211021</v>
      </c>
      <c r="D920" s="61" t="str">
        <f>TEXT((ROW(Table6[[#This Row],[Insert Type]])-321)*10,"000000")</f>
        <v>005990</v>
      </c>
      <c r="E920" s="61" t="str" cm="1">
        <f t="array" ref="E920">_xlfn.SWITCH(Table6[[#This Row],[State of Wear (Acceptable, OK; Unacceptable, NOK; Doubt, D; Reclassified as Doubt, RD)]],"OK","o","NOK","n","d")</f>
        <v>o</v>
      </c>
      <c r="F920" s="61" t="str" cm="1">
        <f t="array" ref="F920">_xlfn.SWITCH(Table6[[#This Row],[Coolant (C, Coolant; NC, No Coolant; CB, Coolant and cleaned with compressed Air)]],"NC","n","C","y","CB","c")</f>
        <v>n</v>
      </c>
      <c r="G920" s="61" t="str">
        <f>_xlfn.TEXTJOIN("_",TRUE,A920,B920,C920,D920,"w"&amp;E920,"c"&amp;Table6[[#This Row],[Coolant (n, no; y, yes; c, yes but cleaned with compressed air)2]])</f>
        <v>RCGX12_GMTK1_20211021_005990_wo_cn</v>
      </c>
      <c r="H920" s="68">
        <v>2162</v>
      </c>
      <c r="I920" s="69">
        <v>4202</v>
      </c>
      <c r="J920" s="69">
        <v>6001</v>
      </c>
      <c r="K920" s="69">
        <v>2442</v>
      </c>
      <c r="L920" s="69">
        <v>5352</v>
      </c>
      <c r="M920" s="69">
        <v>7915</v>
      </c>
      <c r="N920" s="8">
        <v>44490</v>
      </c>
      <c r="O920" s="3" t="s">
        <v>318</v>
      </c>
      <c r="P920" s="3" t="s">
        <v>339</v>
      </c>
      <c r="Q920" s="3" t="s">
        <v>340</v>
      </c>
      <c r="R920" s="3">
        <v>9</v>
      </c>
      <c r="S920" s="3" t="s">
        <v>339</v>
      </c>
      <c r="T920" s="3">
        <v>9</v>
      </c>
      <c r="U920" s="3">
        <v>5</v>
      </c>
      <c r="V920" s="3">
        <v>1</v>
      </c>
      <c r="W920" s="3">
        <v>1</v>
      </c>
      <c r="X920" s="61" t="s">
        <v>19</v>
      </c>
      <c r="Y920" s="3" t="s">
        <v>17</v>
      </c>
      <c r="Z920" s="3" t="s">
        <v>915</v>
      </c>
      <c r="AA920" s="3"/>
      <c r="AB920" s="28">
        <v>1</v>
      </c>
      <c r="AC920" s="7"/>
    </row>
    <row r="921" spans="1:29" x14ac:dyDescent="0.25">
      <c r="A921" s="57" t="s">
        <v>1</v>
      </c>
      <c r="B921" s="60" t="str">
        <f>Table6[[#This Row],[Machine3]]</f>
        <v>GMTK1</v>
      </c>
      <c r="C921" s="61">
        <v>20211021</v>
      </c>
      <c r="D921" s="61" t="str">
        <f>TEXT((ROW(Table6[[#This Row],[Insert Type]])-321)*10,"000000")</f>
        <v>006000</v>
      </c>
      <c r="E921" s="61" t="str" cm="1">
        <f t="array" ref="E921">_xlfn.SWITCH(Table6[[#This Row],[State of Wear (Acceptable, OK; Unacceptable, NOK; Doubt, D; Reclassified as Doubt, RD)]],"OK","o","NOK","n","d")</f>
        <v>o</v>
      </c>
      <c r="F921" s="61" t="str" cm="1">
        <f t="array" ref="F921">_xlfn.SWITCH(Table6[[#This Row],[Coolant (C, Coolant; NC, No Coolant; CB, Coolant and cleaned with compressed Air)]],"NC","n","C","y","CB","c")</f>
        <v>n</v>
      </c>
      <c r="G921" s="61" t="str">
        <f>_xlfn.TEXTJOIN("_",TRUE,A921,B921,C921,D921,"w"&amp;E921,"c"&amp;Table6[[#This Row],[Coolant (n, no; y, yes; c, yes but cleaned with compressed air)2]])</f>
        <v>RCGX12_GMTK1_20211021_006000_wo_cn</v>
      </c>
      <c r="H921" s="68">
        <v>2162</v>
      </c>
      <c r="I921" s="69">
        <v>4202</v>
      </c>
      <c r="J921" s="69">
        <v>6001</v>
      </c>
      <c r="K921" s="69">
        <v>2442</v>
      </c>
      <c r="L921" s="69">
        <v>5352</v>
      </c>
      <c r="M921" s="69">
        <v>7915</v>
      </c>
      <c r="N921" s="8">
        <v>44490</v>
      </c>
      <c r="O921" s="3" t="s">
        <v>318</v>
      </c>
      <c r="P921" s="3" t="s">
        <v>339</v>
      </c>
      <c r="Q921" s="3" t="s">
        <v>340</v>
      </c>
      <c r="R921" s="3">
        <v>9</v>
      </c>
      <c r="S921" s="3" t="s">
        <v>339</v>
      </c>
      <c r="T921" s="3">
        <v>9</v>
      </c>
      <c r="U921" s="3">
        <v>5</v>
      </c>
      <c r="V921" s="3">
        <v>1</v>
      </c>
      <c r="W921" s="3">
        <v>2</v>
      </c>
      <c r="X921" s="61" t="s">
        <v>19</v>
      </c>
      <c r="Y921" s="3" t="s">
        <v>17</v>
      </c>
      <c r="Z921" s="3" t="s">
        <v>916</v>
      </c>
      <c r="AA921" s="3"/>
      <c r="AB921" s="28">
        <v>1</v>
      </c>
      <c r="AC921" s="7"/>
    </row>
    <row r="922" spans="1:29" x14ac:dyDescent="0.25">
      <c r="A922" s="57" t="s">
        <v>1</v>
      </c>
      <c r="B922" s="60" t="str">
        <f>Table6[[#This Row],[Machine3]]</f>
        <v>GMTK1</v>
      </c>
      <c r="C922" s="61">
        <v>20211021</v>
      </c>
      <c r="D922" s="61" t="str">
        <f>TEXT((ROW(Table6[[#This Row],[Insert Type]])-321)*10,"000000")</f>
        <v>006010</v>
      </c>
      <c r="E922" s="61" t="str" cm="1">
        <f t="array" ref="E922">_xlfn.SWITCH(Table6[[#This Row],[State of Wear (Acceptable, OK; Unacceptable, NOK; Doubt, D; Reclassified as Doubt, RD)]],"OK","o","NOK","n","d")</f>
        <v>o</v>
      </c>
      <c r="F922" s="61" t="str" cm="1">
        <f t="array" ref="F922">_xlfn.SWITCH(Table6[[#This Row],[Coolant (C, Coolant; NC, No Coolant; CB, Coolant and cleaned with compressed Air)]],"NC","n","C","y","CB","c")</f>
        <v>n</v>
      </c>
      <c r="G922" s="61" t="str">
        <f>_xlfn.TEXTJOIN("_",TRUE,A922,B922,C922,D922,"w"&amp;E922,"c"&amp;Table6[[#This Row],[Coolant (n, no; y, yes; c, yes but cleaned with compressed air)2]])</f>
        <v>RCGX12_GMTK1_20211021_006010_wo_cn</v>
      </c>
      <c r="H922" s="68">
        <v>2162</v>
      </c>
      <c r="I922" s="69">
        <v>4202</v>
      </c>
      <c r="J922" s="69">
        <v>6001</v>
      </c>
      <c r="K922" s="69">
        <v>2442</v>
      </c>
      <c r="L922" s="69">
        <v>5352</v>
      </c>
      <c r="M922" s="69">
        <v>7915</v>
      </c>
      <c r="N922" s="8">
        <v>44490</v>
      </c>
      <c r="O922" s="3" t="s">
        <v>318</v>
      </c>
      <c r="P922" s="3" t="s">
        <v>339</v>
      </c>
      <c r="Q922" s="3" t="s">
        <v>340</v>
      </c>
      <c r="R922" s="3">
        <v>9</v>
      </c>
      <c r="S922" s="3" t="s">
        <v>339</v>
      </c>
      <c r="T922" s="3">
        <v>9</v>
      </c>
      <c r="U922" s="3">
        <v>6</v>
      </c>
      <c r="V922" s="3">
        <v>1</v>
      </c>
      <c r="W922" s="3">
        <v>1</v>
      </c>
      <c r="X922" s="61" t="s">
        <v>19</v>
      </c>
      <c r="Y922" s="3" t="s">
        <v>17</v>
      </c>
      <c r="Z922" s="3" t="s">
        <v>917</v>
      </c>
      <c r="AA922" s="3"/>
      <c r="AB922" s="28">
        <v>1</v>
      </c>
      <c r="AC922" s="7"/>
    </row>
    <row r="923" spans="1:29" x14ac:dyDescent="0.25">
      <c r="A923" s="57" t="s">
        <v>1</v>
      </c>
      <c r="B923" s="60" t="str">
        <f>Table6[[#This Row],[Machine3]]</f>
        <v>GMTK1</v>
      </c>
      <c r="C923" s="61">
        <v>20211021</v>
      </c>
      <c r="D923" s="61" t="str">
        <f>TEXT((ROW(Table6[[#This Row],[Insert Type]])-321)*10,"000000")</f>
        <v>006020</v>
      </c>
      <c r="E923" s="61" t="str" cm="1">
        <f t="array" ref="E923">_xlfn.SWITCH(Table6[[#This Row],[State of Wear (Acceptable, OK; Unacceptable, NOK; Doubt, D; Reclassified as Doubt, RD)]],"OK","o","NOK","n","d")</f>
        <v>o</v>
      </c>
      <c r="F923" s="61" t="str" cm="1">
        <f t="array" ref="F923">_xlfn.SWITCH(Table6[[#This Row],[Coolant (C, Coolant; NC, No Coolant; CB, Coolant and cleaned with compressed Air)]],"NC","n","C","y","CB","c")</f>
        <v>n</v>
      </c>
      <c r="G923" s="61" t="str">
        <f>_xlfn.TEXTJOIN("_",TRUE,A923,B923,C923,D923,"w"&amp;E923,"c"&amp;Table6[[#This Row],[Coolant (n, no; y, yes; c, yes but cleaned with compressed air)2]])</f>
        <v>RCGX12_GMTK1_20211021_006020_wo_cn</v>
      </c>
      <c r="H923" s="68">
        <v>2162</v>
      </c>
      <c r="I923" s="69">
        <v>4202</v>
      </c>
      <c r="J923" s="69">
        <v>6001</v>
      </c>
      <c r="K923" s="69">
        <v>2442</v>
      </c>
      <c r="L923" s="69">
        <v>5352</v>
      </c>
      <c r="M923" s="69">
        <v>7915</v>
      </c>
      <c r="N923" s="8">
        <v>44490</v>
      </c>
      <c r="O923" s="3" t="s">
        <v>318</v>
      </c>
      <c r="P923" s="3" t="s">
        <v>339</v>
      </c>
      <c r="Q923" s="3" t="s">
        <v>340</v>
      </c>
      <c r="R923" s="3">
        <v>9</v>
      </c>
      <c r="S923" s="3" t="s">
        <v>339</v>
      </c>
      <c r="T923" s="3">
        <v>9</v>
      </c>
      <c r="U923" s="3">
        <v>6</v>
      </c>
      <c r="V923" s="3">
        <v>1</v>
      </c>
      <c r="W923" s="3">
        <v>2</v>
      </c>
      <c r="X923" s="61" t="s">
        <v>19</v>
      </c>
      <c r="Y923" s="3" t="s">
        <v>17</v>
      </c>
      <c r="Z923" s="3" t="s">
        <v>918</v>
      </c>
      <c r="AA923" s="3"/>
      <c r="AB923" s="28">
        <v>1</v>
      </c>
      <c r="AC923" s="7"/>
    </row>
    <row r="924" spans="1:29" x14ac:dyDescent="0.25">
      <c r="A924" s="57" t="s">
        <v>1</v>
      </c>
      <c r="B924" s="60" t="str">
        <f>Table6[[#This Row],[Machine3]]</f>
        <v>GMTK1</v>
      </c>
      <c r="C924" s="61">
        <v>20211021</v>
      </c>
      <c r="D924" s="61" t="str">
        <f>TEXT((ROW(Table6[[#This Row],[Insert Type]])-321)*10,"000000")</f>
        <v>006030</v>
      </c>
      <c r="E924" s="61" t="str" cm="1">
        <f t="array" ref="E924">_xlfn.SWITCH(Table6[[#This Row],[State of Wear (Acceptable, OK; Unacceptable, NOK; Doubt, D; Reclassified as Doubt, RD)]],"OK","o","NOK","n","d")</f>
        <v>o</v>
      </c>
      <c r="F924" s="61" t="str" cm="1">
        <f t="array" ref="F924">_xlfn.SWITCH(Table6[[#This Row],[Coolant (C, Coolant; NC, No Coolant; CB, Coolant and cleaned with compressed Air)]],"NC","n","C","y","CB","c")</f>
        <v>n</v>
      </c>
      <c r="G924" s="61" t="str">
        <f>_xlfn.TEXTJOIN("_",TRUE,A924,B924,C924,D924,"w"&amp;E924,"c"&amp;Table6[[#This Row],[Coolant (n, no; y, yes; c, yes but cleaned with compressed air)2]])</f>
        <v>RCGX12_GMTK1_20211021_006030_wo_cn</v>
      </c>
      <c r="H924" s="68">
        <v>2162</v>
      </c>
      <c r="I924" s="69">
        <v>4202</v>
      </c>
      <c r="J924" s="69">
        <v>6001</v>
      </c>
      <c r="K924" s="69">
        <v>2442</v>
      </c>
      <c r="L924" s="69">
        <v>5352</v>
      </c>
      <c r="M924" s="69">
        <v>7915</v>
      </c>
      <c r="N924" s="8">
        <v>44490</v>
      </c>
      <c r="O924" s="3" t="s">
        <v>318</v>
      </c>
      <c r="P924" s="3" t="s">
        <v>339</v>
      </c>
      <c r="Q924" s="3" t="s">
        <v>340</v>
      </c>
      <c r="R924" s="3">
        <v>9</v>
      </c>
      <c r="S924" s="3" t="s">
        <v>339</v>
      </c>
      <c r="T924" s="3">
        <v>9</v>
      </c>
      <c r="U924" s="3">
        <v>7</v>
      </c>
      <c r="V924" s="3">
        <v>1</v>
      </c>
      <c r="W924" s="3">
        <v>1</v>
      </c>
      <c r="X924" s="61" t="s">
        <v>19</v>
      </c>
      <c r="Y924" s="3" t="s">
        <v>17</v>
      </c>
      <c r="Z924" s="3" t="s">
        <v>919</v>
      </c>
      <c r="AA924" s="3"/>
      <c r="AB924" s="28">
        <v>1</v>
      </c>
      <c r="AC924" s="7"/>
    </row>
    <row r="925" spans="1:29" x14ac:dyDescent="0.25">
      <c r="A925" s="57" t="s">
        <v>1</v>
      </c>
      <c r="B925" s="60" t="str">
        <f>Table6[[#This Row],[Machine3]]</f>
        <v>GMTK1</v>
      </c>
      <c r="C925" s="61">
        <v>20211021</v>
      </c>
      <c r="D925" s="61" t="str">
        <f>TEXT((ROW(Table6[[#This Row],[Insert Type]])-321)*10,"000000")</f>
        <v>006040</v>
      </c>
      <c r="E925" s="61" t="str" cm="1">
        <f t="array" ref="E925">_xlfn.SWITCH(Table6[[#This Row],[State of Wear (Acceptable, OK; Unacceptable, NOK; Doubt, D; Reclassified as Doubt, RD)]],"OK","o","NOK","n","d")</f>
        <v>o</v>
      </c>
      <c r="F925" s="61" t="str" cm="1">
        <f t="array" ref="F925">_xlfn.SWITCH(Table6[[#This Row],[Coolant (C, Coolant; NC, No Coolant; CB, Coolant and cleaned with compressed Air)]],"NC","n","C","y","CB","c")</f>
        <v>n</v>
      </c>
      <c r="G925" s="61" t="str">
        <f>_xlfn.TEXTJOIN("_",TRUE,A925,B925,C925,D925,"w"&amp;E925,"c"&amp;Table6[[#This Row],[Coolant (n, no; y, yes; c, yes but cleaned with compressed air)2]])</f>
        <v>RCGX12_GMTK1_20211021_006040_wo_cn</v>
      </c>
      <c r="H925" s="68">
        <v>2162</v>
      </c>
      <c r="I925" s="69">
        <v>4202</v>
      </c>
      <c r="J925" s="69">
        <v>6001</v>
      </c>
      <c r="K925" s="69">
        <v>2442</v>
      </c>
      <c r="L925" s="69">
        <v>5352</v>
      </c>
      <c r="M925" s="69">
        <v>7915</v>
      </c>
      <c r="N925" s="8">
        <v>44490</v>
      </c>
      <c r="O925" s="3" t="s">
        <v>318</v>
      </c>
      <c r="P925" s="3" t="s">
        <v>339</v>
      </c>
      <c r="Q925" s="3" t="s">
        <v>340</v>
      </c>
      <c r="R925" s="3">
        <v>9</v>
      </c>
      <c r="S925" s="3" t="s">
        <v>339</v>
      </c>
      <c r="T925" s="3">
        <v>9</v>
      </c>
      <c r="U925" s="3">
        <v>7</v>
      </c>
      <c r="V925" s="3">
        <v>1</v>
      </c>
      <c r="W925" s="3">
        <v>2</v>
      </c>
      <c r="X925" s="61" t="s">
        <v>19</v>
      </c>
      <c r="Y925" s="3" t="s">
        <v>17</v>
      </c>
      <c r="Z925" s="3" t="s">
        <v>920</v>
      </c>
      <c r="AA925" s="3"/>
      <c r="AB925" s="28">
        <v>1</v>
      </c>
      <c r="AC925" s="7"/>
    </row>
    <row r="926" spans="1:29" x14ac:dyDescent="0.25">
      <c r="A926" s="57" t="s">
        <v>1</v>
      </c>
      <c r="B926" s="60" t="str">
        <f>Table6[[#This Row],[Machine3]]</f>
        <v>GMTK1</v>
      </c>
      <c r="C926" s="61">
        <v>20211021</v>
      </c>
      <c r="D926" s="61" t="str">
        <f>TEXT((ROW(Table6[[#This Row],[Insert Type]])-321)*10,"000000")</f>
        <v>006050</v>
      </c>
      <c r="E926" s="61" t="str" cm="1">
        <f t="array" ref="E926">_xlfn.SWITCH(Table6[[#This Row],[State of Wear (Acceptable, OK; Unacceptable, NOK; Doubt, D; Reclassified as Doubt, RD)]],"OK","o","NOK","n","d")</f>
        <v>o</v>
      </c>
      <c r="F926" s="61" t="str" cm="1">
        <f t="array" ref="F926">_xlfn.SWITCH(Table6[[#This Row],[Coolant (C, Coolant; NC, No Coolant; CB, Coolant and cleaned with compressed Air)]],"NC","n","C","y","CB","c")</f>
        <v>n</v>
      </c>
      <c r="G926" s="61" t="str">
        <f>_xlfn.TEXTJOIN("_",TRUE,A926,B926,C926,D926,"w"&amp;E926,"c"&amp;Table6[[#This Row],[Coolant (n, no; y, yes; c, yes but cleaned with compressed air)2]])</f>
        <v>RCGX12_GMTK1_20211021_006050_wo_cn</v>
      </c>
      <c r="H926" s="68">
        <v>2162</v>
      </c>
      <c r="I926" s="69">
        <v>4202</v>
      </c>
      <c r="J926" s="69">
        <v>6001</v>
      </c>
      <c r="K926" s="69">
        <v>2442</v>
      </c>
      <c r="L926" s="69">
        <v>5352</v>
      </c>
      <c r="M926" s="69">
        <v>7915</v>
      </c>
      <c r="N926" s="8">
        <v>44490</v>
      </c>
      <c r="O926" s="3" t="s">
        <v>318</v>
      </c>
      <c r="P926" s="3" t="s">
        <v>339</v>
      </c>
      <c r="Q926" s="3" t="s">
        <v>340</v>
      </c>
      <c r="R926" s="3">
        <v>10</v>
      </c>
      <c r="S926" s="3" t="s">
        <v>339</v>
      </c>
      <c r="T926" s="3">
        <v>10</v>
      </c>
      <c r="U926" s="3">
        <v>1</v>
      </c>
      <c r="V926" s="3">
        <v>1</v>
      </c>
      <c r="W926" s="3">
        <v>1</v>
      </c>
      <c r="X926" s="61" t="s">
        <v>19</v>
      </c>
      <c r="Y926" s="3" t="s">
        <v>17</v>
      </c>
      <c r="Z926" s="3" t="s">
        <v>921</v>
      </c>
      <c r="AA926" s="3"/>
      <c r="AB926" s="28">
        <v>1</v>
      </c>
      <c r="AC926" s="7"/>
    </row>
    <row r="927" spans="1:29" x14ac:dyDescent="0.25">
      <c r="A927" s="57" t="s">
        <v>1</v>
      </c>
      <c r="B927" s="60" t="str">
        <f>Table6[[#This Row],[Machine3]]</f>
        <v>GMTK1</v>
      </c>
      <c r="C927" s="61">
        <v>20211021</v>
      </c>
      <c r="D927" s="61" t="str">
        <f>TEXT((ROW(Table6[[#This Row],[Insert Type]])-321)*10,"000000")</f>
        <v>006060</v>
      </c>
      <c r="E927" s="61" t="str" cm="1">
        <f t="array" ref="E927">_xlfn.SWITCH(Table6[[#This Row],[State of Wear (Acceptable, OK; Unacceptable, NOK; Doubt, D; Reclassified as Doubt, RD)]],"OK","o","NOK","n","d")</f>
        <v>o</v>
      </c>
      <c r="F927" s="61" t="str" cm="1">
        <f t="array" ref="F927">_xlfn.SWITCH(Table6[[#This Row],[Coolant (C, Coolant; NC, No Coolant; CB, Coolant and cleaned with compressed Air)]],"NC","n","C","y","CB","c")</f>
        <v>n</v>
      </c>
      <c r="G927" s="61" t="str">
        <f>_xlfn.TEXTJOIN("_",TRUE,A927,B927,C927,D927,"w"&amp;E927,"c"&amp;Table6[[#This Row],[Coolant (n, no; y, yes; c, yes but cleaned with compressed air)2]])</f>
        <v>RCGX12_GMTK1_20211021_006060_wo_cn</v>
      </c>
      <c r="H927" s="68">
        <v>2162</v>
      </c>
      <c r="I927" s="69">
        <v>4202</v>
      </c>
      <c r="J927" s="69">
        <v>6001</v>
      </c>
      <c r="K927" s="69">
        <v>2442</v>
      </c>
      <c r="L927" s="69">
        <v>5352</v>
      </c>
      <c r="M927" s="69">
        <v>7915</v>
      </c>
      <c r="N927" s="8">
        <v>44490</v>
      </c>
      <c r="O927" s="3" t="s">
        <v>318</v>
      </c>
      <c r="P927" s="3" t="s">
        <v>339</v>
      </c>
      <c r="Q927" s="3" t="s">
        <v>340</v>
      </c>
      <c r="R927" s="3">
        <v>10</v>
      </c>
      <c r="S927" s="3" t="s">
        <v>339</v>
      </c>
      <c r="T927" s="3">
        <v>10</v>
      </c>
      <c r="U927" s="3">
        <v>1</v>
      </c>
      <c r="V927" s="3">
        <v>1</v>
      </c>
      <c r="W927" s="3">
        <v>2</v>
      </c>
      <c r="X927" s="61" t="s">
        <v>19</v>
      </c>
      <c r="Y927" s="3" t="s">
        <v>17</v>
      </c>
      <c r="Z927" s="3" t="s">
        <v>922</v>
      </c>
      <c r="AA927" s="3"/>
      <c r="AB927" s="28">
        <v>1</v>
      </c>
      <c r="AC927" s="7"/>
    </row>
    <row r="928" spans="1:29" x14ac:dyDescent="0.25">
      <c r="A928" s="57" t="s">
        <v>1</v>
      </c>
      <c r="B928" s="60" t="str">
        <f>Table6[[#This Row],[Machine3]]</f>
        <v>GMTK1</v>
      </c>
      <c r="C928" s="61">
        <v>20211021</v>
      </c>
      <c r="D928" s="61" t="str">
        <f>TEXT((ROW(Table6[[#This Row],[Insert Type]])-321)*10,"000000")</f>
        <v>006070</v>
      </c>
      <c r="E928" s="61" t="str" cm="1">
        <f t="array" ref="E928">_xlfn.SWITCH(Table6[[#This Row],[State of Wear (Acceptable, OK; Unacceptable, NOK; Doubt, D; Reclassified as Doubt, RD)]],"OK","o","NOK","n","d")</f>
        <v>o</v>
      </c>
      <c r="F928" s="61" t="str" cm="1">
        <f t="array" ref="F928">_xlfn.SWITCH(Table6[[#This Row],[Coolant (C, Coolant; NC, No Coolant; CB, Coolant and cleaned with compressed Air)]],"NC","n","C","y","CB","c")</f>
        <v>n</v>
      </c>
      <c r="G928" s="61" t="str">
        <f>_xlfn.TEXTJOIN("_",TRUE,A928,B928,C928,D928,"w"&amp;E928,"c"&amp;Table6[[#This Row],[Coolant (n, no; y, yes; c, yes but cleaned with compressed air)2]])</f>
        <v>RCGX12_GMTK1_20211021_006070_wo_cn</v>
      </c>
      <c r="H928" s="68">
        <v>2162</v>
      </c>
      <c r="I928" s="69">
        <v>4202</v>
      </c>
      <c r="J928" s="69">
        <v>6001</v>
      </c>
      <c r="K928" s="69">
        <v>2442</v>
      </c>
      <c r="L928" s="69">
        <v>5352</v>
      </c>
      <c r="M928" s="69">
        <v>7915</v>
      </c>
      <c r="N928" s="8">
        <v>44490</v>
      </c>
      <c r="O928" s="3" t="s">
        <v>318</v>
      </c>
      <c r="P928" s="3" t="s">
        <v>339</v>
      </c>
      <c r="Q928" s="3" t="s">
        <v>340</v>
      </c>
      <c r="R928" s="3">
        <v>10</v>
      </c>
      <c r="S928" s="3" t="s">
        <v>339</v>
      </c>
      <c r="T928" s="3">
        <v>10</v>
      </c>
      <c r="U928" s="3">
        <v>2</v>
      </c>
      <c r="V928" s="3">
        <v>1</v>
      </c>
      <c r="W928" s="3">
        <v>1</v>
      </c>
      <c r="X928" s="61" t="s">
        <v>19</v>
      </c>
      <c r="Y928" s="3" t="s">
        <v>17</v>
      </c>
      <c r="Z928" s="3" t="s">
        <v>923</v>
      </c>
      <c r="AA928" s="3"/>
      <c r="AB928" s="28">
        <v>1</v>
      </c>
      <c r="AC928" s="7"/>
    </row>
    <row r="929" spans="1:29" x14ac:dyDescent="0.25">
      <c r="A929" s="57" t="s">
        <v>1</v>
      </c>
      <c r="B929" s="60" t="str">
        <f>Table6[[#This Row],[Machine3]]</f>
        <v>GMTK1</v>
      </c>
      <c r="C929" s="61">
        <v>20211021</v>
      </c>
      <c r="D929" s="61" t="str">
        <f>TEXT((ROW(Table6[[#This Row],[Insert Type]])-321)*10,"000000")</f>
        <v>006080</v>
      </c>
      <c r="E929" s="61" t="str" cm="1">
        <f t="array" ref="E929">_xlfn.SWITCH(Table6[[#This Row],[State of Wear (Acceptable, OK; Unacceptable, NOK; Doubt, D; Reclassified as Doubt, RD)]],"OK","o","NOK","n","d")</f>
        <v>d</v>
      </c>
      <c r="F929" s="61" t="str" cm="1">
        <f t="array" ref="F929">_xlfn.SWITCH(Table6[[#This Row],[Coolant (C, Coolant; NC, No Coolant; CB, Coolant and cleaned with compressed Air)]],"NC","n","C","y","CB","c")</f>
        <v>n</v>
      </c>
      <c r="G929" s="61" t="str">
        <f>_xlfn.TEXTJOIN("_",TRUE,A929,B929,C929,D929,"w"&amp;E929,"c"&amp;Table6[[#This Row],[Coolant (n, no; y, yes; c, yes but cleaned with compressed air)2]])</f>
        <v>RCGX12_GMTK1_20211021_006080_wd_cn</v>
      </c>
      <c r="H929" s="68">
        <v>2162</v>
      </c>
      <c r="I929" s="69">
        <v>4202</v>
      </c>
      <c r="J929" s="69">
        <v>6001</v>
      </c>
      <c r="K929" s="69">
        <v>2442</v>
      </c>
      <c r="L929" s="69">
        <v>5352</v>
      </c>
      <c r="M929" s="69">
        <v>7915</v>
      </c>
      <c r="N929" s="8">
        <v>44490</v>
      </c>
      <c r="O929" s="3" t="s">
        <v>318</v>
      </c>
      <c r="P929" s="3" t="s">
        <v>339</v>
      </c>
      <c r="Q929" s="3" t="s">
        <v>340</v>
      </c>
      <c r="R929" s="3">
        <v>10</v>
      </c>
      <c r="S929" s="3" t="s">
        <v>339</v>
      </c>
      <c r="T929" s="3">
        <v>10</v>
      </c>
      <c r="U929" s="3">
        <v>2</v>
      </c>
      <c r="V929" s="3">
        <v>1</v>
      </c>
      <c r="W929" s="3">
        <v>2</v>
      </c>
      <c r="X929" s="61" t="s">
        <v>278</v>
      </c>
      <c r="Y929" s="3" t="s">
        <v>17</v>
      </c>
      <c r="Z929" s="3" t="s">
        <v>924</v>
      </c>
      <c r="AA929" s="3"/>
      <c r="AB929" s="28">
        <v>1</v>
      </c>
      <c r="AC929" s="7"/>
    </row>
    <row r="930" spans="1:29" x14ac:dyDescent="0.25">
      <c r="A930" s="57" t="s">
        <v>1</v>
      </c>
      <c r="B930" s="60" t="str">
        <f>Table6[[#This Row],[Machine3]]</f>
        <v>GMTK1</v>
      </c>
      <c r="C930" s="61">
        <v>20211021</v>
      </c>
      <c r="D930" s="61" t="str">
        <f>TEXT((ROW(Table6[[#This Row],[Insert Type]])-321)*10,"000000")</f>
        <v>006090</v>
      </c>
      <c r="E930" s="61" t="str" cm="1">
        <f t="array" ref="E930">_xlfn.SWITCH(Table6[[#This Row],[State of Wear (Acceptable, OK; Unacceptable, NOK; Doubt, D; Reclassified as Doubt, RD)]],"OK","o","NOK","n","d")</f>
        <v>o</v>
      </c>
      <c r="F930" s="61" t="str" cm="1">
        <f t="array" ref="F930">_xlfn.SWITCH(Table6[[#This Row],[Coolant (C, Coolant; NC, No Coolant; CB, Coolant and cleaned with compressed Air)]],"NC","n","C","y","CB","c")</f>
        <v>n</v>
      </c>
      <c r="G930" s="61" t="str">
        <f>_xlfn.TEXTJOIN("_",TRUE,A930,B930,C930,D930,"w"&amp;E930,"c"&amp;Table6[[#This Row],[Coolant (n, no; y, yes; c, yes but cleaned with compressed air)2]])</f>
        <v>RCGX12_GMTK1_20211021_006090_wo_cn</v>
      </c>
      <c r="H930" s="68">
        <v>2162</v>
      </c>
      <c r="I930" s="69">
        <v>4202</v>
      </c>
      <c r="J930" s="69">
        <v>6001</v>
      </c>
      <c r="K930" s="69">
        <v>2442</v>
      </c>
      <c r="L930" s="69">
        <v>5352</v>
      </c>
      <c r="M930" s="69">
        <v>7915</v>
      </c>
      <c r="N930" s="8">
        <v>44490</v>
      </c>
      <c r="O930" s="3" t="s">
        <v>318</v>
      </c>
      <c r="P930" s="3" t="s">
        <v>339</v>
      </c>
      <c r="Q930" s="3" t="s">
        <v>340</v>
      </c>
      <c r="R930" s="3">
        <v>10</v>
      </c>
      <c r="S930" s="3" t="s">
        <v>339</v>
      </c>
      <c r="T930" s="3">
        <v>10</v>
      </c>
      <c r="U930" s="3">
        <v>3</v>
      </c>
      <c r="V930" s="3">
        <v>1</v>
      </c>
      <c r="W930" s="3">
        <v>1</v>
      </c>
      <c r="X930" s="61" t="s">
        <v>19</v>
      </c>
      <c r="Y930" s="3" t="s">
        <v>17</v>
      </c>
      <c r="Z930" s="3" t="s">
        <v>925</v>
      </c>
      <c r="AA930" s="3"/>
      <c r="AB930" s="28">
        <v>1</v>
      </c>
      <c r="AC930" s="7"/>
    </row>
    <row r="931" spans="1:29" x14ac:dyDescent="0.25">
      <c r="A931" s="57" t="s">
        <v>1</v>
      </c>
      <c r="B931" s="60" t="str">
        <f>Table6[[#This Row],[Machine3]]</f>
        <v>GMTK1</v>
      </c>
      <c r="C931" s="61">
        <v>20211021</v>
      </c>
      <c r="D931" s="61" t="str">
        <f>TEXT((ROW(Table6[[#This Row],[Insert Type]])-321)*10,"000000")</f>
        <v>006100</v>
      </c>
      <c r="E931" s="61" t="str" cm="1">
        <f t="array" ref="E931">_xlfn.SWITCH(Table6[[#This Row],[State of Wear (Acceptable, OK; Unacceptable, NOK; Doubt, D; Reclassified as Doubt, RD)]],"OK","o","NOK","n","d")</f>
        <v>o</v>
      </c>
      <c r="F931" s="61" t="str" cm="1">
        <f t="array" ref="F931">_xlfn.SWITCH(Table6[[#This Row],[Coolant (C, Coolant; NC, No Coolant; CB, Coolant and cleaned with compressed Air)]],"NC","n","C","y","CB","c")</f>
        <v>n</v>
      </c>
      <c r="G931" s="61" t="str">
        <f>_xlfn.TEXTJOIN("_",TRUE,A931,B931,C931,D931,"w"&amp;E931,"c"&amp;Table6[[#This Row],[Coolant (n, no; y, yes; c, yes but cleaned with compressed air)2]])</f>
        <v>RCGX12_GMTK1_20211021_006100_wo_cn</v>
      </c>
      <c r="H931" s="68">
        <v>2162</v>
      </c>
      <c r="I931" s="69">
        <v>4202</v>
      </c>
      <c r="J931" s="69">
        <v>6001</v>
      </c>
      <c r="K931" s="69">
        <v>2442</v>
      </c>
      <c r="L931" s="69">
        <v>5352</v>
      </c>
      <c r="M931" s="69">
        <v>7915</v>
      </c>
      <c r="N931" s="8">
        <v>44490</v>
      </c>
      <c r="O931" s="3" t="s">
        <v>318</v>
      </c>
      <c r="P931" s="3" t="s">
        <v>339</v>
      </c>
      <c r="Q931" s="3" t="s">
        <v>340</v>
      </c>
      <c r="R931" s="3">
        <v>10</v>
      </c>
      <c r="S931" s="3" t="s">
        <v>339</v>
      </c>
      <c r="T931" s="3">
        <v>10</v>
      </c>
      <c r="U931" s="3">
        <v>3</v>
      </c>
      <c r="V931" s="3">
        <v>1</v>
      </c>
      <c r="W931" s="3">
        <v>2</v>
      </c>
      <c r="X931" s="61" t="s">
        <v>19</v>
      </c>
      <c r="Y931" s="3" t="s">
        <v>17</v>
      </c>
      <c r="Z931" s="3" t="s">
        <v>926</v>
      </c>
      <c r="AA931" s="3"/>
      <c r="AB931" s="28">
        <v>1</v>
      </c>
      <c r="AC931" s="7"/>
    </row>
    <row r="932" spans="1:29" x14ac:dyDescent="0.25">
      <c r="A932" s="57" t="s">
        <v>1</v>
      </c>
      <c r="B932" s="60" t="str">
        <f>Table6[[#This Row],[Machine3]]</f>
        <v>GMTK1</v>
      </c>
      <c r="C932" s="61">
        <v>20211021</v>
      </c>
      <c r="D932" s="61" t="str">
        <f>TEXT((ROW(Table6[[#This Row],[Insert Type]])-321)*10,"000000")</f>
        <v>006110</v>
      </c>
      <c r="E932" s="61" t="str" cm="1">
        <f t="array" ref="E932">_xlfn.SWITCH(Table6[[#This Row],[State of Wear (Acceptable, OK; Unacceptable, NOK; Doubt, D; Reclassified as Doubt, RD)]],"OK","o","NOK","n","d")</f>
        <v>o</v>
      </c>
      <c r="F932" s="61" t="str" cm="1">
        <f t="array" ref="F932">_xlfn.SWITCH(Table6[[#This Row],[Coolant (C, Coolant; NC, No Coolant; CB, Coolant and cleaned with compressed Air)]],"NC","n","C","y","CB","c")</f>
        <v>n</v>
      </c>
      <c r="G932" s="61" t="str">
        <f>_xlfn.TEXTJOIN("_",TRUE,A932,B932,C932,D932,"w"&amp;E932,"c"&amp;Table6[[#This Row],[Coolant (n, no; y, yes; c, yes but cleaned with compressed air)2]])</f>
        <v>RCGX12_GMTK1_20211021_006110_wo_cn</v>
      </c>
      <c r="H932" s="68">
        <v>2162</v>
      </c>
      <c r="I932" s="69">
        <v>4202</v>
      </c>
      <c r="J932" s="69">
        <v>6001</v>
      </c>
      <c r="K932" s="69">
        <v>2442</v>
      </c>
      <c r="L932" s="69">
        <v>5352</v>
      </c>
      <c r="M932" s="69">
        <v>7915</v>
      </c>
      <c r="N932" s="8">
        <v>44490</v>
      </c>
      <c r="O932" s="3" t="s">
        <v>318</v>
      </c>
      <c r="P932" s="3" t="s">
        <v>339</v>
      </c>
      <c r="Q932" s="3" t="s">
        <v>340</v>
      </c>
      <c r="R932" s="3">
        <v>10</v>
      </c>
      <c r="S932" s="3" t="s">
        <v>339</v>
      </c>
      <c r="T932" s="3">
        <v>10</v>
      </c>
      <c r="U932" s="3">
        <v>4</v>
      </c>
      <c r="V932" s="3">
        <v>1</v>
      </c>
      <c r="W932" s="3">
        <v>1</v>
      </c>
      <c r="X932" s="61" t="s">
        <v>19</v>
      </c>
      <c r="Y932" s="3" t="s">
        <v>17</v>
      </c>
      <c r="Z932" s="3" t="s">
        <v>927</v>
      </c>
      <c r="AA932" s="3"/>
      <c r="AB932" s="28">
        <v>1</v>
      </c>
      <c r="AC932" s="7"/>
    </row>
    <row r="933" spans="1:29" x14ac:dyDescent="0.25">
      <c r="A933" s="57" t="s">
        <v>1</v>
      </c>
      <c r="B933" s="60" t="str">
        <f>Table6[[#This Row],[Machine3]]</f>
        <v>GMTK1</v>
      </c>
      <c r="C933" s="61">
        <v>20211021</v>
      </c>
      <c r="D933" s="61" t="str">
        <f>TEXT((ROW(Table6[[#This Row],[Insert Type]])-321)*10,"000000")</f>
        <v>006120</v>
      </c>
      <c r="E933" s="61" t="str" cm="1">
        <f t="array" ref="E933">_xlfn.SWITCH(Table6[[#This Row],[State of Wear (Acceptable, OK; Unacceptable, NOK; Doubt, D; Reclassified as Doubt, RD)]],"OK","o","NOK","n","d")</f>
        <v>o</v>
      </c>
      <c r="F933" s="61" t="str" cm="1">
        <f t="array" ref="F933">_xlfn.SWITCH(Table6[[#This Row],[Coolant (C, Coolant; NC, No Coolant; CB, Coolant and cleaned with compressed Air)]],"NC","n","C","y","CB","c")</f>
        <v>n</v>
      </c>
      <c r="G933" s="61" t="str">
        <f>_xlfn.TEXTJOIN("_",TRUE,A933,B933,C933,D933,"w"&amp;E933,"c"&amp;Table6[[#This Row],[Coolant (n, no; y, yes; c, yes but cleaned with compressed air)2]])</f>
        <v>RCGX12_GMTK1_20211021_006120_wo_cn</v>
      </c>
      <c r="H933" s="68">
        <v>2162</v>
      </c>
      <c r="I933" s="69">
        <v>4202</v>
      </c>
      <c r="J933" s="69">
        <v>6001</v>
      </c>
      <c r="K933" s="69">
        <v>2442</v>
      </c>
      <c r="L933" s="69">
        <v>5352</v>
      </c>
      <c r="M933" s="69">
        <v>7915</v>
      </c>
      <c r="N933" s="8">
        <v>44490</v>
      </c>
      <c r="O933" s="3" t="s">
        <v>318</v>
      </c>
      <c r="P933" s="3" t="s">
        <v>339</v>
      </c>
      <c r="Q933" s="3" t="s">
        <v>340</v>
      </c>
      <c r="R933" s="3">
        <v>10</v>
      </c>
      <c r="S933" s="3" t="s">
        <v>339</v>
      </c>
      <c r="T933" s="3">
        <v>10</v>
      </c>
      <c r="U933" s="3">
        <v>4</v>
      </c>
      <c r="V933" s="3">
        <v>1</v>
      </c>
      <c r="W933" s="3">
        <v>2</v>
      </c>
      <c r="X933" s="61" t="s">
        <v>19</v>
      </c>
      <c r="Y933" s="3" t="s">
        <v>17</v>
      </c>
      <c r="Z933" s="3" t="s">
        <v>928</v>
      </c>
      <c r="AA933" s="3"/>
      <c r="AB933" s="28">
        <v>1</v>
      </c>
      <c r="AC933" s="7"/>
    </row>
    <row r="934" spans="1:29" x14ac:dyDescent="0.25">
      <c r="A934" s="57" t="s">
        <v>1</v>
      </c>
      <c r="B934" s="60" t="str">
        <f>Table6[[#This Row],[Machine3]]</f>
        <v>GMTK1</v>
      </c>
      <c r="C934" s="61">
        <v>20211021</v>
      </c>
      <c r="D934" s="61" t="str">
        <f>TEXT((ROW(Table6[[#This Row],[Insert Type]])-321)*10,"000000")</f>
        <v>006130</v>
      </c>
      <c r="E934" s="61" t="str" cm="1">
        <f t="array" ref="E934">_xlfn.SWITCH(Table6[[#This Row],[State of Wear (Acceptable, OK; Unacceptable, NOK; Doubt, D; Reclassified as Doubt, RD)]],"OK","o","NOK","n","d")</f>
        <v>o</v>
      </c>
      <c r="F934" s="61" t="str" cm="1">
        <f t="array" ref="F934">_xlfn.SWITCH(Table6[[#This Row],[Coolant (C, Coolant; NC, No Coolant; CB, Coolant and cleaned with compressed Air)]],"NC","n","C","y","CB","c")</f>
        <v>n</v>
      </c>
      <c r="G934" s="61" t="str">
        <f>_xlfn.TEXTJOIN("_",TRUE,A934,B934,C934,D934,"w"&amp;E934,"c"&amp;Table6[[#This Row],[Coolant (n, no; y, yes; c, yes but cleaned with compressed air)2]])</f>
        <v>RCGX12_GMTK1_20211021_006130_wo_cn</v>
      </c>
      <c r="H934" s="68">
        <v>2162</v>
      </c>
      <c r="I934" s="69">
        <v>4202</v>
      </c>
      <c r="J934" s="69">
        <v>6001</v>
      </c>
      <c r="K934" s="69">
        <v>2442</v>
      </c>
      <c r="L934" s="69">
        <v>5352</v>
      </c>
      <c r="M934" s="69">
        <v>7915</v>
      </c>
      <c r="N934" s="8">
        <v>44490</v>
      </c>
      <c r="O934" s="3" t="s">
        <v>318</v>
      </c>
      <c r="P934" s="3" t="s">
        <v>339</v>
      </c>
      <c r="Q934" s="3" t="s">
        <v>340</v>
      </c>
      <c r="R934" s="3">
        <v>10</v>
      </c>
      <c r="S934" s="3" t="s">
        <v>339</v>
      </c>
      <c r="T934" s="3">
        <v>10</v>
      </c>
      <c r="U934" s="3">
        <v>5</v>
      </c>
      <c r="V934" s="3">
        <v>1</v>
      </c>
      <c r="W934" s="3">
        <v>1</v>
      </c>
      <c r="X934" s="61" t="s">
        <v>19</v>
      </c>
      <c r="Y934" s="3" t="s">
        <v>17</v>
      </c>
      <c r="Z934" s="3" t="s">
        <v>929</v>
      </c>
      <c r="AA934" s="3"/>
      <c r="AB934" s="28">
        <v>1</v>
      </c>
      <c r="AC934" s="7"/>
    </row>
    <row r="935" spans="1:29" x14ac:dyDescent="0.25">
      <c r="A935" s="57" t="s">
        <v>1</v>
      </c>
      <c r="B935" s="60" t="str">
        <f>Table6[[#This Row],[Machine3]]</f>
        <v>GMTK1</v>
      </c>
      <c r="C935" s="61">
        <v>20211021</v>
      </c>
      <c r="D935" s="61" t="str">
        <f>TEXT((ROW(Table6[[#This Row],[Insert Type]])-321)*10,"000000")</f>
        <v>006140</v>
      </c>
      <c r="E935" s="61" t="str" cm="1">
        <f t="array" ref="E935">_xlfn.SWITCH(Table6[[#This Row],[State of Wear (Acceptable, OK; Unacceptable, NOK; Doubt, D; Reclassified as Doubt, RD)]],"OK","o","NOK","n","d")</f>
        <v>o</v>
      </c>
      <c r="F935" s="61" t="str" cm="1">
        <f t="array" ref="F935">_xlfn.SWITCH(Table6[[#This Row],[Coolant (C, Coolant; NC, No Coolant; CB, Coolant and cleaned with compressed Air)]],"NC","n","C","y","CB","c")</f>
        <v>n</v>
      </c>
      <c r="G935" s="61" t="str">
        <f>_xlfn.TEXTJOIN("_",TRUE,A935,B935,C935,D935,"w"&amp;E935,"c"&amp;Table6[[#This Row],[Coolant (n, no; y, yes; c, yes but cleaned with compressed air)2]])</f>
        <v>RCGX12_GMTK1_20211021_006140_wo_cn</v>
      </c>
      <c r="H935" s="68">
        <v>2162</v>
      </c>
      <c r="I935" s="69">
        <v>4202</v>
      </c>
      <c r="J935" s="69">
        <v>6001</v>
      </c>
      <c r="K935" s="69">
        <v>2442</v>
      </c>
      <c r="L935" s="69">
        <v>5352</v>
      </c>
      <c r="M935" s="69">
        <v>7915</v>
      </c>
      <c r="N935" s="8">
        <v>44490</v>
      </c>
      <c r="O935" s="3" t="s">
        <v>318</v>
      </c>
      <c r="P935" s="3" t="s">
        <v>339</v>
      </c>
      <c r="Q935" s="3" t="s">
        <v>340</v>
      </c>
      <c r="R935" s="3">
        <v>10</v>
      </c>
      <c r="S935" s="3" t="s">
        <v>339</v>
      </c>
      <c r="T935" s="3">
        <v>10</v>
      </c>
      <c r="U935" s="3">
        <v>5</v>
      </c>
      <c r="V935" s="3">
        <v>1</v>
      </c>
      <c r="W935" s="3">
        <v>2</v>
      </c>
      <c r="X935" s="61" t="s">
        <v>19</v>
      </c>
      <c r="Y935" s="3" t="s">
        <v>17</v>
      </c>
      <c r="Z935" s="3" t="s">
        <v>930</v>
      </c>
      <c r="AA935" s="3"/>
      <c r="AB935" s="28">
        <v>1</v>
      </c>
      <c r="AC935" s="7"/>
    </row>
    <row r="936" spans="1:29" x14ac:dyDescent="0.25">
      <c r="A936" s="57" t="s">
        <v>1</v>
      </c>
      <c r="B936" s="60" t="str">
        <f>Table6[[#This Row],[Machine3]]</f>
        <v>GMTK1</v>
      </c>
      <c r="C936" s="61">
        <v>20211021</v>
      </c>
      <c r="D936" s="61" t="str">
        <f>TEXT((ROW(Table6[[#This Row],[Insert Type]])-321)*10,"000000")</f>
        <v>006150</v>
      </c>
      <c r="E936" s="61" t="str" cm="1">
        <f t="array" ref="E936">_xlfn.SWITCH(Table6[[#This Row],[State of Wear (Acceptable, OK; Unacceptable, NOK; Doubt, D; Reclassified as Doubt, RD)]],"OK","o","NOK","n","d")</f>
        <v>o</v>
      </c>
      <c r="F936" s="61" t="str" cm="1">
        <f t="array" ref="F936">_xlfn.SWITCH(Table6[[#This Row],[Coolant (C, Coolant; NC, No Coolant; CB, Coolant and cleaned with compressed Air)]],"NC","n","C","y","CB","c")</f>
        <v>n</v>
      </c>
      <c r="G936" s="61" t="str">
        <f>_xlfn.TEXTJOIN("_",TRUE,A936,B936,C936,D936,"w"&amp;E936,"c"&amp;Table6[[#This Row],[Coolant (n, no; y, yes; c, yes but cleaned with compressed air)2]])</f>
        <v>RCGX12_GMTK1_20211021_006150_wo_cn</v>
      </c>
      <c r="H936" s="68">
        <v>2162</v>
      </c>
      <c r="I936" s="69">
        <v>4202</v>
      </c>
      <c r="J936" s="69">
        <v>6001</v>
      </c>
      <c r="K936" s="69">
        <v>2442</v>
      </c>
      <c r="L936" s="69">
        <v>5352</v>
      </c>
      <c r="M936" s="69">
        <v>7915</v>
      </c>
      <c r="N936" s="8">
        <v>44490</v>
      </c>
      <c r="O936" s="3" t="s">
        <v>318</v>
      </c>
      <c r="P936" s="3" t="s">
        <v>339</v>
      </c>
      <c r="Q936" s="3" t="s">
        <v>340</v>
      </c>
      <c r="R936" s="3">
        <v>10</v>
      </c>
      <c r="S936" s="3" t="s">
        <v>339</v>
      </c>
      <c r="T936" s="3">
        <v>10</v>
      </c>
      <c r="U936" s="3">
        <v>6</v>
      </c>
      <c r="V936" s="3">
        <v>1</v>
      </c>
      <c r="W936" s="3">
        <v>1</v>
      </c>
      <c r="X936" s="61" t="s">
        <v>19</v>
      </c>
      <c r="Y936" s="3" t="s">
        <v>17</v>
      </c>
      <c r="Z936" s="3" t="s">
        <v>931</v>
      </c>
      <c r="AA936" s="3"/>
      <c r="AB936" s="28">
        <v>1</v>
      </c>
      <c r="AC936" s="7"/>
    </row>
    <row r="937" spans="1:29" x14ac:dyDescent="0.25">
      <c r="A937" s="57" t="s">
        <v>1</v>
      </c>
      <c r="B937" s="60" t="str">
        <f>Table6[[#This Row],[Machine3]]</f>
        <v>GMTK1</v>
      </c>
      <c r="C937" s="61">
        <v>20211021</v>
      </c>
      <c r="D937" s="61" t="str">
        <f>TEXT((ROW(Table6[[#This Row],[Insert Type]])-321)*10,"000000")</f>
        <v>006160</v>
      </c>
      <c r="E937" s="61" t="str" cm="1">
        <f t="array" ref="E937">_xlfn.SWITCH(Table6[[#This Row],[State of Wear (Acceptable, OK; Unacceptable, NOK; Doubt, D; Reclassified as Doubt, RD)]],"OK","o","NOK","n","d")</f>
        <v>o</v>
      </c>
      <c r="F937" s="61" t="str" cm="1">
        <f t="array" ref="F937">_xlfn.SWITCH(Table6[[#This Row],[Coolant (C, Coolant; NC, No Coolant; CB, Coolant and cleaned with compressed Air)]],"NC","n","C","y","CB","c")</f>
        <v>n</v>
      </c>
      <c r="G937" s="61" t="str">
        <f>_xlfn.TEXTJOIN("_",TRUE,A937,B937,C937,D937,"w"&amp;E937,"c"&amp;Table6[[#This Row],[Coolant (n, no; y, yes; c, yes but cleaned with compressed air)2]])</f>
        <v>RCGX12_GMTK1_20211021_006160_wo_cn</v>
      </c>
      <c r="H937" s="68">
        <v>2162</v>
      </c>
      <c r="I937" s="69">
        <v>4202</v>
      </c>
      <c r="J937" s="69">
        <v>6001</v>
      </c>
      <c r="K937" s="69">
        <v>2442</v>
      </c>
      <c r="L937" s="69">
        <v>5352</v>
      </c>
      <c r="M937" s="69">
        <v>7915</v>
      </c>
      <c r="N937" s="8">
        <v>44490</v>
      </c>
      <c r="O937" s="3" t="s">
        <v>318</v>
      </c>
      <c r="P937" s="3" t="s">
        <v>339</v>
      </c>
      <c r="Q937" s="3" t="s">
        <v>340</v>
      </c>
      <c r="R937" s="3">
        <v>10</v>
      </c>
      <c r="S937" s="3" t="s">
        <v>339</v>
      </c>
      <c r="T937" s="3">
        <v>10</v>
      </c>
      <c r="U937" s="3">
        <v>6</v>
      </c>
      <c r="V937" s="3">
        <v>1</v>
      </c>
      <c r="W937" s="3">
        <v>2</v>
      </c>
      <c r="X937" s="61" t="s">
        <v>19</v>
      </c>
      <c r="Y937" s="3" t="s">
        <v>17</v>
      </c>
      <c r="Z937" s="3" t="s">
        <v>932</v>
      </c>
      <c r="AA937" s="3"/>
      <c r="AB937" s="28">
        <v>1</v>
      </c>
      <c r="AC937" s="7"/>
    </row>
    <row r="938" spans="1:29" x14ac:dyDescent="0.25">
      <c r="A938" s="57" t="s">
        <v>1</v>
      </c>
      <c r="B938" s="60" t="str">
        <f>Table6[[#This Row],[Machine3]]</f>
        <v>GMTK1</v>
      </c>
      <c r="C938" s="61">
        <v>20211021</v>
      </c>
      <c r="D938" s="61" t="str">
        <f>TEXT((ROW(Table6[[#This Row],[Insert Type]])-321)*10,"000000")</f>
        <v>006170</v>
      </c>
      <c r="E938" s="61" t="str" cm="1">
        <f t="array" ref="E938">_xlfn.SWITCH(Table6[[#This Row],[State of Wear (Acceptable, OK; Unacceptable, NOK; Doubt, D; Reclassified as Doubt, RD)]],"OK","o","NOK","n","d")</f>
        <v>o</v>
      </c>
      <c r="F938" s="61" t="str" cm="1">
        <f t="array" ref="F938">_xlfn.SWITCH(Table6[[#This Row],[Coolant (C, Coolant; NC, No Coolant; CB, Coolant and cleaned with compressed Air)]],"NC","n","C","y","CB","c")</f>
        <v>n</v>
      </c>
      <c r="G938" s="61" t="str">
        <f>_xlfn.TEXTJOIN("_",TRUE,A938,B938,C938,D938,"w"&amp;E938,"c"&amp;Table6[[#This Row],[Coolant (n, no; y, yes; c, yes but cleaned with compressed air)2]])</f>
        <v>RCGX12_GMTK1_20211021_006170_wo_cn</v>
      </c>
      <c r="H938" s="68">
        <v>2162</v>
      </c>
      <c r="I938" s="69">
        <v>4202</v>
      </c>
      <c r="J938" s="69">
        <v>6001</v>
      </c>
      <c r="K938" s="69">
        <v>2442</v>
      </c>
      <c r="L938" s="69">
        <v>5352</v>
      </c>
      <c r="M938" s="69">
        <v>7915</v>
      </c>
      <c r="N938" s="8">
        <v>44490</v>
      </c>
      <c r="O938" s="3" t="s">
        <v>318</v>
      </c>
      <c r="P938" s="3" t="s">
        <v>339</v>
      </c>
      <c r="Q938" s="3" t="s">
        <v>340</v>
      </c>
      <c r="R938" s="3">
        <v>10</v>
      </c>
      <c r="S938" s="3" t="s">
        <v>339</v>
      </c>
      <c r="T938" s="3">
        <v>10</v>
      </c>
      <c r="U938" s="3">
        <v>7</v>
      </c>
      <c r="V938" s="3">
        <v>1</v>
      </c>
      <c r="W938" s="3">
        <v>1</v>
      </c>
      <c r="X938" s="61" t="s">
        <v>19</v>
      </c>
      <c r="Y938" s="3" t="s">
        <v>17</v>
      </c>
      <c r="Z938" s="3" t="s">
        <v>933</v>
      </c>
      <c r="AA938" s="3"/>
      <c r="AB938" s="28">
        <v>1</v>
      </c>
      <c r="AC938" s="7"/>
    </row>
    <row r="939" spans="1:29" x14ac:dyDescent="0.25">
      <c r="A939" s="57" t="s">
        <v>1</v>
      </c>
      <c r="B939" s="60" t="str">
        <f>Table6[[#This Row],[Machine3]]</f>
        <v>GMTK1</v>
      </c>
      <c r="C939" s="61">
        <v>20211021</v>
      </c>
      <c r="D939" s="61" t="str">
        <f>TEXT((ROW(Table6[[#This Row],[Insert Type]])-321)*10,"000000")</f>
        <v>006180</v>
      </c>
      <c r="E939" s="61" t="str" cm="1">
        <f t="array" ref="E939">_xlfn.SWITCH(Table6[[#This Row],[State of Wear (Acceptable, OK; Unacceptable, NOK; Doubt, D; Reclassified as Doubt, RD)]],"OK","o","NOK","n","d")</f>
        <v>o</v>
      </c>
      <c r="F939" s="61" t="str" cm="1">
        <f t="array" ref="F939">_xlfn.SWITCH(Table6[[#This Row],[Coolant (C, Coolant; NC, No Coolant; CB, Coolant and cleaned with compressed Air)]],"NC","n","C","y","CB","c")</f>
        <v>n</v>
      </c>
      <c r="G939" s="61" t="str">
        <f>_xlfn.TEXTJOIN("_",TRUE,A939,B939,C939,D939,"w"&amp;E939,"c"&amp;Table6[[#This Row],[Coolant (n, no; y, yes; c, yes but cleaned with compressed air)2]])</f>
        <v>RCGX12_GMTK1_20211021_006180_wo_cn</v>
      </c>
      <c r="H939" s="68">
        <v>2162</v>
      </c>
      <c r="I939" s="69">
        <v>4202</v>
      </c>
      <c r="J939" s="69">
        <v>6001</v>
      </c>
      <c r="K939" s="69">
        <v>2442</v>
      </c>
      <c r="L939" s="69">
        <v>5352</v>
      </c>
      <c r="M939" s="69">
        <v>7915</v>
      </c>
      <c r="N939" s="8">
        <v>44490</v>
      </c>
      <c r="O939" s="3" t="s">
        <v>318</v>
      </c>
      <c r="P939" s="3" t="s">
        <v>339</v>
      </c>
      <c r="Q939" s="3" t="s">
        <v>340</v>
      </c>
      <c r="R939" s="3">
        <v>10</v>
      </c>
      <c r="S939" s="3" t="s">
        <v>339</v>
      </c>
      <c r="T939" s="3">
        <v>10</v>
      </c>
      <c r="U939" s="3">
        <v>7</v>
      </c>
      <c r="V939" s="3">
        <v>1</v>
      </c>
      <c r="W939" s="3">
        <v>2</v>
      </c>
      <c r="X939" s="61" t="s">
        <v>19</v>
      </c>
      <c r="Y939" s="3" t="s">
        <v>17</v>
      </c>
      <c r="Z939" s="3" t="s">
        <v>934</v>
      </c>
      <c r="AA939" s="3"/>
      <c r="AB939" s="28">
        <v>1</v>
      </c>
      <c r="AC939" s="7"/>
    </row>
    <row r="940" spans="1:29" x14ac:dyDescent="0.25">
      <c r="A940" s="57" t="s">
        <v>1</v>
      </c>
      <c r="B940" s="60" t="str">
        <f>Table6[[#This Row],[Machine3]]</f>
        <v>GMTK1</v>
      </c>
      <c r="C940" s="61">
        <v>20211021</v>
      </c>
      <c r="D940" s="61" t="str">
        <f>TEXT((ROW(Table6[[#This Row],[Insert Type]])-321)*10,"000000")</f>
        <v>006190</v>
      </c>
      <c r="E940" s="61" t="str" cm="1">
        <f t="array" ref="E940">_xlfn.SWITCH(Table6[[#This Row],[State of Wear (Acceptable, OK; Unacceptable, NOK; Doubt, D; Reclassified as Doubt, RD)]],"OK","o","NOK","n","d")</f>
        <v>o</v>
      </c>
      <c r="F940" s="61" t="str" cm="1">
        <f t="array" ref="F940">_xlfn.SWITCH(Table6[[#This Row],[Coolant (C, Coolant; NC, No Coolant; CB, Coolant and cleaned with compressed Air)]],"NC","n","C","y","CB","c")</f>
        <v>n</v>
      </c>
      <c r="G940" s="61" t="str">
        <f>_xlfn.TEXTJOIN("_",TRUE,A940,B940,C940,D940,"w"&amp;E940,"c"&amp;Table6[[#This Row],[Coolant (n, no; y, yes; c, yes but cleaned with compressed air)2]])</f>
        <v>RCGX12_GMTK1_20211021_006190_wo_cn</v>
      </c>
      <c r="H940" s="68">
        <v>2162</v>
      </c>
      <c r="I940" s="69">
        <v>4202</v>
      </c>
      <c r="J940" s="69">
        <v>6001</v>
      </c>
      <c r="K940" s="69">
        <v>2442</v>
      </c>
      <c r="L940" s="69">
        <v>5352</v>
      </c>
      <c r="M940" s="69">
        <v>7915</v>
      </c>
      <c r="N940" s="8">
        <v>44490</v>
      </c>
      <c r="O940" s="3" t="s">
        <v>318</v>
      </c>
      <c r="P940" s="3" t="s">
        <v>339</v>
      </c>
      <c r="Q940" s="3" t="s">
        <v>340</v>
      </c>
      <c r="R940" s="3">
        <v>11</v>
      </c>
      <c r="S940" s="3" t="s">
        <v>339</v>
      </c>
      <c r="T940" s="3">
        <v>11</v>
      </c>
      <c r="U940" s="3">
        <v>1</v>
      </c>
      <c r="V940" s="3">
        <v>1</v>
      </c>
      <c r="W940" s="3">
        <v>1</v>
      </c>
      <c r="X940" s="61" t="s">
        <v>19</v>
      </c>
      <c r="Y940" s="3" t="s">
        <v>17</v>
      </c>
      <c r="Z940" s="3" t="s">
        <v>935</v>
      </c>
      <c r="AA940" s="3"/>
      <c r="AB940" s="28">
        <v>1</v>
      </c>
      <c r="AC940" s="7"/>
    </row>
    <row r="941" spans="1:29" x14ac:dyDescent="0.25">
      <c r="A941" s="57" t="s">
        <v>1</v>
      </c>
      <c r="B941" s="60" t="str">
        <f>Table6[[#This Row],[Machine3]]</f>
        <v>GMTK1</v>
      </c>
      <c r="C941" s="61">
        <v>20211021</v>
      </c>
      <c r="D941" s="61" t="str">
        <f>TEXT((ROW(Table6[[#This Row],[Insert Type]])-321)*10,"000000")</f>
        <v>006200</v>
      </c>
      <c r="E941" s="61" t="str" cm="1">
        <f t="array" ref="E941">_xlfn.SWITCH(Table6[[#This Row],[State of Wear (Acceptable, OK; Unacceptable, NOK; Doubt, D; Reclassified as Doubt, RD)]],"OK","o","NOK","n","d")</f>
        <v>d</v>
      </c>
      <c r="F941" s="61" t="str" cm="1">
        <f t="array" ref="F941">_xlfn.SWITCH(Table6[[#This Row],[Coolant (C, Coolant; NC, No Coolant; CB, Coolant and cleaned with compressed Air)]],"NC","n","C","y","CB","c")</f>
        <v>n</v>
      </c>
      <c r="G941" s="61" t="str">
        <f>_xlfn.TEXTJOIN("_",TRUE,A941,B941,C941,D941,"w"&amp;E941,"c"&amp;Table6[[#This Row],[Coolant (n, no; y, yes; c, yes but cleaned with compressed air)2]])</f>
        <v>RCGX12_GMTK1_20211021_006200_wd_cn</v>
      </c>
      <c r="H941" s="68">
        <v>2162</v>
      </c>
      <c r="I941" s="69">
        <v>4202</v>
      </c>
      <c r="J941" s="69">
        <v>6001</v>
      </c>
      <c r="K941" s="69">
        <v>2442</v>
      </c>
      <c r="L941" s="69">
        <v>5352</v>
      </c>
      <c r="M941" s="69">
        <v>7915</v>
      </c>
      <c r="N941" s="8">
        <v>44490</v>
      </c>
      <c r="O941" s="3" t="s">
        <v>318</v>
      </c>
      <c r="P941" s="3" t="s">
        <v>339</v>
      </c>
      <c r="Q941" s="3" t="s">
        <v>340</v>
      </c>
      <c r="R941" s="3">
        <v>11</v>
      </c>
      <c r="S941" s="3" t="s">
        <v>339</v>
      </c>
      <c r="T941" s="3">
        <v>11</v>
      </c>
      <c r="U941" s="3">
        <v>1</v>
      </c>
      <c r="V941" s="3">
        <v>1</v>
      </c>
      <c r="W941" s="3">
        <v>2</v>
      </c>
      <c r="X941" s="61" t="s">
        <v>278</v>
      </c>
      <c r="Y941" s="3" t="s">
        <v>17</v>
      </c>
      <c r="Z941" s="3" t="s">
        <v>936</v>
      </c>
      <c r="AA941" s="3"/>
      <c r="AB941" s="28">
        <v>1</v>
      </c>
      <c r="AC941" s="7"/>
    </row>
    <row r="942" spans="1:29" x14ac:dyDescent="0.25">
      <c r="A942" s="57" t="s">
        <v>1</v>
      </c>
      <c r="B942" s="60" t="str">
        <f>Table6[[#This Row],[Machine3]]</f>
        <v>GMTK1</v>
      </c>
      <c r="C942" s="61">
        <v>20211021</v>
      </c>
      <c r="D942" s="61" t="str">
        <f>TEXT((ROW(Table6[[#This Row],[Insert Type]])-321)*10,"000000")</f>
        <v>006210</v>
      </c>
      <c r="E942" s="61" t="str" cm="1">
        <f t="array" ref="E942">_xlfn.SWITCH(Table6[[#This Row],[State of Wear (Acceptable, OK; Unacceptable, NOK; Doubt, D; Reclassified as Doubt, RD)]],"OK","o","NOK","n","d")</f>
        <v>o</v>
      </c>
      <c r="F942" s="61" t="str" cm="1">
        <f t="array" ref="F942">_xlfn.SWITCH(Table6[[#This Row],[Coolant (C, Coolant; NC, No Coolant; CB, Coolant and cleaned with compressed Air)]],"NC","n","C","y","CB","c")</f>
        <v>n</v>
      </c>
      <c r="G942" s="61" t="str">
        <f>_xlfn.TEXTJOIN("_",TRUE,A942,B942,C942,D942,"w"&amp;E942,"c"&amp;Table6[[#This Row],[Coolant (n, no; y, yes; c, yes but cleaned with compressed air)2]])</f>
        <v>RCGX12_GMTK1_20211021_006210_wo_cn</v>
      </c>
      <c r="H942" s="68">
        <v>2162</v>
      </c>
      <c r="I942" s="69">
        <v>4202</v>
      </c>
      <c r="J942" s="69">
        <v>6001</v>
      </c>
      <c r="K942" s="69">
        <v>2442</v>
      </c>
      <c r="L942" s="69">
        <v>5352</v>
      </c>
      <c r="M942" s="69">
        <v>7915</v>
      </c>
      <c r="N942" s="8">
        <v>44490</v>
      </c>
      <c r="O942" s="3" t="s">
        <v>318</v>
      </c>
      <c r="P942" s="3" t="s">
        <v>339</v>
      </c>
      <c r="Q942" s="3" t="s">
        <v>340</v>
      </c>
      <c r="R942" s="3">
        <v>11</v>
      </c>
      <c r="S942" s="3" t="s">
        <v>339</v>
      </c>
      <c r="T942" s="3">
        <v>11</v>
      </c>
      <c r="U942" s="3">
        <v>2</v>
      </c>
      <c r="V942" s="3">
        <v>1</v>
      </c>
      <c r="W942" s="3">
        <v>1</v>
      </c>
      <c r="X942" s="61" t="s">
        <v>19</v>
      </c>
      <c r="Y942" s="3" t="s">
        <v>17</v>
      </c>
      <c r="Z942" s="3" t="s">
        <v>937</v>
      </c>
      <c r="AA942" s="3"/>
      <c r="AB942" s="28">
        <v>1</v>
      </c>
      <c r="AC942" s="7"/>
    </row>
    <row r="943" spans="1:29" x14ac:dyDescent="0.25">
      <c r="A943" s="57" t="s">
        <v>1</v>
      </c>
      <c r="B943" s="60" t="str">
        <f>Table6[[#This Row],[Machine3]]</f>
        <v>GMTK1</v>
      </c>
      <c r="C943" s="61">
        <v>20211021</v>
      </c>
      <c r="D943" s="61" t="str">
        <f>TEXT((ROW(Table6[[#This Row],[Insert Type]])-321)*10,"000000")</f>
        <v>006220</v>
      </c>
      <c r="E943" s="61" t="str" cm="1">
        <f t="array" ref="E943">_xlfn.SWITCH(Table6[[#This Row],[State of Wear (Acceptable, OK; Unacceptable, NOK; Doubt, D; Reclassified as Doubt, RD)]],"OK","o","NOK","n","d")</f>
        <v>o</v>
      </c>
      <c r="F943" s="61" t="str" cm="1">
        <f t="array" ref="F943">_xlfn.SWITCH(Table6[[#This Row],[Coolant (C, Coolant; NC, No Coolant; CB, Coolant and cleaned with compressed Air)]],"NC","n","C","y","CB","c")</f>
        <v>n</v>
      </c>
      <c r="G943" s="61" t="str">
        <f>_xlfn.TEXTJOIN("_",TRUE,A943,B943,C943,D943,"w"&amp;E943,"c"&amp;Table6[[#This Row],[Coolant (n, no; y, yes; c, yes but cleaned with compressed air)2]])</f>
        <v>RCGX12_GMTK1_20211021_006220_wo_cn</v>
      </c>
      <c r="H943" s="68">
        <v>2162</v>
      </c>
      <c r="I943" s="69">
        <v>4202</v>
      </c>
      <c r="J943" s="69">
        <v>6001</v>
      </c>
      <c r="K943" s="69">
        <v>2442</v>
      </c>
      <c r="L943" s="69">
        <v>5352</v>
      </c>
      <c r="M943" s="69">
        <v>7915</v>
      </c>
      <c r="N943" s="8">
        <v>44490</v>
      </c>
      <c r="O943" s="3" t="s">
        <v>318</v>
      </c>
      <c r="P943" s="3" t="s">
        <v>339</v>
      </c>
      <c r="Q943" s="3" t="s">
        <v>340</v>
      </c>
      <c r="R943" s="3">
        <v>11</v>
      </c>
      <c r="S943" s="3" t="s">
        <v>339</v>
      </c>
      <c r="T943" s="3">
        <v>11</v>
      </c>
      <c r="U943" s="3">
        <v>2</v>
      </c>
      <c r="V943" s="3">
        <v>1</v>
      </c>
      <c r="W943" s="3">
        <v>2</v>
      </c>
      <c r="X943" s="61" t="s">
        <v>19</v>
      </c>
      <c r="Y943" s="3" t="s">
        <v>17</v>
      </c>
      <c r="Z943" s="3" t="s">
        <v>938</v>
      </c>
      <c r="AA943" s="3"/>
      <c r="AB943" s="28">
        <v>1</v>
      </c>
      <c r="AC943" s="7"/>
    </row>
    <row r="944" spans="1:29" x14ac:dyDescent="0.25">
      <c r="A944" s="57" t="s">
        <v>1</v>
      </c>
      <c r="B944" s="60" t="str">
        <f>Table6[[#This Row],[Machine3]]</f>
        <v>GMTK1</v>
      </c>
      <c r="C944" s="61">
        <v>20211021</v>
      </c>
      <c r="D944" s="61" t="str">
        <f>TEXT((ROW(Table6[[#This Row],[Insert Type]])-321)*10,"000000")</f>
        <v>006230</v>
      </c>
      <c r="E944" s="61" t="str" cm="1">
        <f t="array" ref="E944">_xlfn.SWITCH(Table6[[#This Row],[State of Wear (Acceptable, OK; Unacceptable, NOK; Doubt, D; Reclassified as Doubt, RD)]],"OK","o","NOK","n","d")</f>
        <v>o</v>
      </c>
      <c r="F944" s="61" t="str" cm="1">
        <f t="array" ref="F944">_xlfn.SWITCH(Table6[[#This Row],[Coolant (C, Coolant; NC, No Coolant; CB, Coolant and cleaned with compressed Air)]],"NC","n","C","y","CB","c")</f>
        <v>n</v>
      </c>
      <c r="G944" s="61" t="str">
        <f>_xlfn.TEXTJOIN("_",TRUE,A944,B944,C944,D944,"w"&amp;E944,"c"&amp;Table6[[#This Row],[Coolant (n, no; y, yes; c, yes but cleaned with compressed air)2]])</f>
        <v>RCGX12_GMTK1_20211021_006230_wo_cn</v>
      </c>
      <c r="H944" s="68">
        <v>2162</v>
      </c>
      <c r="I944" s="69">
        <v>4202</v>
      </c>
      <c r="J944" s="69">
        <v>6001</v>
      </c>
      <c r="K944" s="69">
        <v>2442</v>
      </c>
      <c r="L944" s="69">
        <v>5352</v>
      </c>
      <c r="M944" s="69">
        <v>7915</v>
      </c>
      <c r="N944" s="8">
        <v>44490</v>
      </c>
      <c r="O944" s="3" t="s">
        <v>318</v>
      </c>
      <c r="P944" s="3" t="s">
        <v>339</v>
      </c>
      <c r="Q944" s="3" t="s">
        <v>340</v>
      </c>
      <c r="R944" s="3">
        <v>11</v>
      </c>
      <c r="S944" s="3" t="s">
        <v>339</v>
      </c>
      <c r="T944" s="3">
        <v>11</v>
      </c>
      <c r="U944" s="3">
        <v>3</v>
      </c>
      <c r="V944" s="3">
        <v>1</v>
      </c>
      <c r="W944" s="3">
        <v>1</v>
      </c>
      <c r="X944" s="61" t="s">
        <v>19</v>
      </c>
      <c r="Y944" s="3" t="s">
        <v>17</v>
      </c>
      <c r="Z944" s="3" t="s">
        <v>939</v>
      </c>
      <c r="AA944" s="3"/>
      <c r="AB944" s="28">
        <v>1</v>
      </c>
      <c r="AC944" s="7"/>
    </row>
    <row r="945" spans="1:29" x14ac:dyDescent="0.25">
      <c r="A945" s="57" t="s">
        <v>1</v>
      </c>
      <c r="B945" s="60" t="str">
        <f>Table6[[#This Row],[Machine3]]</f>
        <v>GMTK1</v>
      </c>
      <c r="C945" s="61">
        <v>20211021</v>
      </c>
      <c r="D945" s="61" t="str">
        <f>TEXT((ROW(Table6[[#This Row],[Insert Type]])-321)*10,"000000")</f>
        <v>006240</v>
      </c>
      <c r="E945" s="61" t="str" cm="1">
        <f t="array" ref="E945">_xlfn.SWITCH(Table6[[#This Row],[State of Wear (Acceptable, OK; Unacceptable, NOK; Doubt, D; Reclassified as Doubt, RD)]],"OK","o","NOK","n","d")</f>
        <v>o</v>
      </c>
      <c r="F945" s="61" t="str" cm="1">
        <f t="array" ref="F945">_xlfn.SWITCH(Table6[[#This Row],[Coolant (C, Coolant; NC, No Coolant; CB, Coolant and cleaned with compressed Air)]],"NC","n","C","y","CB","c")</f>
        <v>n</v>
      </c>
      <c r="G945" s="61" t="str">
        <f>_xlfn.TEXTJOIN("_",TRUE,A945,B945,C945,D945,"w"&amp;E945,"c"&amp;Table6[[#This Row],[Coolant (n, no; y, yes; c, yes but cleaned with compressed air)2]])</f>
        <v>RCGX12_GMTK1_20211021_006240_wo_cn</v>
      </c>
      <c r="H945" s="68">
        <v>2162</v>
      </c>
      <c r="I945" s="69">
        <v>4202</v>
      </c>
      <c r="J945" s="69">
        <v>6001</v>
      </c>
      <c r="K945" s="69">
        <v>2442</v>
      </c>
      <c r="L945" s="69">
        <v>5352</v>
      </c>
      <c r="M945" s="69">
        <v>7915</v>
      </c>
      <c r="N945" s="8">
        <v>44490</v>
      </c>
      <c r="O945" s="3" t="s">
        <v>318</v>
      </c>
      <c r="P945" s="3" t="s">
        <v>339</v>
      </c>
      <c r="Q945" s="3" t="s">
        <v>340</v>
      </c>
      <c r="R945" s="3">
        <v>11</v>
      </c>
      <c r="S945" s="3" t="s">
        <v>339</v>
      </c>
      <c r="T945" s="3">
        <v>11</v>
      </c>
      <c r="U945" s="3">
        <v>3</v>
      </c>
      <c r="V945" s="3">
        <v>1</v>
      </c>
      <c r="W945" s="3">
        <v>2</v>
      </c>
      <c r="X945" s="61" t="s">
        <v>19</v>
      </c>
      <c r="Y945" s="3" t="s">
        <v>17</v>
      </c>
      <c r="Z945" s="3" t="s">
        <v>940</v>
      </c>
      <c r="AA945" s="3"/>
      <c r="AB945" s="28">
        <v>1</v>
      </c>
      <c r="AC945" s="7"/>
    </row>
    <row r="946" spans="1:29" x14ac:dyDescent="0.25">
      <c r="A946" s="57" t="s">
        <v>1</v>
      </c>
      <c r="B946" s="60" t="str">
        <f>Table6[[#This Row],[Machine3]]</f>
        <v>GMTK1</v>
      </c>
      <c r="C946" s="61">
        <v>20211021</v>
      </c>
      <c r="D946" s="61" t="str">
        <f>TEXT((ROW(Table6[[#This Row],[Insert Type]])-321)*10,"000000")</f>
        <v>006250</v>
      </c>
      <c r="E946" s="61" t="str" cm="1">
        <f t="array" ref="E946">_xlfn.SWITCH(Table6[[#This Row],[State of Wear (Acceptable, OK; Unacceptable, NOK; Doubt, D; Reclassified as Doubt, RD)]],"OK","o","NOK","n","d")</f>
        <v>o</v>
      </c>
      <c r="F946" s="61" t="str" cm="1">
        <f t="array" ref="F946">_xlfn.SWITCH(Table6[[#This Row],[Coolant (C, Coolant; NC, No Coolant; CB, Coolant and cleaned with compressed Air)]],"NC","n","C","y","CB","c")</f>
        <v>n</v>
      </c>
      <c r="G946" s="61" t="str">
        <f>_xlfn.TEXTJOIN("_",TRUE,A946,B946,C946,D946,"w"&amp;E946,"c"&amp;Table6[[#This Row],[Coolant (n, no; y, yes; c, yes but cleaned with compressed air)2]])</f>
        <v>RCGX12_GMTK1_20211021_006250_wo_cn</v>
      </c>
      <c r="H946" s="68">
        <v>2162</v>
      </c>
      <c r="I946" s="69">
        <v>4202</v>
      </c>
      <c r="J946" s="69">
        <v>6001</v>
      </c>
      <c r="K946" s="69">
        <v>2442</v>
      </c>
      <c r="L946" s="69">
        <v>5352</v>
      </c>
      <c r="M946" s="69">
        <v>7915</v>
      </c>
      <c r="N946" s="8">
        <v>44490</v>
      </c>
      <c r="O946" s="3" t="s">
        <v>318</v>
      </c>
      <c r="P946" s="3" t="s">
        <v>339</v>
      </c>
      <c r="Q946" s="3" t="s">
        <v>340</v>
      </c>
      <c r="R946" s="3">
        <v>11</v>
      </c>
      <c r="S946" s="3" t="s">
        <v>339</v>
      </c>
      <c r="T946" s="3">
        <v>11</v>
      </c>
      <c r="U946" s="3">
        <v>4</v>
      </c>
      <c r="V946" s="3">
        <v>1</v>
      </c>
      <c r="W946" s="3">
        <v>1</v>
      </c>
      <c r="X946" s="61" t="s">
        <v>19</v>
      </c>
      <c r="Y946" s="3" t="s">
        <v>17</v>
      </c>
      <c r="Z946" s="3" t="s">
        <v>941</v>
      </c>
      <c r="AA946" s="3"/>
      <c r="AB946" s="28">
        <v>1</v>
      </c>
      <c r="AC946" s="7"/>
    </row>
    <row r="947" spans="1:29" x14ac:dyDescent="0.25">
      <c r="A947" s="57" t="s">
        <v>1</v>
      </c>
      <c r="B947" s="60" t="str">
        <f>Table6[[#This Row],[Machine3]]</f>
        <v>GMTK1</v>
      </c>
      <c r="C947" s="61">
        <v>20211021</v>
      </c>
      <c r="D947" s="61" t="str">
        <f>TEXT((ROW(Table6[[#This Row],[Insert Type]])-321)*10,"000000")</f>
        <v>006260</v>
      </c>
      <c r="E947" s="61" t="str" cm="1">
        <f t="array" ref="E947">_xlfn.SWITCH(Table6[[#This Row],[State of Wear (Acceptable, OK; Unacceptable, NOK; Doubt, D; Reclassified as Doubt, RD)]],"OK","o","NOK","n","d")</f>
        <v>o</v>
      </c>
      <c r="F947" s="61" t="str" cm="1">
        <f t="array" ref="F947">_xlfn.SWITCH(Table6[[#This Row],[Coolant (C, Coolant; NC, No Coolant; CB, Coolant and cleaned with compressed Air)]],"NC","n","C","y","CB","c")</f>
        <v>n</v>
      </c>
      <c r="G947" s="61" t="str">
        <f>_xlfn.TEXTJOIN("_",TRUE,A947,B947,C947,D947,"w"&amp;E947,"c"&amp;Table6[[#This Row],[Coolant (n, no; y, yes; c, yes but cleaned with compressed air)2]])</f>
        <v>RCGX12_GMTK1_20211021_006260_wo_cn</v>
      </c>
      <c r="H947" s="68">
        <v>2162</v>
      </c>
      <c r="I947" s="69">
        <v>4202</v>
      </c>
      <c r="J947" s="69">
        <v>6001</v>
      </c>
      <c r="K947" s="69">
        <v>2442</v>
      </c>
      <c r="L947" s="69">
        <v>5352</v>
      </c>
      <c r="M947" s="69">
        <v>7915</v>
      </c>
      <c r="N947" s="8">
        <v>44490</v>
      </c>
      <c r="O947" s="3" t="s">
        <v>318</v>
      </c>
      <c r="P947" s="3" t="s">
        <v>339</v>
      </c>
      <c r="Q947" s="3" t="s">
        <v>340</v>
      </c>
      <c r="R947" s="3">
        <v>11</v>
      </c>
      <c r="S947" s="3" t="s">
        <v>339</v>
      </c>
      <c r="T947" s="3">
        <v>11</v>
      </c>
      <c r="U947" s="3">
        <v>4</v>
      </c>
      <c r="V947" s="3">
        <v>1</v>
      </c>
      <c r="W947" s="3">
        <v>2</v>
      </c>
      <c r="X947" s="61" t="s">
        <v>19</v>
      </c>
      <c r="Y947" s="3" t="s">
        <v>17</v>
      </c>
      <c r="Z947" s="3" t="s">
        <v>942</v>
      </c>
      <c r="AA947" s="3"/>
      <c r="AB947" s="28">
        <v>1</v>
      </c>
      <c r="AC947" s="7"/>
    </row>
    <row r="948" spans="1:29" x14ac:dyDescent="0.25">
      <c r="A948" s="57" t="s">
        <v>1</v>
      </c>
      <c r="B948" s="60" t="str">
        <f>Table6[[#This Row],[Machine3]]</f>
        <v>GMTK1</v>
      </c>
      <c r="C948" s="61">
        <v>20211021</v>
      </c>
      <c r="D948" s="61" t="str">
        <f>TEXT((ROW(Table6[[#This Row],[Insert Type]])-321)*10,"000000")</f>
        <v>006270</v>
      </c>
      <c r="E948" s="61" t="str" cm="1">
        <f t="array" ref="E948">_xlfn.SWITCH(Table6[[#This Row],[State of Wear (Acceptable, OK; Unacceptable, NOK; Doubt, D; Reclassified as Doubt, RD)]],"OK","o","NOK","n","d")</f>
        <v>o</v>
      </c>
      <c r="F948" s="61" t="str" cm="1">
        <f t="array" ref="F948">_xlfn.SWITCH(Table6[[#This Row],[Coolant (C, Coolant; NC, No Coolant; CB, Coolant and cleaned with compressed Air)]],"NC","n","C","y","CB","c")</f>
        <v>n</v>
      </c>
      <c r="G948" s="61" t="str">
        <f>_xlfn.TEXTJOIN("_",TRUE,A948,B948,C948,D948,"w"&amp;E948,"c"&amp;Table6[[#This Row],[Coolant (n, no; y, yes; c, yes but cleaned with compressed air)2]])</f>
        <v>RCGX12_GMTK1_20211021_006270_wo_cn</v>
      </c>
      <c r="H948" s="68">
        <v>2162</v>
      </c>
      <c r="I948" s="69">
        <v>4202</v>
      </c>
      <c r="J948" s="69">
        <v>6001</v>
      </c>
      <c r="K948" s="69">
        <v>2442</v>
      </c>
      <c r="L948" s="69">
        <v>5352</v>
      </c>
      <c r="M948" s="69">
        <v>7915</v>
      </c>
      <c r="N948" s="8">
        <v>44490</v>
      </c>
      <c r="O948" s="3" t="s">
        <v>318</v>
      </c>
      <c r="P948" s="3" t="s">
        <v>339</v>
      </c>
      <c r="Q948" s="3" t="s">
        <v>340</v>
      </c>
      <c r="R948" s="3">
        <v>11</v>
      </c>
      <c r="S948" s="3" t="s">
        <v>339</v>
      </c>
      <c r="T948" s="3">
        <v>11</v>
      </c>
      <c r="U948" s="3">
        <v>5</v>
      </c>
      <c r="V948" s="3">
        <v>1</v>
      </c>
      <c r="W948" s="3">
        <v>1</v>
      </c>
      <c r="X948" s="61" t="s">
        <v>19</v>
      </c>
      <c r="Y948" s="3" t="s">
        <v>17</v>
      </c>
      <c r="Z948" s="3" t="s">
        <v>943</v>
      </c>
      <c r="AA948" s="3"/>
      <c r="AB948" s="28">
        <v>1</v>
      </c>
      <c r="AC948" s="7"/>
    </row>
    <row r="949" spans="1:29" x14ac:dyDescent="0.25">
      <c r="A949" s="57" t="s">
        <v>1</v>
      </c>
      <c r="B949" s="60" t="str">
        <f>Table6[[#This Row],[Machine3]]</f>
        <v>GMTK1</v>
      </c>
      <c r="C949" s="61">
        <v>20211021</v>
      </c>
      <c r="D949" s="61" t="str">
        <f>TEXT((ROW(Table6[[#This Row],[Insert Type]])-321)*10,"000000")</f>
        <v>006280</v>
      </c>
      <c r="E949" s="61" t="str" cm="1">
        <f t="array" ref="E949">_xlfn.SWITCH(Table6[[#This Row],[State of Wear (Acceptable, OK; Unacceptable, NOK; Doubt, D; Reclassified as Doubt, RD)]],"OK","o","NOK","n","d")</f>
        <v>o</v>
      </c>
      <c r="F949" s="61" t="str" cm="1">
        <f t="array" ref="F949">_xlfn.SWITCH(Table6[[#This Row],[Coolant (C, Coolant; NC, No Coolant; CB, Coolant and cleaned with compressed Air)]],"NC","n","C","y","CB","c")</f>
        <v>n</v>
      </c>
      <c r="G949" s="61" t="str">
        <f>_xlfn.TEXTJOIN("_",TRUE,A949,B949,C949,D949,"w"&amp;E949,"c"&amp;Table6[[#This Row],[Coolant (n, no; y, yes; c, yes but cleaned with compressed air)2]])</f>
        <v>RCGX12_GMTK1_20211021_006280_wo_cn</v>
      </c>
      <c r="H949" s="68">
        <v>2162</v>
      </c>
      <c r="I949" s="69">
        <v>4202</v>
      </c>
      <c r="J949" s="69">
        <v>6001</v>
      </c>
      <c r="K949" s="69">
        <v>2442</v>
      </c>
      <c r="L949" s="69">
        <v>5352</v>
      </c>
      <c r="M949" s="69">
        <v>7915</v>
      </c>
      <c r="N949" s="8">
        <v>44490</v>
      </c>
      <c r="O949" s="3" t="s">
        <v>318</v>
      </c>
      <c r="P949" s="3" t="s">
        <v>339</v>
      </c>
      <c r="Q949" s="3" t="s">
        <v>340</v>
      </c>
      <c r="R949" s="3">
        <v>11</v>
      </c>
      <c r="S949" s="3" t="s">
        <v>339</v>
      </c>
      <c r="T949" s="3">
        <v>11</v>
      </c>
      <c r="U949" s="3">
        <v>5</v>
      </c>
      <c r="V949" s="3">
        <v>1</v>
      </c>
      <c r="W949" s="3">
        <v>2</v>
      </c>
      <c r="X949" s="61" t="s">
        <v>19</v>
      </c>
      <c r="Y949" s="3" t="s">
        <v>17</v>
      </c>
      <c r="Z949" s="3" t="s">
        <v>944</v>
      </c>
      <c r="AA949" s="3"/>
      <c r="AB949" s="28">
        <v>1</v>
      </c>
      <c r="AC949" s="7"/>
    </row>
    <row r="950" spans="1:29" x14ac:dyDescent="0.25">
      <c r="A950" s="57" t="s">
        <v>1</v>
      </c>
      <c r="B950" s="60" t="str">
        <f>Table6[[#This Row],[Machine3]]</f>
        <v>GMTK1</v>
      </c>
      <c r="C950" s="61">
        <v>20211021</v>
      </c>
      <c r="D950" s="61" t="str">
        <f>TEXT((ROW(Table6[[#This Row],[Insert Type]])-321)*10,"000000")</f>
        <v>006290</v>
      </c>
      <c r="E950" s="61" t="str" cm="1">
        <f t="array" ref="E950">_xlfn.SWITCH(Table6[[#This Row],[State of Wear (Acceptable, OK; Unacceptable, NOK; Doubt, D; Reclassified as Doubt, RD)]],"OK","o","NOK","n","d")</f>
        <v>o</v>
      </c>
      <c r="F950" s="61" t="str" cm="1">
        <f t="array" ref="F950">_xlfn.SWITCH(Table6[[#This Row],[Coolant (C, Coolant; NC, No Coolant; CB, Coolant and cleaned with compressed Air)]],"NC","n","C","y","CB","c")</f>
        <v>n</v>
      </c>
      <c r="G950" s="61" t="str">
        <f>_xlfn.TEXTJOIN("_",TRUE,A950,B950,C950,D950,"w"&amp;E950,"c"&amp;Table6[[#This Row],[Coolant (n, no; y, yes; c, yes but cleaned with compressed air)2]])</f>
        <v>RCGX12_GMTK1_20211021_006290_wo_cn</v>
      </c>
      <c r="H950" s="68">
        <v>2162</v>
      </c>
      <c r="I950" s="69">
        <v>4202</v>
      </c>
      <c r="J950" s="69">
        <v>6001</v>
      </c>
      <c r="K950" s="69">
        <v>2442</v>
      </c>
      <c r="L950" s="69">
        <v>5352</v>
      </c>
      <c r="M950" s="69">
        <v>7915</v>
      </c>
      <c r="N950" s="8">
        <v>44490</v>
      </c>
      <c r="O950" s="3" t="s">
        <v>318</v>
      </c>
      <c r="P950" s="3" t="s">
        <v>339</v>
      </c>
      <c r="Q950" s="3" t="s">
        <v>340</v>
      </c>
      <c r="R950" s="3">
        <v>11</v>
      </c>
      <c r="S950" s="3" t="s">
        <v>339</v>
      </c>
      <c r="T950" s="3">
        <v>11</v>
      </c>
      <c r="U950" s="3">
        <v>6</v>
      </c>
      <c r="V950" s="3">
        <v>1</v>
      </c>
      <c r="W950" s="3">
        <v>1</v>
      </c>
      <c r="X950" s="61" t="s">
        <v>19</v>
      </c>
      <c r="Y950" s="3" t="s">
        <v>17</v>
      </c>
      <c r="Z950" s="3" t="s">
        <v>945</v>
      </c>
      <c r="AA950" s="3"/>
      <c r="AB950" s="28">
        <v>1</v>
      </c>
      <c r="AC950" s="7"/>
    </row>
    <row r="951" spans="1:29" x14ac:dyDescent="0.25">
      <c r="A951" s="57" t="s">
        <v>1</v>
      </c>
      <c r="B951" s="60" t="str">
        <f>Table6[[#This Row],[Machine3]]</f>
        <v>GMTK1</v>
      </c>
      <c r="C951" s="61">
        <v>20211021</v>
      </c>
      <c r="D951" s="61" t="str">
        <f>TEXT((ROW(Table6[[#This Row],[Insert Type]])-321)*10,"000000")</f>
        <v>006300</v>
      </c>
      <c r="E951" s="61" t="str" cm="1">
        <f t="array" ref="E951">_xlfn.SWITCH(Table6[[#This Row],[State of Wear (Acceptable, OK; Unacceptable, NOK; Doubt, D; Reclassified as Doubt, RD)]],"OK","o","NOK","n","d")</f>
        <v>o</v>
      </c>
      <c r="F951" s="61" t="str" cm="1">
        <f t="array" ref="F951">_xlfn.SWITCH(Table6[[#This Row],[Coolant (C, Coolant; NC, No Coolant; CB, Coolant and cleaned with compressed Air)]],"NC","n","C","y","CB","c")</f>
        <v>n</v>
      </c>
      <c r="G951" s="61" t="str">
        <f>_xlfn.TEXTJOIN("_",TRUE,A951,B951,C951,D951,"w"&amp;E951,"c"&amp;Table6[[#This Row],[Coolant (n, no; y, yes; c, yes but cleaned with compressed air)2]])</f>
        <v>RCGX12_GMTK1_20211021_006300_wo_cn</v>
      </c>
      <c r="H951" s="68">
        <v>2162</v>
      </c>
      <c r="I951" s="69">
        <v>4202</v>
      </c>
      <c r="J951" s="69">
        <v>6001</v>
      </c>
      <c r="K951" s="69">
        <v>2442</v>
      </c>
      <c r="L951" s="69">
        <v>5352</v>
      </c>
      <c r="M951" s="69">
        <v>7915</v>
      </c>
      <c r="N951" s="8">
        <v>44490</v>
      </c>
      <c r="O951" s="3" t="s">
        <v>318</v>
      </c>
      <c r="P951" s="3" t="s">
        <v>339</v>
      </c>
      <c r="Q951" s="3" t="s">
        <v>340</v>
      </c>
      <c r="R951" s="3">
        <v>11</v>
      </c>
      <c r="S951" s="3" t="s">
        <v>339</v>
      </c>
      <c r="T951" s="3">
        <v>11</v>
      </c>
      <c r="U951" s="3">
        <v>6</v>
      </c>
      <c r="V951" s="3">
        <v>1</v>
      </c>
      <c r="W951" s="3">
        <v>2</v>
      </c>
      <c r="X951" s="61" t="s">
        <v>19</v>
      </c>
      <c r="Y951" s="3" t="s">
        <v>17</v>
      </c>
      <c r="Z951" s="3" t="s">
        <v>946</v>
      </c>
      <c r="AA951" s="3"/>
      <c r="AB951" s="28">
        <v>1</v>
      </c>
      <c r="AC951" s="7"/>
    </row>
    <row r="952" spans="1:29" x14ac:dyDescent="0.25">
      <c r="A952" s="57" t="s">
        <v>1</v>
      </c>
      <c r="B952" s="60" t="str">
        <f>Table6[[#This Row],[Machine3]]</f>
        <v>GMTK1</v>
      </c>
      <c r="C952" s="61">
        <v>20211021</v>
      </c>
      <c r="D952" s="61" t="str">
        <f>TEXT((ROW(Table6[[#This Row],[Insert Type]])-321)*10,"000000")</f>
        <v>006310</v>
      </c>
      <c r="E952" s="61" t="str" cm="1">
        <f t="array" ref="E952">_xlfn.SWITCH(Table6[[#This Row],[State of Wear (Acceptable, OK; Unacceptable, NOK; Doubt, D; Reclassified as Doubt, RD)]],"OK","o","NOK","n","d")</f>
        <v>o</v>
      </c>
      <c r="F952" s="61" t="str" cm="1">
        <f t="array" ref="F952">_xlfn.SWITCH(Table6[[#This Row],[Coolant (C, Coolant; NC, No Coolant; CB, Coolant and cleaned with compressed Air)]],"NC","n","C","y","CB","c")</f>
        <v>n</v>
      </c>
      <c r="G952" s="61" t="str">
        <f>_xlfn.TEXTJOIN("_",TRUE,A952,B952,C952,D952,"w"&amp;E952,"c"&amp;Table6[[#This Row],[Coolant (n, no; y, yes; c, yes but cleaned with compressed air)2]])</f>
        <v>RCGX12_GMTK1_20211021_006310_wo_cn</v>
      </c>
      <c r="H952" s="68">
        <v>2162</v>
      </c>
      <c r="I952" s="69">
        <v>4202</v>
      </c>
      <c r="J952" s="69">
        <v>6001</v>
      </c>
      <c r="K952" s="69">
        <v>2442</v>
      </c>
      <c r="L952" s="69">
        <v>5352</v>
      </c>
      <c r="M952" s="69">
        <v>7915</v>
      </c>
      <c r="N952" s="8">
        <v>44490</v>
      </c>
      <c r="O952" s="3" t="s">
        <v>318</v>
      </c>
      <c r="P952" s="3" t="s">
        <v>339</v>
      </c>
      <c r="Q952" s="3" t="s">
        <v>340</v>
      </c>
      <c r="R952" s="3">
        <v>11</v>
      </c>
      <c r="S952" s="3" t="s">
        <v>339</v>
      </c>
      <c r="T952" s="3">
        <v>11</v>
      </c>
      <c r="U952" s="3">
        <v>7</v>
      </c>
      <c r="V952" s="3">
        <v>1</v>
      </c>
      <c r="W952" s="3">
        <v>1</v>
      </c>
      <c r="X952" s="61" t="s">
        <v>19</v>
      </c>
      <c r="Y952" s="3" t="s">
        <v>17</v>
      </c>
      <c r="Z952" s="3" t="s">
        <v>947</v>
      </c>
      <c r="AA952" s="3"/>
      <c r="AB952" s="28">
        <v>1</v>
      </c>
      <c r="AC952" s="7"/>
    </row>
    <row r="953" spans="1:29" x14ac:dyDescent="0.25">
      <c r="A953" s="57" t="s">
        <v>1</v>
      </c>
      <c r="B953" s="60" t="str">
        <f>Table6[[#This Row],[Machine3]]</f>
        <v>GMTK1</v>
      </c>
      <c r="C953" s="61">
        <v>20211021</v>
      </c>
      <c r="D953" s="61" t="str">
        <f>TEXT((ROW(Table6[[#This Row],[Insert Type]])-321)*10,"000000")</f>
        <v>006320</v>
      </c>
      <c r="E953" s="61" t="str" cm="1">
        <f t="array" ref="E953">_xlfn.SWITCH(Table6[[#This Row],[State of Wear (Acceptable, OK; Unacceptable, NOK; Doubt, D; Reclassified as Doubt, RD)]],"OK","o","NOK","n","d")</f>
        <v>o</v>
      </c>
      <c r="F953" s="61" t="str" cm="1">
        <f t="array" ref="F953">_xlfn.SWITCH(Table6[[#This Row],[Coolant (C, Coolant; NC, No Coolant; CB, Coolant and cleaned with compressed Air)]],"NC","n","C","y","CB","c")</f>
        <v>n</v>
      </c>
      <c r="G953" s="61" t="str">
        <f>_xlfn.TEXTJOIN("_",TRUE,A953,B953,C953,D953,"w"&amp;E953,"c"&amp;Table6[[#This Row],[Coolant (n, no; y, yes; c, yes but cleaned with compressed air)2]])</f>
        <v>RCGX12_GMTK1_20211021_006320_wo_cn</v>
      </c>
      <c r="H953" s="68">
        <v>2162</v>
      </c>
      <c r="I953" s="69">
        <v>4202</v>
      </c>
      <c r="J953" s="69">
        <v>6001</v>
      </c>
      <c r="K953" s="69">
        <v>2442</v>
      </c>
      <c r="L953" s="69">
        <v>5352</v>
      </c>
      <c r="M953" s="69">
        <v>7915</v>
      </c>
      <c r="N953" s="8">
        <v>44490</v>
      </c>
      <c r="O953" s="3" t="s">
        <v>318</v>
      </c>
      <c r="P953" s="3" t="s">
        <v>339</v>
      </c>
      <c r="Q953" s="3" t="s">
        <v>340</v>
      </c>
      <c r="R953" s="3">
        <v>11</v>
      </c>
      <c r="S953" s="3" t="s">
        <v>339</v>
      </c>
      <c r="T953" s="3">
        <v>11</v>
      </c>
      <c r="U953" s="3">
        <v>7</v>
      </c>
      <c r="V953" s="3">
        <v>1</v>
      </c>
      <c r="W953" s="3">
        <v>2</v>
      </c>
      <c r="X953" s="61" t="s">
        <v>19</v>
      </c>
      <c r="Y953" s="3" t="s">
        <v>17</v>
      </c>
      <c r="Z953" s="3" t="s">
        <v>948</v>
      </c>
      <c r="AA953" s="3"/>
      <c r="AB953" s="28">
        <v>1</v>
      </c>
      <c r="AC953" s="7"/>
    </row>
    <row r="954" spans="1:29" x14ac:dyDescent="0.25">
      <c r="A954" s="57" t="s">
        <v>1</v>
      </c>
      <c r="B954" s="60" t="str">
        <f>Table6[[#This Row],[Machine3]]</f>
        <v>GMTK1</v>
      </c>
      <c r="C954" s="61">
        <v>20211021</v>
      </c>
      <c r="D954" s="61" t="str">
        <f>TEXT((ROW(Table6[[#This Row],[Insert Type]])-321)*10,"000000")</f>
        <v>006330</v>
      </c>
      <c r="E954" s="61" t="str" cm="1">
        <f t="array" ref="E954">_xlfn.SWITCH(Table6[[#This Row],[State of Wear (Acceptable, OK; Unacceptable, NOK; Doubt, D; Reclassified as Doubt, RD)]],"OK","o","NOK","n","d")</f>
        <v>o</v>
      </c>
      <c r="F954" s="61" t="str" cm="1">
        <f t="array" ref="F954">_xlfn.SWITCH(Table6[[#This Row],[Coolant (C, Coolant; NC, No Coolant; CB, Coolant and cleaned with compressed Air)]],"NC","n","C","y","CB","c")</f>
        <v>n</v>
      </c>
      <c r="G954" s="61" t="str">
        <f>_xlfn.TEXTJOIN("_",TRUE,A954,B954,C954,D954,"w"&amp;E954,"c"&amp;Table6[[#This Row],[Coolant (n, no; y, yes; c, yes but cleaned with compressed air)2]])</f>
        <v>RCGX12_GMTK1_20211021_006330_wo_cn</v>
      </c>
      <c r="H954" s="68">
        <v>2162</v>
      </c>
      <c r="I954" s="69">
        <v>4202</v>
      </c>
      <c r="J954" s="69">
        <v>6001</v>
      </c>
      <c r="K954" s="69">
        <v>2442</v>
      </c>
      <c r="L954" s="69">
        <v>5352</v>
      </c>
      <c r="M954" s="69">
        <v>7915</v>
      </c>
      <c r="N954" s="8">
        <v>44490</v>
      </c>
      <c r="O954" s="3" t="s">
        <v>318</v>
      </c>
      <c r="P954" s="3" t="s">
        <v>339</v>
      </c>
      <c r="Q954" s="3" t="s">
        <v>340</v>
      </c>
      <c r="R954" s="3">
        <v>12</v>
      </c>
      <c r="S954" s="3" t="s">
        <v>339</v>
      </c>
      <c r="T954" s="3">
        <v>12</v>
      </c>
      <c r="U954" s="3">
        <v>1</v>
      </c>
      <c r="V954" s="3">
        <v>1</v>
      </c>
      <c r="W954" s="3">
        <v>1</v>
      </c>
      <c r="X954" s="61" t="s">
        <v>19</v>
      </c>
      <c r="Y954" s="3" t="s">
        <v>17</v>
      </c>
      <c r="Z954" s="3" t="s">
        <v>949</v>
      </c>
      <c r="AA954" s="3"/>
      <c r="AB954" s="28">
        <v>1</v>
      </c>
      <c r="AC954" s="7"/>
    </row>
    <row r="955" spans="1:29" x14ac:dyDescent="0.25">
      <c r="A955" s="57" t="s">
        <v>1</v>
      </c>
      <c r="B955" s="60" t="str">
        <f>Table6[[#This Row],[Machine3]]</f>
        <v>GMTK1</v>
      </c>
      <c r="C955" s="61">
        <v>20211021</v>
      </c>
      <c r="D955" s="61" t="str">
        <f>TEXT((ROW(Table6[[#This Row],[Insert Type]])-321)*10,"000000")</f>
        <v>006340</v>
      </c>
      <c r="E955" s="61" t="str" cm="1">
        <f t="array" ref="E955">_xlfn.SWITCH(Table6[[#This Row],[State of Wear (Acceptable, OK; Unacceptable, NOK; Doubt, D; Reclassified as Doubt, RD)]],"OK","o","NOK","n","d")</f>
        <v>o</v>
      </c>
      <c r="F955" s="61" t="str" cm="1">
        <f t="array" ref="F955">_xlfn.SWITCH(Table6[[#This Row],[Coolant (C, Coolant; NC, No Coolant; CB, Coolant and cleaned with compressed Air)]],"NC","n","C","y","CB","c")</f>
        <v>n</v>
      </c>
      <c r="G955" s="61" t="str">
        <f>_xlfn.TEXTJOIN("_",TRUE,A955,B955,C955,D955,"w"&amp;E955,"c"&amp;Table6[[#This Row],[Coolant (n, no; y, yes; c, yes but cleaned with compressed air)2]])</f>
        <v>RCGX12_GMTK1_20211021_006340_wo_cn</v>
      </c>
      <c r="H955" s="68">
        <v>2162</v>
      </c>
      <c r="I955" s="69">
        <v>4202</v>
      </c>
      <c r="J955" s="69">
        <v>6001</v>
      </c>
      <c r="K955" s="69">
        <v>2442</v>
      </c>
      <c r="L955" s="69">
        <v>5352</v>
      </c>
      <c r="M955" s="69">
        <v>7915</v>
      </c>
      <c r="N955" s="8">
        <v>44490</v>
      </c>
      <c r="O955" s="3" t="s">
        <v>318</v>
      </c>
      <c r="P955" s="3" t="s">
        <v>339</v>
      </c>
      <c r="Q955" s="3" t="s">
        <v>340</v>
      </c>
      <c r="R955" s="3">
        <v>12</v>
      </c>
      <c r="S955" s="3" t="s">
        <v>339</v>
      </c>
      <c r="T955" s="3">
        <v>12</v>
      </c>
      <c r="U955" s="3">
        <v>1</v>
      </c>
      <c r="V955" s="3">
        <v>1</v>
      </c>
      <c r="W955" s="3">
        <v>2</v>
      </c>
      <c r="X955" s="61" t="s">
        <v>19</v>
      </c>
      <c r="Y955" s="3" t="s">
        <v>17</v>
      </c>
      <c r="Z955" s="3" t="s">
        <v>950</v>
      </c>
      <c r="AA955" s="3"/>
      <c r="AB955" s="28">
        <v>1</v>
      </c>
      <c r="AC955" s="7"/>
    </row>
    <row r="956" spans="1:29" x14ac:dyDescent="0.25">
      <c r="A956" s="57" t="s">
        <v>1</v>
      </c>
      <c r="B956" s="60" t="str">
        <f>Table6[[#This Row],[Machine3]]</f>
        <v>GMTK1</v>
      </c>
      <c r="C956" s="61">
        <v>20211021</v>
      </c>
      <c r="D956" s="61" t="str">
        <f>TEXT((ROW(Table6[[#This Row],[Insert Type]])-321)*10,"000000")</f>
        <v>006350</v>
      </c>
      <c r="E956" s="61" t="str" cm="1">
        <f t="array" ref="E956">_xlfn.SWITCH(Table6[[#This Row],[State of Wear (Acceptable, OK; Unacceptable, NOK; Doubt, D; Reclassified as Doubt, RD)]],"OK","o","NOK","n","d")</f>
        <v>o</v>
      </c>
      <c r="F956" s="61" t="str" cm="1">
        <f t="array" ref="F956">_xlfn.SWITCH(Table6[[#This Row],[Coolant (C, Coolant; NC, No Coolant; CB, Coolant and cleaned with compressed Air)]],"NC","n","C","y","CB","c")</f>
        <v>n</v>
      </c>
      <c r="G956" s="61" t="str">
        <f>_xlfn.TEXTJOIN("_",TRUE,A956,B956,C956,D956,"w"&amp;E956,"c"&amp;Table6[[#This Row],[Coolant (n, no; y, yes; c, yes but cleaned with compressed air)2]])</f>
        <v>RCGX12_GMTK1_20211021_006350_wo_cn</v>
      </c>
      <c r="H956" s="68">
        <v>2162</v>
      </c>
      <c r="I956" s="69">
        <v>4202</v>
      </c>
      <c r="J956" s="69">
        <v>6001</v>
      </c>
      <c r="K956" s="69">
        <v>2442</v>
      </c>
      <c r="L956" s="69">
        <v>5352</v>
      </c>
      <c r="M956" s="69">
        <v>7915</v>
      </c>
      <c r="N956" s="8">
        <v>44490</v>
      </c>
      <c r="O956" s="3" t="s">
        <v>318</v>
      </c>
      <c r="P956" s="3" t="s">
        <v>339</v>
      </c>
      <c r="Q956" s="3" t="s">
        <v>340</v>
      </c>
      <c r="R956" s="3">
        <v>12</v>
      </c>
      <c r="S956" s="3" t="s">
        <v>339</v>
      </c>
      <c r="T956" s="3">
        <v>12</v>
      </c>
      <c r="U956" s="3">
        <v>2</v>
      </c>
      <c r="V956" s="3">
        <v>1</v>
      </c>
      <c r="W956" s="3">
        <v>1</v>
      </c>
      <c r="X956" s="61" t="s">
        <v>19</v>
      </c>
      <c r="Y956" s="3" t="s">
        <v>17</v>
      </c>
      <c r="Z956" s="3" t="s">
        <v>951</v>
      </c>
      <c r="AA956" s="3"/>
      <c r="AB956" s="28">
        <v>1</v>
      </c>
      <c r="AC956" s="7"/>
    </row>
    <row r="957" spans="1:29" x14ac:dyDescent="0.25">
      <c r="A957" s="57" t="s">
        <v>1</v>
      </c>
      <c r="B957" s="60" t="str">
        <f>Table6[[#This Row],[Machine3]]</f>
        <v>GMTK1</v>
      </c>
      <c r="C957" s="61">
        <v>20211021</v>
      </c>
      <c r="D957" s="61" t="str">
        <f>TEXT((ROW(Table6[[#This Row],[Insert Type]])-321)*10,"000000")</f>
        <v>006360</v>
      </c>
      <c r="E957" s="61" t="str" cm="1">
        <f t="array" ref="E957">_xlfn.SWITCH(Table6[[#This Row],[State of Wear (Acceptable, OK; Unacceptable, NOK; Doubt, D; Reclassified as Doubt, RD)]],"OK","o","NOK","n","d")</f>
        <v>o</v>
      </c>
      <c r="F957" s="61" t="str" cm="1">
        <f t="array" ref="F957">_xlfn.SWITCH(Table6[[#This Row],[Coolant (C, Coolant; NC, No Coolant; CB, Coolant and cleaned with compressed Air)]],"NC","n","C","y","CB","c")</f>
        <v>n</v>
      </c>
      <c r="G957" s="61" t="str">
        <f>_xlfn.TEXTJOIN("_",TRUE,A957,B957,C957,D957,"w"&amp;E957,"c"&amp;Table6[[#This Row],[Coolant (n, no; y, yes; c, yes but cleaned with compressed air)2]])</f>
        <v>RCGX12_GMTK1_20211021_006360_wo_cn</v>
      </c>
      <c r="H957" s="68">
        <v>2162</v>
      </c>
      <c r="I957" s="69">
        <v>4202</v>
      </c>
      <c r="J957" s="69">
        <v>6001</v>
      </c>
      <c r="K957" s="69">
        <v>2442</v>
      </c>
      <c r="L957" s="69">
        <v>5352</v>
      </c>
      <c r="M957" s="69">
        <v>7915</v>
      </c>
      <c r="N957" s="8">
        <v>44490</v>
      </c>
      <c r="O957" s="3" t="s">
        <v>318</v>
      </c>
      <c r="P957" s="3" t="s">
        <v>339</v>
      </c>
      <c r="Q957" s="3" t="s">
        <v>340</v>
      </c>
      <c r="R957" s="3">
        <v>12</v>
      </c>
      <c r="S957" s="3" t="s">
        <v>339</v>
      </c>
      <c r="T957" s="3">
        <v>12</v>
      </c>
      <c r="U957" s="3">
        <v>2</v>
      </c>
      <c r="V957" s="3">
        <v>1</v>
      </c>
      <c r="W957" s="3">
        <v>2</v>
      </c>
      <c r="X957" s="61" t="s">
        <v>19</v>
      </c>
      <c r="Y957" s="3" t="s">
        <v>17</v>
      </c>
      <c r="Z957" s="3" t="s">
        <v>952</v>
      </c>
      <c r="AA957" s="3"/>
      <c r="AB957" s="28">
        <v>1</v>
      </c>
      <c r="AC957" s="7"/>
    </row>
    <row r="958" spans="1:29" x14ac:dyDescent="0.25">
      <c r="A958" s="57" t="s">
        <v>1</v>
      </c>
      <c r="B958" s="60" t="str">
        <f>Table6[[#This Row],[Machine3]]</f>
        <v>GMTK1</v>
      </c>
      <c r="C958" s="61">
        <v>20211021</v>
      </c>
      <c r="D958" s="61" t="str">
        <f>TEXT((ROW(Table6[[#This Row],[Insert Type]])-321)*10,"000000")</f>
        <v>006370</v>
      </c>
      <c r="E958" s="61" t="str" cm="1">
        <f t="array" ref="E958">_xlfn.SWITCH(Table6[[#This Row],[State of Wear (Acceptable, OK; Unacceptable, NOK; Doubt, D; Reclassified as Doubt, RD)]],"OK","o","NOK","n","d")</f>
        <v>o</v>
      </c>
      <c r="F958" s="61" t="str" cm="1">
        <f t="array" ref="F958">_xlfn.SWITCH(Table6[[#This Row],[Coolant (C, Coolant; NC, No Coolant; CB, Coolant and cleaned with compressed Air)]],"NC","n","C","y","CB","c")</f>
        <v>n</v>
      </c>
      <c r="G958" s="61" t="str">
        <f>_xlfn.TEXTJOIN("_",TRUE,A958,B958,C958,D958,"w"&amp;E958,"c"&amp;Table6[[#This Row],[Coolant (n, no; y, yes; c, yes but cleaned with compressed air)2]])</f>
        <v>RCGX12_GMTK1_20211021_006370_wo_cn</v>
      </c>
      <c r="H958" s="68">
        <v>2162</v>
      </c>
      <c r="I958" s="69">
        <v>4202</v>
      </c>
      <c r="J958" s="69">
        <v>6001</v>
      </c>
      <c r="K958" s="69">
        <v>2442</v>
      </c>
      <c r="L958" s="69">
        <v>5352</v>
      </c>
      <c r="M958" s="69">
        <v>7915</v>
      </c>
      <c r="N958" s="8">
        <v>44490</v>
      </c>
      <c r="O958" s="3" t="s">
        <v>318</v>
      </c>
      <c r="P958" s="3" t="s">
        <v>339</v>
      </c>
      <c r="Q958" s="3" t="s">
        <v>340</v>
      </c>
      <c r="R958" s="3">
        <v>12</v>
      </c>
      <c r="S958" s="3" t="s">
        <v>339</v>
      </c>
      <c r="T958" s="3">
        <v>12</v>
      </c>
      <c r="U958" s="3">
        <v>3</v>
      </c>
      <c r="V958" s="3">
        <v>1</v>
      </c>
      <c r="W958" s="3">
        <v>1</v>
      </c>
      <c r="X958" s="61" t="s">
        <v>19</v>
      </c>
      <c r="Y958" s="3" t="s">
        <v>17</v>
      </c>
      <c r="Z958" s="3" t="s">
        <v>953</v>
      </c>
      <c r="AA958" s="3"/>
      <c r="AB958" s="28">
        <v>1</v>
      </c>
      <c r="AC958" s="7"/>
    </row>
    <row r="959" spans="1:29" x14ac:dyDescent="0.25">
      <c r="A959" s="57" t="s">
        <v>1</v>
      </c>
      <c r="B959" s="60" t="str">
        <f>Table6[[#This Row],[Machine3]]</f>
        <v>GMTK1</v>
      </c>
      <c r="C959" s="61">
        <v>20211021</v>
      </c>
      <c r="D959" s="61" t="str">
        <f>TEXT((ROW(Table6[[#This Row],[Insert Type]])-321)*10,"000000")</f>
        <v>006380</v>
      </c>
      <c r="E959" s="61" t="str" cm="1">
        <f t="array" ref="E959">_xlfn.SWITCH(Table6[[#This Row],[State of Wear (Acceptable, OK; Unacceptable, NOK; Doubt, D; Reclassified as Doubt, RD)]],"OK","o","NOK","n","d")</f>
        <v>o</v>
      </c>
      <c r="F959" s="61" t="str" cm="1">
        <f t="array" ref="F959">_xlfn.SWITCH(Table6[[#This Row],[Coolant (C, Coolant; NC, No Coolant; CB, Coolant and cleaned with compressed Air)]],"NC","n","C","y","CB","c")</f>
        <v>n</v>
      </c>
      <c r="G959" s="61" t="str">
        <f>_xlfn.TEXTJOIN("_",TRUE,A959,B959,C959,D959,"w"&amp;E959,"c"&amp;Table6[[#This Row],[Coolant (n, no; y, yes; c, yes but cleaned with compressed air)2]])</f>
        <v>RCGX12_GMTK1_20211021_006380_wo_cn</v>
      </c>
      <c r="H959" s="68">
        <v>2162</v>
      </c>
      <c r="I959" s="69">
        <v>4202</v>
      </c>
      <c r="J959" s="69">
        <v>6001</v>
      </c>
      <c r="K959" s="69">
        <v>2442</v>
      </c>
      <c r="L959" s="69">
        <v>5352</v>
      </c>
      <c r="M959" s="69">
        <v>7915</v>
      </c>
      <c r="N959" s="8">
        <v>44490</v>
      </c>
      <c r="O959" s="3" t="s">
        <v>318</v>
      </c>
      <c r="P959" s="3" t="s">
        <v>339</v>
      </c>
      <c r="Q959" s="3" t="s">
        <v>340</v>
      </c>
      <c r="R959" s="3">
        <v>12</v>
      </c>
      <c r="S959" s="3" t="s">
        <v>339</v>
      </c>
      <c r="T959" s="3">
        <v>12</v>
      </c>
      <c r="U959" s="3">
        <v>3</v>
      </c>
      <c r="V959" s="3">
        <v>1</v>
      </c>
      <c r="W959" s="3">
        <v>2</v>
      </c>
      <c r="X959" s="61" t="s">
        <v>19</v>
      </c>
      <c r="Y959" s="3" t="s">
        <v>17</v>
      </c>
      <c r="Z959" s="3" t="s">
        <v>954</v>
      </c>
      <c r="AA959" s="3"/>
      <c r="AB959" s="28">
        <v>1</v>
      </c>
      <c r="AC959" s="7"/>
    </row>
    <row r="960" spans="1:29" x14ac:dyDescent="0.25">
      <c r="A960" s="57" t="s">
        <v>1</v>
      </c>
      <c r="B960" s="60" t="str">
        <f>Table6[[#This Row],[Machine3]]</f>
        <v>GMTK1</v>
      </c>
      <c r="C960" s="61">
        <v>20211021</v>
      </c>
      <c r="D960" s="61" t="str">
        <f>TEXT((ROW(Table6[[#This Row],[Insert Type]])-321)*10,"000000")</f>
        <v>006390</v>
      </c>
      <c r="E960" s="61" t="str" cm="1">
        <f t="array" ref="E960">_xlfn.SWITCH(Table6[[#This Row],[State of Wear (Acceptable, OK; Unacceptable, NOK; Doubt, D; Reclassified as Doubt, RD)]],"OK","o","NOK","n","d")</f>
        <v>o</v>
      </c>
      <c r="F960" s="61" t="str" cm="1">
        <f t="array" ref="F960">_xlfn.SWITCH(Table6[[#This Row],[Coolant (C, Coolant; NC, No Coolant; CB, Coolant and cleaned with compressed Air)]],"NC","n","C","y","CB","c")</f>
        <v>n</v>
      </c>
      <c r="G960" s="61" t="str">
        <f>_xlfn.TEXTJOIN("_",TRUE,A960,B960,C960,D960,"w"&amp;E960,"c"&amp;Table6[[#This Row],[Coolant (n, no; y, yes; c, yes but cleaned with compressed air)2]])</f>
        <v>RCGX12_GMTK1_20211021_006390_wo_cn</v>
      </c>
      <c r="H960" s="68">
        <v>2162</v>
      </c>
      <c r="I960" s="69">
        <v>4202</v>
      </c>
      <c r="J960" s="69">
        <v>6001</v>
      </c>
      <c r="K960" s="69">
        <v>2442</v>
      </c>
      <c r="L960" s="69">
        <v>5352</v>
      </c>
      <c r="M960" s="69">
        <v>7915</v>
      </c>
      <c r="N960" s="8">
        <v>44490</v>
      </c>
      <c r="O960" s="3" t="s">
        <v>318</v>
      </c>
      <c r="P960" s="3" t="s">
        <v>339</v>
      </c>
      <c r="Q960" s="3" t="s">
        <v>340</v>
      </c>
      <c r="R960" s="3">
        <v>12</v>
      </c>
      <c r="S960" s="3" t="s">
        <v>339</v>
      </c>
      <c r="T960" s="3">
        <v>12</v>
      </c>
      <c r="U960" s="3">
        <v>4</v>
      </c>
      <c r="V960" s="3">
        <v>1</v>
      </c>
      <c r="W960" s="3">
        <v>1</v>
      </c>
      <c r="X960" s="61" t="s">
        <v>19</v>
      </c>
      <c r="Y960" s="3" t="s">
        <v>17</v>
      </c>
      <c r="Z960" s="3" t="s">
        <v>955</v>
      </c>
      <c r="AA960" s="3"/>
      <c r="AB960" s="28">
        <v>1</v>
      </c>
      <c r="AC960" s="7"/>
    </row>
    <row r="961" spans="1:29" x14ac:dyDescent="0.25">
      <c r="A961" s="57" t="s">
        <v>1</v>
      </c>
      <c r="B961" s="60" t="str">
        <f>Table6[[#This Row],[Machine3]]</f>
        <v>GMTK1</v>
      </c>
      <c r="C961" s="61">
        <v>20211021</v>
      </c>
      <c r="D961" s="61" t="str">
        <f>TEXT((ROW(Table6[[#This Row],[Insert Type]])-321)*10,"000000")</f>
        <v>006400</v>
      </c>
      <c r="E961" s="61" t="str" cm="1">
        <f t="array" ref="E961">_xlfn.SWITCH(Table6[[#This Row],[State of Wear (Acceptable, OK; Unacceptable, NOK; Doubt, D; Reclassified as Doubt, RD)]],"OK","o","NOK","n","d")</f>
        <v>o</v>
      </c>
      <c r="F961" s="61" t="str" cm="1">
        <f t="array" ref="F961">_xlfn.SWITCH(Table6[[#This Row],[Coolant (C, Coolant; NC, No Coolant; CB, Coolant and cleaned with compressed Air)]],"NC","n","C","y","CB","c")</f>
        <v>n</v>
      </c>
      <c r="G961" s="61" t="str">
        <f>_xlfn.TEXTJOIN("_",TRUE,A961,B961,C961,D961,"w"&amp;E961,"c"&amp;Table6[[#This Row],[Coolant (n, no; y, yes; c, yes but cleaned with compressed air)2]])</f>
        <v>RCGX12_GMTK1_20211021_006400_wo_cn</v>
      </c>
      <c r="H961" s="68">
        <v>2162</v>
      </c>
      <c r="I961" s="69">
        <v>4202</v>
      </c>
      <c r="J961" s="69">
        <v>6001</v>
      </c>
      <c r="K961" s="69">
        <v>2442</v>
      </c>
      <c r="L961" s="69">
        <v>5352</v>
      </c>
      <c r="M961" s="69">
        <v>7915</v>
      </c>
      <c r="N961" s="8">
        <v>44490</v>
      </c>
      <c r="O961" s="3" t="s">
        <v>318</v>
      </c>
      <c r="P961" s="3" t="s">
        <v>339</v>
      </c>
      <c r="Q961" s="3" t="s">
        <v>340</v>
      </c>
      <c r="R961" s="3">
        <v>12</v>
      </c>
      <c r="S961" s="3" t="s">
        <v>339</v>
      </c>
      <c r="T961" s="3">
        <v>12</v>
      </c>
      <c r="U961" s="3">
        <v>4</v>
      </c>
      <c r="V961" s="3">
        <v>1</v>
      </c>
      <c r="W961" s="3">
        <v>2</v>
      </c>
      <c r="X961" s="61" t="s">
        <v>19</v>
      </c>
      <c r="Y961" s="3" t="s">
        <v>17</v>
      </c>
      <c r="Z961" s="3" t="s">
        <v>956</v>
      </c>
      <c r="AA961" s="3"/>
      <c r="AB961" s="28">
        <v>1</v>
      </c>
      <c r="AC961" s="7"/>
    </row>
    <row r="962" spans="1:29" x14ac:dyDescent="0.25">
      <c r="A962" s="57" t="s">
        <v>1</v>
      </c>
      <c r="B962" s="60" t="str">
        <f>Table6[[#This Row],[Machine3]]</f>
        <v>GMTK1</v>
      </c>
      <c r="C962" s="61">
        <v>20211021</v>
      </c>
      <c r="D962" s="61" t="str">
        <f>TEXT((ROW(Table6[[#This Row],[Insert Type]])-321)*10,"000000")</f>
        <v>006410</v>
      </c>
      <c r="E962" s="61" t="str" cm="1">
        <f t="array" ref="E962">_xlfn.SWITCH(Table6[[#This Row],[State of Wear (Acceptable, OK; Unacceptable, NOK; Doubt, D; Reclassified as Doubt, RD)]],"OK","o","NOK","n","d")</f>
        <v>o</v>
      </c>
      <c r="F962" s="61" t="str" cm="1">
        <f t="array" ref="F962">_xlfn.SWITCH(Table6[[#This Row],[Coolant (C, Coolant; NC, No Coolant; CB, Coolant and cleaned with compressed Air)]],"NC","n","C","y","CB","c")</f>
        <v>n</v>
      </c>
      <c r="G962" s="61" t="str">
        <f>_xlfn.TEXTJOIN("_",TRUE,A962,B962,C962,D962,"w"&amp;E962,"c"&amp;Table6[[#This Row],[Coolant (n, no; y, yes; c, yes but cleaned with compressed air)2]])</f>
        <v>RCGX12_GMTK1_20211021_006410_wo_cn</v>
      </c>
      <c r="H962" s="68">
        <v>2162</v>
      </c>
      <c r="I962" s="69">
        <v>4202</v>
      </c>
      <c r="J962" s="69">
        <v>6001</v>
      </c>
      <c r="K962" s="69">
        <v>2442</v>
      </c>
      <c r="L962" s="69">
        <v>5352</v>
      </c>
      <c r="M962" s="69">
        <v>7915</v>
      </c>
      <c r="N962" s="8">
        <v>44490</v>
      </c>
      <c r="O962" s="3" t="s">
        <v>318</v>
      </c>
      <c r="P962" s="3" t="s">
        <v>339</v>
      </c>
      <c r="Q962" s="3" t="s">
        <v>340</v>
      </c>
      <c r="R962" s="3">
        <v>12</v>
      </c>
      <c r="S962" s="3" t="s">
        <v>339</v>
      </c>
      <c r="T962" s="3">
        <v>12</v>
      </c>
      <c r="U962" s="3">
        <v>5</v>
      </c>
      <c r="V962" s="3">
        <v>1</v>
      </c>
      <c r="W962" s="3">
        <v>1</v>
      </c>
      <c r="X962" s="61" t="s">
        <v>19</v>
      </c>
      <c r="Y962" s="3" t="s">
        <v>17</v>
      </c>
      <c r="Z962" s="3" t="s">
        <v>957</v>
      </c>
      <c r="AA962" s="3"/>
      <c r="AB962" s="28">
        <v>1</v>
      </c>
      <c r="AC962" s="7"/>
    </row>
    <row r="963" spans="1:29" x14ac:dyDescent="0.25">
      <c r="A963" s="57" t="s">
        <v>1</v>
      </c>
      <c r="B963" s="60" t="str">
        <f>Table6[[#This Row],[Machine3]]</f>
        <v>GMTK1</v>
      </c>
      <c r="C963" s="61">
        <v>20211021</v>
      </c>
      <c r="D963" s="61" t="str">
        <f>TEXT((ROW(Table6[[#This Row],[Insert Type]])-321)*10,"000000")</f>
        <v>006420</v>
      </c>
      <c r="E963" s="61" t="str" cm="1">
        <f t="array" ref="E963">_xlfn.SWITCH(Table6[[#This Row],[State of Wear (Acceptable, OK; Unacceptable, NOK; Doubt, D; Reclassified as Doubt, RD)]],"OK","o","NOK","n","d")</f>
        <v>o</v>
      </c>
      <c r="F963" s="61" t="str" cm="1">
        <f t="array" ref="F963">_xlfn.SWITCH(Table6[[#This Row],[Coolant (C, Coolant; NC, No Coolant; CB, Coolant and cleaned with compressed Air)]],"NC","n","C","y","CB","c")</f>
        <v>n</v>
      </c>
      <c r="G963" s="61" t="str">
        <f>_xlfn.TEXTJOIN("_",TRUE,A963,B963,C963,D963,"w"&amp;E963,"c"&amp;Table6[[#This Row],[Coolant (n, no; y, yes; c, yes but cleaned with compressed air)2]])</f>
        <v>RCGX12_GMTK1_20211021_006420_wo_cn</v>
      </c>
      <c r="H963" s="68">
        <v>2162</v>
      </c>
      <c r="I963" s="69">
        <v>4202</v>
      </c>
      <c r="J963" s="69">
        <v>6001</v>
      </c>
      <c r="K963" s="69">
        <v>2442</v>
      </c>
      <c r="L963" s="69">
        <v>5352</v>
      </c>
      <c r="M963" s="69">
        <v>7915</v>
      </c>
      <c r="N963" s="8">
        <v>44490</v>
      </c>
      <c r="O963" s="3" t="s">
        <v>318</v>
      </c>
      <c r="P963" s="3" t="s">
        <v>339</v>
      </c>
      <c r="Q963" s="3" t="s">
        <v>340</v>
      </c>
      <c r="R963" s="3">
        <v>12</v>
      </c>
      <c r="S963" s="3" t="s">
        <v>339</v>
      </c>
      <c r="T963" s="3">
        <v>12</v>
      </c>
      <c r="U963" s="3">
        <v>5</v>
      </c>
      <c r="V963" s="3">
        <v>1</v>
      </c>
      <c r="W963" s="3">
        <v>2</v>
      </c>
      <c r="X963" s="61" t="s">
        <v>19</v>
      </c>
      <c r="Y963" s="3" t="s">
        <v>17</v>
      </c>
      <c r="Z963" s="3" t="s">
        <v>958</v>
      </c>
      <c r="AA963" s="3"/>
      <c r="AB963" s="28">
        <v>1</v>
      </c>
      <c r="AC963" s="7"/>
    </row>
    <row r="964" spans="1:29" x14ac:dyDescent="0.25">
      <c r="A964" s="57" t="s">
        <v>1</v>
      </c>
      <c r="B964" s="60" t="str">
        <f>Table6[[#This Row],[Machine3]]</f>
        <v>GMTK1</v>
      </c>
      <c r="C964" s="61">
        <v>20211021</v>
      </c>
      <c r="D964" s="61" t="str">
        <f>TEXT((ROW(Table6[[#This Row],[Insert Type]])-321)*10,"000000")</f>
        <v>006430</v>
      </c>
      <c r="E964" s="61" t="str" cm="1">
        <f t="array" ref="E964">_xlfn.SWITCH(Table6[[#This Row],[State of Wear (Acceptable, OK; Unacceptable, NOK; Doubt, D; Reclassified as Doubt, RD)]],"OK","o","NOK","n","d")</f>
        <v>n</v>
      </c>
      <c r="F964" s="61" t="str" cm="1">
        <f t="array" ref="F964">_xlfn.SWITCH(Table6[[#This Row],[Coolant (C, Coolant; NC, No Coolant; CB, Coolant and cleaned with compressed Air)]],"NC","n","C","y","CB","c")</f>
        <v>n</v>
      </c>
      <c r="G964" s="61" t="str">
        <f>_xlfn.TEXTJOIN("_",TRUE,A964,B964,C964,D964,"w"&amp;E964,"c"&amp;Table6[[#This Row],[Coolant (n, no; y, yes; c, yes but cleaned with compressed air)2]])</f>
        <v>RCGX12_GMTK1_20211021_006430_wn_cn</v>
      </c>
      <c r="H964" s="68">
        <v>2162</v>
      </c>
      <c r="I964" s="69">
        <v>4202</v>
      </c>
      <c r="J964" s="69">
        <v>6001</v>
      </c>
      <c r="K964" s="69">
        <v>2442</v>
      </c>
      <c r="L964" s="69">
        <v>5352</v>
      </c>
      <c r="M964" s="69">
        <v>7915</v>
      </c>
      <c r="N964" s="8">
        <v>44490</v>
      </c>
      <c r="O964" s="3" t="s">
        <v>318</v>
      </c>
      <c r="P964" s="3" t="s">
        <v>339</v>
      </c>
      <c r="Q964" s="3" t="s">
        <v>340</v>
      </c>
      <c r="R964" s="3">
        <v>12</v>
      </c>
      <c r="S964" s="3" t="s">
        <v>339</v>
      </c>
      <c r="T964" s="3">
        <v>12</v>
      </c>
      <c r="U964" s="3">
        <v>6</v>
      </c>
      <c r="V964" s="3">
        <v>1</v>
      </c>
      <c r="W964" s="3">
        <v>1</v>
      </c>
      <c r="X964" s="61" t="s">
        <v>11</v>
      </c>
      <c r="Y964" s="3" t="s">
        <v>17</v>
      </c>
      <c r="Z964" s="3" t="s">
        <v>959</v>
      </c>
      <c r="AA964" s="3"/>
      <c r="AB964" s="28">
        <v>1</v>
      </c>
      <c r="AC964" s="7"/>
    </row>
    <row r="965" spans="1:29" x14ac:dyDescent="0.25">
      <c r="A965" s="57" t="s">
        <v>1</v>
      </c>
      <c r="B965" s="60" t="str">
        <f>Table6[[#This Row],[Machine3]]</f>
        <v>GMTK1</v>
      </c>
      <c r="C965" s="61">
        <v>20211021</v>
      </c>
      <c r="D965" s="61" t="str">
        <f>TEXT((ROW(Table6[[#This Row],[Insert Type]])-321)*10,"000000")</f>
        <v>006440</v>
      </c>
      <c r="E965" s="61" t="str" cm="1">
        <f t="array" ref="E965">_xlfn.SWITCH(Table6[[#This Row],[State of Wear (Acceptable, OK; Unacceptable, NOK; Doubt, D; Reclassified as Doubt, RD)]],"OK","o","NOK","n","d")</f>
        <v>n</v>
      </c>
      <c r="F965" s="61" t="str" cm="1">
        <f t="array" ref="F965">_xlfn.SWITCH(Table6[[#This Row],[Coolant (C, Coolant; NC, No Coolant; CB, Coolant and cleaned with compressed Air)]],"NC","n","C","y","CB","c")</f>
        <v>n</v>
      </c>
      <c r="G965" s="61" t="str">
        <f>_xlfn.TEXTJOIN("_",TRUE,A965,B965,C965,D965,"w"&amp;E965,"c"&amp;Table6[[#This Row],[Coolant (n, no; y, yes; c, yes but cleaned with compressed air)2]])</f>
        <v>RCGX12_GMTK1_20211021_006440_wn_cn</v>
      </c>
      <c r="H965" s="68">
        <v>2162</v>
      </c>
      <c r="I965" s="69">
        <v>4202</v>
      </c>
      <c r="J965" s="69">
        <v>6001</v>
      </c>
      <c r="K965" s="69">
        <v>2442</v>
      </c>
      <c r="L965" s="69">
        <v>5352</v>
      </c>
      <c r="M965" s="69">
        <v>7915</v>
      </c>
      <c r="N965" s="8">
        <v>44490</v>
      </c>
      <c r="O965" s="3" t="s">
        <v>318</v>
      </c>
      <c r="P965" s="3" t="s">
        <v>339</v>
      </c>
      <c r="Q965" s="3" t="s">
        <v>340</v>
      </c>
      <c r="R965" s="3">
        <v>12</v>
      </c>
      <c r="S965" s="3" t="s">
        <v>339</v>
      </c>
      <c r="T965" s="3">
        <v>12</v>
      </c>
      <c r="U965" s="3">
        <v>6</v>
      </c>
      <c r="V965" s="3">
        <v>1</v>
      </c>
      <c r="W965" s="3">
        <v>2</v>
      </c>
      <c r="X965" s="61" t="s">
        <v>11</v>
      </c>
      <c r="Y965" s="3" t="s">
        <v>17</v>
      </c>
      <c r="Z965" s="3" t="s">
        <v>960</v>
      </c>
      <c r="AA965" s="3"/>
      <c r="AB965" s="28">
        <v>1</v>
      </c>
      <c r="AC965" s="7"/>
    </row>
    <row r="966" spans="1:29" x14ac:dyDescent="0.25">
      <c r="A966" s="57" t="s">
        <v>1</v>
      </c>
      <c r="B966" s="60" t="str">
        <f>Table6[[#This Row],[Machine3]]</f>
        <v>GMTK1</v>
      </c>
      <c r="C966" s="61">
        <v>20211021</v>
      </c>
      <c r="D966" s="61" t="str">
        <f>TEXT((ROW(Table6[[#This Row],[Insert Type]])-321)*10,"000000")</f>
        <v>006450</v>
      </c>
      <c r="E966" s="61" t="str" cm="1">
        <f t="array" ref="E966">_xlfn.SWITCH(Table6[[#This Row],[State of Wear (Acceptable, OK; Unacceptable, NOK; Doubt, D; Reclassified as Doubt, RD)]],"OK","o","NOK","n","d")</f>
        <v>n</v>
      </c>
      <c r="F966" s="61" t="str" cm="1">
        <f t="array" ref="F966">_xlfn.SWITCH(Table6[[#This Row],[Coolant (C, Coolant; NC, No Coolant; CB, Coolant and cleaned with compressed Air)]],"NC","n","C","y","CB","c")</f>
        <v>n</v>
      </c>
      <c r="G966" s="61" t="str">
        <f>_xlfn.TEXTJOIN("_",TRUE,A966,B966,C966,D966,"w"&amp;E966,"c"&amp;Table6[[#This Row],[Coolant (n, no; y, yes; c, yes but cleaned with compressed air)2]])</f>
        <v>RCGX12_GMTK1_20211021_006450_wn_cn</v>
      </c>
      <c r="H966" s="68">
        <v>2162</v>
      </c>
      <c r="I966" s="69">
        <v>4202</v>
      </c>
      <c r="J966" s="69">
        <v>6001</v>
      </c>
      <c r="K966" s="69">
        <v>2442</v>
      </c>
      <c r="L966" s="69">
        <v>5352</v>
      </c>
      <c r="M966" s="69">
        <v>7915</v>
      </c>
      <c r="N966" s="8">
        <v>44490</v>
      </c>
      <c r="O966" s="3" t="s">
        <v>318</v>
      </c>
      <c r="P966" s="3" t="s">
        <v>339</v>
      </c>
      <c r="Q966" s="3" t="s">
        <v>340</v>
      </c>
      <c r="R966" s="3">
        <v>12</v>
      </c>
      <c r="S966" s="3" t="s">
        <v>339</v>
      </c>
      <c r="T966" s="3">
        <v>12</v>
      </c>
      <c r="U966" s="3">
        <v>7</v>
      </c>
      <c r="V966" s="3">
        <v>1</v>
      </c>
      <c r="W966" s="3">
        <v>1</v>
      </c>
      <c r="X966" s="61" t="s">
        <v>11</v>
      </c>
      <c r="Y966" s="3" t="s">
        <v>17</v>
      </c>
      <c r="Z966" s="3" t="s">
        <v>961</v>
      </c>
      <c r="AA966" s="3"/>
      <c r="AB966" s="28">
        <v>1</v>
      </c>
      <c r="AC966" s="7"/>
    </row>
    <row r="967" spans="1:29" x14ac:dyDescent="0.25">
      <c r="A967" s="57" t="s">
        <v>1</v>
      </c>
      <c r="B967" s="60" t="str">
        <f>Table6[[#This Row],[Machine3]]</f>
        <v>GMTK1</v>
      </c>
      <c r="C967" s="61">
        <v>20211021</v>
      </c>
      <c r="D967" s="61" t="str">
        <f>TEXT((ROW(Table6[[#This Row],[Insert Type]])-321)*10,"000000")</f>
        <v>006460</v>
      </c>
      <c r="E967" s="61" t="str" cm="1">
        <f t="array" ref="E967">_xlfn.SWITCH(Table6[[#This Row],[State of Wear (Acceptable, OK; Unacceptable, NOK; Doubt, D; Reclassified as Doubt, RD)]],"OK","o","NOK","n","d")</f>
        <v>o</v>
      </c>
      <c r="F967" s="61" t="str" cm="1">
        <f t="array" ref="F967">_xlfn.SWITCH(Table6[[#This Row],[Coolant (C, Coolant; NC, No Coolant; CB, Coolant and cleaned with compressed Air)]],"NC","n","C","y","CB","c")</f>
        <v>n</v>
      </c>
      <c r="G967" s="61" t="str">
        <f>_xlfn.TEXTJOIN("_",TRUE,A967,B967,C967,D967,"w"&amp;E967,"c"&amp;Table6[[#This Row],[Coolant (n, no; y, yes; c, yes but cleaned with compressed air)2]])</f>
        <v>RCGX12_GMTK1_20211021_006460_wo_cn</v>
      </c>
      <c r="H967" s="68">
        <v>2162</v>
      </c>
      <c r="I967" s="69">
        <v>4202</v>
      </c>
      <c r="J967" s="69">
        <v>6001</v>
      </c>
      <c r="K967" s="69">
        <v>2442</v>
      </c>
      <c r="L967" s="69">
        <v>5352</v>
      </c>
      <c r="M967" s="69">
        <v>7915</v>
      </c>
      <c r="N967" s="8">
        <v>44490</v>
      </c>
      <c r="O967" s="3" t="s">
        <v>318</v>
      </c>
      <c r="P967" s="3" t="s">
        <v>339</v>
      </c>
      <c r="Q967" s="3" t="s">
        <v>340</v>
      </c>
      <c r="R967" s="3">
        <v>12</v>
      </c>
      <c r="S967" s="3" t="s">
        <v>339</v>
      </c>
      <c r="T967" s="3">
        <v>12</v>
      </c>
      <c r="U967" s="3">
        <v>7</v>
      </c>
      <c r="V967" s="3">
        <v>1</v>
      </c>
      <c r="W967" s="3">
        <v>2</v>
      </c>
      <c r="X967" s="61" t="s">
        <v>19</v>
      </c>
      <c r="Y967" s="3" t="s">
        <v>17</v>
      </c>
      <c r="Z967" s="3" t="s">
        <v>962</v>
      </c>
      <c r="AA967" s="3"/>
      <c r="AB967" s="28">
        <v>1</v>
      </c>
      <c r="AC967" s="7"/>
    </row>
    <row r="968" spans="1:29" x14ac:dyDescent="0.25">
      <c r="A968" s="57" t="s">
        <v>1</v>
      </c>
      <c r="B968" s="60" t="str">
        <f>Table6[[#This Row],[Machine3]]</f>
        <v>GMTK1</v>
      </c>
      <c r="C968" s="61">
        <v>20211021</v>
      </c>
      <c r="D968" s="61" t="str">
        <f>TEXT((ROW(Table6[[#This Row],[Insert Type]])-321)*10,"000000")</f>
        <v>006470</v>
      </c>
      <c r="E968" s="61" t="str" cm="1">
        <f t="array" ref="E968">_xlfn.SWITCH(Table6[[#This Row],[State of Wear (Acceptable, OK; Unacceptable, NOK; Doubt, D; Reclassified as Doubt, RD)]],"OK","o","NOK","n","d")</f>
        <v>n</v>
      </c>
      <c r="F968" s="61" t="str" cm="1">
        <f t="array" ref="F968">_xlfn.SWITCH(Table6[[#This Row],[Coolant (C, Coolant; NC, No Coolant; CB, Coolant and cleaned with compressed Air)]],"NC","n","C","y","CB","c")</f>
        <v>n</v>
      </c>
      <c r="G968" s="61" t="str">
        <f>_xlfn.TEXTJOIN("_",TRUE,A968,B968,C968,D968,"w"&amp;E968,"c"&amp;Table6[[#This Row],[Coolant (n, no; y, yes; c, yes but cleaned with compressed air)2]])</f>
        <v>RCGX12_GMTK1_20211021_006470_wn_cn</v>
      </c>
      <c r="H968" s="68">
        <v>2162</v>
      </c>
      <c r="I968" s="69">
        <v>4202</v>
      </c>
      <c r="J968" s="69">
        <v>6001</v>
      </c>
      <c r="K968" s="69">
        <v>2442</v>
      </c>
      <c r="L968" s="69">
        <v>5352</v>
      </c>
      <c r="M968" s="69">
        <v>7915</v>
      </c>
      <c r="N968" s="8">
        <v>44490</v>
      </c>
      <c r="O968" s="3" t="s">
        <v>318</v>
      </c>
      <c r="P968" s="3" t="s">
        <v>339</v>
      </c>
      <c r="Q968" s="3" t="s">
        <v>340</v>
      </c>
      <c r="R968" s="3">
        <v>13</v>
      </c>
      <c r="S968" s="3" t="s">
        <v>339</v>
      </c>
      <c r="T968" s="3">
        <v>13</v>
      </c>
      <c r="U968" s="3">
        <v>1</v>
      </c>
      <c r="V968" s="3">
        <v>1</v>
      </c>
      <c r="W968" s="3">
        <v>1</v>
      </c>
      <c r="X968" s="61" t="s">
        <v>11</v>
      </c>
      <c r="Y968" s="3" t="s">
        <v>17</v>
      </c>
      <c r="Z968" s="3" t="s">
        <v>963</v>
      </c>
      <c r="AA968" s="3"/>
      <c r="AB968" s="28">
        <v>1</v>
      </c>
      <c r="AC968" s="7"/>
    </row>
    <row r="969" spans="1:29" x14ac:dyDescent="0.25">
      <c r="A969" s="57" t="s">
        <v>1</v>
      </c>
      <c r="B969" s="60" t="str">
        <f>Table6[[#This Row],[Machine3]]</f>
        <v>GMTK1</v>
      </c>
      <c r="C969" s="61">
        <v>20211021</v>
      </c>
      <c r="D969" s="61" t="str">
        <f>TEXT((ROW(Table6[[#This Row],[Insert Type]])-321)*10,"000000")</f>
        <v>006480</v>
      </c>
      <c r="E969" s="61" t="str" cm="1">
        <f t="array" ref="E969">_xlfn.SWITCH(Table6[[#This Row],[State of Wear (Acceptable, OK; Unacceptable, NOK; Doubt, D; Reclassified as Doubt, RD)]],"OK","o","NOK","n","d")</f>
        <v>n</v>
      </c>
      <c r="F969" s="61" t="str" cm="1">
        <f t="array" ref="F969">_xlfn.SWITCH(Table6[[#This Row],[Coolant (C, Coolant; NC, No Coolant; CB, Coolant and cleaned with compressed Air)]],"NC","n","C","y","CB","c")</f>
        <v>n</v>
      </c>
      <c r="G969" s="61" t="str">
        <f>_xlfn.TEXTJOIN("_",TRUE,A969,B969,C969,D969,"w"&amp;E969,"c"&amp;Table6[[#This Row],[Coolant (n, no; y, yes; c, yes but cleaned with compressed air)2]])</f>
        <v>RCGX12_GMTK1_20211021_006480_wn_cn</v>
      </c>
      <c r="H969" s="68">
        <v>2162</v>
      </c>
      <c r="I969" s="69">
        <v>4202</v>
      </c>
      <c r="J969" s="69">
        <v>6001</v>
      </c>
      <c r="K969" s="69">
        <v>2442</v>
      </c>
      <c r="L969" s="69">
        <v>5352</v>
      </c>
      <c r="M969" s="69">
        <v>7915</v>
      </c>
      <c r="N969" s="8">
        <v>44490</v>
      </c>
      <c r="O969" s="3" t="s">
        <v>318</v>
      </c>
      <c r="P969" s="3" t="s">
        <v>339</v>
      </c>
      <c r="Q969" s="3" t="s">
        <v>340</v>
      </c>
      <c r="R969" s="3">
        <v>13</v>
      </c>
      <c r="S969" s="3" t="s">
        <v>339</v>
      </c>
      <c r="T969" s="3">
        <v>13</v>
      </c>
      <c r="U969" s="3">
        <v>1</v>
      </c>
      <c r="V969" s="3">
        <v>1</v>
      </c>
      <c r="W969" s="3">
        <v>2</v>
      </c>
      <c r="X969" s="61" t="s">
        <v>11</v>
      </c>
      <c r="Y969" s="3" t="s">
        <v>17</v>
      </c>
      <c r="Z969" s="3" t="s">
        <v>964</v>
      </c>
      <c r="AA969" s="3"/>
      <c r="AB969" s="28">
        <v>1</v>
      </c>
      <c r="AC969" s="7"/>
    </row>
    <row r="970" spans="1:29" x14ac:dyDescent="0.25">
      <c r="A970" s="57" t="s">
        <v>1</v>
      </c>
      <c r="B970" s="60" t="str">
        <f>Table6[[#This Row],[Machine3]]</f>
        <v>GMTK1</v>
      </c>
      <c r="C970" s="61">
        <v>20211021</v>
      </c>
      <c r="D970" s="61" t="str">
        <f>TEXT((ROW(Table6[[#This Row],[Insert Type]])-321)*10,"000000")</f>
        <v>006490</v>
      </c>
      <c r="E970" s="61" t="str" cm="1">
        <f t="array" ref="E970">_xlfn.SWITCH(Table6[[#This Row],[State of Wear (Acceptable, OK; Unacceptable, NOK; Doubt, D; Reclassified as Doubt, RD)]],"OK","o","NOK","n","d")</f>
        <v>n</v>
      </c>
      <c r="F970" s="61" t="str" cm="1">
        <f t="array" ref="F970">_xlfn.SWITCH(Table6[[#This Row],[Coolant (C, Coolant; NC, No Coolant; CB, Coolant and cleaned with compressed Air)]],"NC","n","C","y","CB","c")</f>
        <v>n</v>
      </c>
      <c r="G970" s="61" t="str">
        <f>_xlfn.TEXTJOIN("_",TRUE,A970,B970,C970,D970,"w"&amp;E970,"c"&amp;Table6[[#This Row],[Coolant (n, no; y, yes; c, yes but cleaned with compressed air)2]])</f>
        <v>RCGX12_GMTK1_20211021_006490_wn_cn</v>
      </c>
      <c r="H970" s="68">
        <v>2162</v>
      </c>
      <c r="I970" s="69">
        <v>4202</v>
      </c>
      <c r="J970" s="69">
        <v>6001</v>
      </c>
      <c r="K970" s="69">
        <v>2442</v>
      </c>
      <c r="L970" s="69">
        <v>5352</v>
      </c>
      <c r="M970" s="69">
        <v>7915</v>
      </c>
      <c r="N970" s="8">
        <v>44490</v>
      </c>
      <c r="O970" s="3" t="s">
        <v>318</v>
      </c>
      <c r="P970" s="3" t="s">
        <v>339</v>
      </c>
      <c r="Q970" s="3" t="s">
        <v>340</v>
      </c>
      <c r="R970" s="3">
        <v>13</v>
      </c>
      <c r="S970" s="3" t="s">
        <v>339</v>
      </c>
      <c r="T970" s="3">
        <v>13</v>
      </c>
      <c r="U970" s="3">
        <v>2</v>
      </c>
      <c r="V970" s="3">
        <v>1</v>
      </c>
      <c r="W970" s="3">
        <v>1</v>
      </c>
      <c r="X970" s="61" t="s">
        <v>11</v>
      </c>
      <c r="Y970" s="3" t="s">
        <v>17</v>
      </c>
      <c r="Z970" s="3" t="s">
        <v>965</v>
      </c>
      <c r="AA970" s="3"/>
      <c r="AB970" s="28">
        <v>1</v>
      </c>
      <c r="AC970" s="7"/>
    </row>
    <row r="971" spans="1:29" x14ac:dyDescent="0.25">
      <c r="A971" s="57" t="s">
        <v>1</v>
      </c>
      <c r="B971" s="60" t="str">
        <f>Table6[[#This Row],[Machine3]]</f>
        <v>GMTK1</v>
      </c>
      <c r="C971" s="61">
        <v>20211021</v>
      </c>
      <c r="D971" s="61" t="str">
        <f>TEXT((ROW(Table6[[#This Row],[Insert Type]])-321)*10,"000000")</f>
        <v>006500</v>
      </c>
      <c r="E971" s="61" t="str" cm="1">
        <f t="array" ref="E971">_xlfn.SWITCH(Table6[[#This Row],[State of Wear (Acceptable, OK; Unacceptable, NOK; Doubt, D; Reclassified as Doubt, RD)]],"OK","o","NOK","n","d")</f>
        <v>o</v>
      </c>
      <c r="F971" s="61" t="str" cm="1">
        <f t="array" ref="F971">_xlfn.SWITCH(Table6[[#This Row],[Coolant (C, Coolant; NC, No Coolant; CB, Coolant and cleaned with compressed Air)]],"NC","n","C","y","CB","c")</f>
        <v>n</v>
      </c>
      <c r="G971" s="61" t="str">
        <f>_xlfn.TEXTJOIN("_",TRUE,A971,B971,C971,D971,"w"&amp;E971,"c"&amp;Table6[[#This Row],[Coolant (n, no; y, yes; c, yes but cleaned with compressed air)2]])</f>
        <v>RCGX12_GMTK1_20211021_006500_wo_cn</v>
      </c>
      <c r="H971" s="68">
        <v>2162</v>
      </c>
      <c r="I971" s="69">
        <v>4202</v>
      </c>
      <c r="J971" s="69">
        <v>6001</v>
      </c>
      <c r="K971" s="69">
        <v>2442</v>
      </c>
      <c r="L971" s="69">
        <v>5352</v>
      </c>
      <c r="M971" s="69">
        <v>7915</v>
      </c>
      <c r="N971" s="8">
        <v>44490</v>
      </c>
      <c r="O971" s="3" t="s">
        <v>318</v>
      </c>
      <c r="P971" s="3" t="s">
        <v>339</v>
      </c>
      <c r="Q971" s="3" t="s">
        <v>340</v>
      </c>
      <c r="R971" s="3">
        <v>13</v>
      </c>
      <c r="S971" s="3" t="s">
        <v>339</v>
      </c>
      <c r="T971" s="3">
        <v>13</v>
      </c>
      <c r="U971" s="3">
        <v>2</v>
      </c>
      <c r="V971" s="3">
        <v>1</v>
      </c>
      <c r="W971" s="3">
        <v>2</v>
      </c>
      <c r="X971" s="61" t="s">
        <v>19</v>
      </c>
      <c r="Y971" s="3" t="s">
        <v>17</v>
      </c>
      <c r="Z971" s="3" t="s">
        <v>966</v>
      </c>
      <c r="AA971" s="3"/>
      <c r="AB971" s="28">
        <v>1</v>
      </c>
      <c r="AC971" s="7"/>
    </row>
    <row r="972" spans="1:29" x14ac:dyDescent="0.25">
      <c r="A972" s="57" t="s">
        <v>1</v>
      </c>
      <c r="B972" s="60" t="str">
        <f>Table6[[#This Row],[Machine3]]</f>
        <v>GMTK1</v>
      </c>
      <c r="C972" s="61">
        <v>20211021</v>
      </c>
      <c r="D972" s="61" t="str">
        <f>TEXT((ROW(Table6[[#This Row],[Insert Type]])-321)*10,"000000")</f>
        <v>006510</v>
      </c>
      <c r="E972" s="61" t="str" cm="1">
        <f t="array" ref="E972">_xlfn.SWITCH(Table6[[#This Row],[State of Wear (Acceptable, OK; Unacceptable, NOK; Doubt, D; Reclassified as Doubt, RD)]],"OK","o","NOK","n","d")</f>
        <v>o</v>
      </c>
      <c r="F972" s="61" t="str" cm="1">
        <f t="array" ref="F972">_xlfn.SWITCH(Table6[[#This Row],[Coolant (C, Coolant; NC, No Coolant; CB, Coolant and cleaned with compressed Air)]],"NC","n","C","y","CB","c")</f>
        <v>n</v>
      </c>
      <c r="G972" s="61" t="str">
        <f>_xlfn.TEXTJOIN("_",TRUE,A972,B972,C972,D972,"w"&amp;E972,"c"&amp;Table6[[#This Row],[Coolant (n, no; y, yes; c, yes but cleaned with compressed air)2]])</f>
        <v>RCGX12_GMTK1_20211021_006510_wo_cn</v>
      </c>
      <c r="H972" s="68">
        <v>2162</v>
      </c>
      <c r="I972" s="69">
        <v>4202</v>
      </c>
      <c r="J972" s="69">
        <v>6001</v>
      </c>
      <c r="K972" s="69">
        <v>2442</v>
      </c>
      <c r="L972" s="69">
        <v>5352</v>
      </c>
      <c r="M972" s="69">
        <v>7915</v>
      </c>
      <c r="N972" s="8">
        <v>44490</v>
      </c>
      <c r="O972" s="3" t="s">
        <v>318</v>
      </c>
      <c r="P972" s="3" t="s">
        <v>339</v>
      </c>
      <c r="Q972" s="3" t="s">
        <v>340</v>
      </c>
      <c r="R972" s="3">
        <v>13</v>
      </c>
      <c r="S972" s="3" t="s">
        <v>339</v>
      </c>
      <c r="T972" s="3">
        <v>13</v>
      </c>
      <c r="U972" s="3">
        <v>3</v>
      </c>
      <c r="V972" s="3">
        <v>1</v>
      </c>
      <c r="W972" s="3">
        <v>1</v>
      </c>
      <c r="X972" s="61" t="s">
        <v>19</v>
      </c>
      <c r="Y972" s="3" t="s">
        <v>17</v>
      </c>
      <c r="Z972" s="3" t="s">
        <v>967</v>
      </c>
      <c r="AA972" s="3"/>
      <c r="AB972" s="28">
        <v>1</v>
      </c>
      <c r="AC972" s="7"/>
    </row>
    <row r="973" spans="1:29" x14ac:dyDescent="0.25">
      <c r="A973" s="57" t="s">
        <v>1</v>
      </c>
      <c r="B973" s="60" t="str">
        <f>Table6[[#This Row],[Machine3]]</f>
        <v>GMTK1</v>
      </c>
      <c r="C973" s="61">
        <v>20211021</v>
      </c>
      <c r="D973" s="61" t="str">
        <f>TEXT((ROW(Table6[[#This Row],[Insert Type]])-321)*10,"000000")</f>
        <v>006520</v>
      </c>
      <c r="E973" s="61" t="str" cm="1">
        <f t="array" ref="E973">_xlfn.SWITCH(Table6[[#This Row],[State of Wear (Acceptable, OK; Unacceptable, NOK; Doubt, D; Reclassified as Doubt, RD)]],"OK","o","NOK","n","d")</f>
        <v>o</v>
      </c>
      <c r="F973" s="61" t="str" cm="1">
        <f t="array" ref="F973">_xlfn.SWITCH(Table6[[#This Row],[Coolant (C, Coolant; NC, No Coolant; CB, Coolant and cleaned with compressed Air)]],"NC","n","C","y","CB","c")</f>
        <v>n</v>
      </c>
      <c r="G973" s="61" t="str">
        <f>_xlfn.TEXTJOIN("_",TRUE,A973,B973,C973,D973,"w"&amp;E973,"c"&amp;Table6[[#This Row],[Coolant (n, no; y, yes; c, yes but cleaned with compressed air)2]])</f>
        <v>RCGX12_GMTK1_20211021_006520_wo_cn</v>
      </c>
      <c r="H973" s="68">
        <v>2162</v>
      </c>
      <c r="I973" s="69">
        <v>4202</v>
      </c>
      <c r="J973" s="69">
        <v>6001</v>
      </c>
      <c r="K973" s="69">
        <v>2442</v>
      </c>
      <c r="L973" s="69">
        <v>5352</v>
      </c>
      <c r="M973" s="69">
        <v>7915</v>
      </c>
      <c r="N973" s="8">
        <v>44490</v>
      </c>
      <c r="O973" s="3" t="s">
        <v>318</v>
      </c>
      <c r="P973" s="3" t="s">
        <v>339</v>
      </c>
      <c r="Q973" s="3" t="s">
        <v>340</v>
      </c>
      <c r="R973" s="3">
        <v>13</v>
      </c>
      <c r="S973" s="3" t="s">
        <v>339</v>
      </c>
      <c r="T973" s="3">
        <v>13</v>
      </c>
      <c r="U973" s="3">
        <v>3</v>
      </c>
      <c r="V973" s="3">
        <v>1</v>
      </c>
      <c r="W973" s="3">
        <v>2</v>
      </c>
      <c r="X973" s="61" t="s">
        <v>19</v>
      </c>
      <c r="Y973" s="3" t="s">
        <v>17</v>
      </c>
      <c r="Z973" s="3" t="s">
        <v>968</v>
      </c>
      <c r="AA973" s="3"/>
      <c r="AB973" s="28">
        <v>1</v>
      </c>
      <c r="AC973" s="7"/>
    </row>
    <row r="974" spans="1:29" x14ac:dyDescent="0.25">
      <c r="A974" s="57" t="s">
        <v>1</v>
      </c>
      <c r="B974" s="60" t="str">
        <f>Table6[[#This Row],[Machine3]]</f>
        <v>GMTK1</v>
      </c>
      <c r="C974" s="61">
        <v>20211021</v>
      </c>
      <c r="D974" s="61" t="str">
        <f>TEXT((ROW(Table6[[#This Row],[Insert Type]])-321)*10,"000000")</f>
        <v>006530</v>
      </c>
      <c r="E974" s="61" t="str" cm="1">
        <f t="array" ref="E974">_xlfn.SWITCH(Table6[[#This Row],[State of Wear (Acceptable, OK; Unacceptable, NOK; Doubt, D; Reclassified as Doubt, RD)]],"OK","o","NOK","n","d")</f>
        <v>d</v>
      </c>
      <c r="F974" s="61" t="str" cm="1">
        <f t="array" ref="F974">_xlfn.SWITCH(Table6[[#This Row],[Coolant (C, Coolant; NC, No Coolant; CB, Coolant and cleaned with compressed Air)]],"NC","n","C","y","CB","c")</f>
        <v>n</v>
      </c>
      <c r="G974" s="61" t="str">
        <f>_xlfn.TEXTJOIN("_",TRUE,A974,B974,C974,D974,"w"&amp;E974,"c"&amp;Table6[[#This Row],[Coolant (n, no; y, yes; c, yes but cleaned with compressed air)2]])</f>
        <v>RCGX12_GMTK1_20211021_006530_wd_cn</v>
      </c>
      <c r="H974" s="68">
        <v>2162</v>
      </c>
      <c r="I974" s="69">
        <v>4202</v>
      </c>
      <c r="J974" s="69">
        <v>6001</v>
      </c>
      <c r="K974" s="69">
        <v>2442</v>
      </c>
      <c r="L974" s="69">
        <v>5352</v>
      </c>
      <c r="M974" s="69">
        <v>7915</v>
      </c>
      <c r="N974" s="8">
        <v>44490</v>
      </c>
      <c r="O974" s="3" t="s">
        <v>318</v>
      </c>
      <c r="P974" s="3" t="s">
        <v>339</v>
      </c>
      <c r="Q974" s="3" t="s">
        <v>340</v>
      </c>
      <c r="R974" s="3">
        <v>13</v>
      </c>
      <c r="S974" s="3" t="s">
        <v>339</v>
      </c>
      <c r="T974" s="3">
        <v>13</v>
      </c>
      <c r="U974" s="3">
        <v>4</v>
      </c>
      <c r="V974" s="3">
        <v>1</v>
      </c>
      <c r="W974" s="3">
        <v>1</v>
      </c>
      <c r="X974" s="61" t="s">
        <v>278</v>
      </c>
      <c r="Y974" s="3" t="s">
        <v>17</v>
      </c>
      <c r="Z974" s="3" t="s">
        <v>969</v>
      </c>
      <c r="AA974" s="3"/>
      <c r="AB974" s="28">
        <v>1</v>
      </c>
      <c r="AC974" s="7"/>
    </row>
    <row r="975" spans="1:29" x14ac:dyDescent="0.25">
      <c r="A975" s="57" t="s">
        <v>1</v>
      </c>
      <c r="B975" s="60" t="str">
        <f>Table6[[#This Row],[Machine3]]</f>
        <v>GMTK1</v>
      </c>
      <c r="C975" s="61">
        <v>20211021</v>
      </c>
      <c r="D975" s="61" t="str">
        <f>TEXT((ROW(Table6[[#This Row],[Insert Type]])-321)*10,"000000")</f>
        <v>006540</v>
      </c>
      <c r="E975" s="61" t="str" cm="1">
        <f t="array" ref="E975">_xlfn.SWITCH(Table6[[#This Row],[State of Wear (Acceptable, OK; Unacceptable, NOK; Doubt, D; Reclassified as Doubt, RD)]],"OK","o","NOK","n","d")</f>
        <v>o</v>
      </c>
      <c r="F975" s="61" t="str" cm="1">
        <f t="array" ref="F975">_xlfn.SWITCH(Table6[[#This Row],[Coolant (C, Coolant; NC, No Coolant; CB, Coolant and cleaned with compressed Air)]],"NC","n","C","y","CB","c")</f>
        <v>n</v>
      </c>
      <c r="G975" s="61" t="str">
        <f>_xlfn.TEXTJOIN("_",TRUE,A975,B975,C975,D975,"w"&amp;E975,"c"&amp;Table6[[#This Row],[Coolant (n, no; y, yes; c, yes but cleaned with compressed air)2]])</f>
        <v>RCGX12_GMTK1_20211021_006540_wo_cn</v>
      </c>
      <c r="H975" s="68">
        <v>2162</v>
      </c>
      <c r="I975" s="69">
        <v>4202</v>
      </c>
      <c r="J975" s="69">
        <v>6001</v>
      </c>
      <c r="K975" s="69">
        <v>2442</v>
      </c>
      <c r="L975" s="69">
        <v>5352</v>
      </c>
      <c r="M975" s="69">
        <v>7915</v>
      </c>
      <c r="N975" s="8">
        <v>44490</v>
      </c>
      <c r="O975" s="3" t="s">
        <v>318</v>
      </c>
      <c r="P975" s="3" t="s">
        <v>339</v>
      </c>
      <c r="Q975" s="3" t="s">
        <v>340</v>
      </c>
      <c r="R975" s="3">
        <v>13</v>
      </c>
      <c r="S975" s="3" t="s">
        <v>339</v>
      </c>
      <c r="T975" s="3">
        <v>13</v>
      </c>
      <c r="U975" s="3">
        <v>4</v>
      </c>
      <c r="V975" s="3">
        <v>1</v>
      </c>
      <c r="W975" s="3">
        <v>2</v>
      </c>
      <c r="X975" s="61" t="s">
        <v>19</v>
      </c>
      <c r="Y975" s="3" t="s">
        <v>17</v>
      </c>
      <c r="Z975" s="3" t="s">
        <v>970</v>
      </c>
      <c r="AA975" s="3"/>
      <c r="AB975" s="28">
        <v>1</v>
      </c>
      <c r="AC975" s="7"/>
    </row>
    <row r="976" spans="1:29" x14ac:dyDescent="0.25">
      <c r="A976" s="57" t="s">
        <v>1</v>
      </c>
      <c r="B976" s="60" t="str">
        <f>Table6[[#This Row],[Machine3]]</f>
        <v>GMTK1</v>
      </c>
      <c r="C976" s="61">
        <v>20211021</v>
      </c>
      <c r="D976" s="61" t="str">
        <f>TEXT((ROW(Table6[[#This Row],[Insert Type]])-321)*10,"000000")</f>
        <v>006550</v>
      </c>
      <c r="E976" s="61" t="str" cm="1">
        <f t="array" ref="E976">_xlfn.SWITCH(Table6[[#This Row],[State of Wear (Acceptable, OK; Unacceptable, NOK; Doubt, D; Reclassified as Doubt, RD)]],"OK","o","NOK","n","d")</f>
        <v>o</v>
      </c>
      <c r="F976" s="61" t="str" cm="1">
        <f t="array" ref="F976">_xlfn.SWITCH(Table6[[#This Row],[Coolant (C, Coolant; NC, No Coolant; CB, Coolant and cleaned with compressed Air)]],"NC","n","C","y","CB","c")</f>
        <v>n</v>
      </c>
      <c r="G976" s="61" t="str">
        <f>_xlfn.TEXTJOIN("_",TRUE,A976,B976,C976,D976,"w"&amp;E976,"c"&amp;Table6[[#This Row],[Coolant (n, no; y, yes; c, yes but cleaned with compressed air)2]])</f>
        <v>RCGX12_GMTK1_20211021_006550_wo_cn</v>
      </c>
      <c r="H976" s="68">
        <v>2162</v>
      </c>
      <c r="I976" s="69">
        <v>4202</v>
      </c>
      <c r="J976" s="69">
        <v>6001</v>
      </c>
      <c r="K976" s="69">
        <v>2442</v>
      </c>
      <c r="L976" s="69">
        <v>5352</v>
      </c>
      <c r="M976" s="69">
        <v>7915</v>
      </c>
      <c r="N976" s="8">
        <v>44490</v>
      </c>
      <c r="O976" s="3" t="s">
        <v>318</v>
      </c>
      <c r="P976" s="3" t="s">
        <v>339</v>
      </c>
      <c r="Q976" s="3" t="s">
        <v>340</v>
      </c>
      <c r="R976" s="3">
        <v>13</v>
      </c>
      <c r="S976" s="3" t="s">
        <v>339</v>
      </c>
      <c r="T976" s="3">
        <v>13</v>
      </c>
      <c r="U976" s="3">
        <v>5</v>
      </c>
      <c r="V976" s="3">
        <v>1</v>
      </c>
      <c r="W976" s="3">
        <v>1</v>
      </c>
      <c r="X976" s="61" t="s">
        <v>19</v>
      </c>
      <c r="Y976" s="3" t="s">
        <v>17</v>
      </c>
      <c r="Z976" s="3" t="s">
        <v>971</v>
      </c>
      <c r="AA976" s="3"/>
      <c r="AB976" s="28">
        <v>1</v>
      </c>
      <c r="AC976" s="7"/>
    </row>
    <row r="977" spans="1:29" x14ac:dyDescent="0.25">
      <c r="A977" s="57" t="s">
        <v>1</v>
      </c>
      <c r="B977" s="60" t="str">
        <f>Table6[[#This Row],[Machine3]]</f>
        <v>GMTK1</v>
      </c>
      <c r="C977" s="61">
        <v>20211021</v>
      </c>
      <c r="D977" s="61" t="str">
        <f>TEXT((ROW(Table6[[#This Row],[Insert Type]])-321)*10,"000000")</f>
        <v>006560</v>
      </c>
      <c r="E977" s="61" t="str" cm="1">
        <f t="array" ref="E977">_xlfn.SWITCH(Table6[[#This Row],[State of Wear (Acceptable, OK; Unacceptable, NOK; Doubt, D; Reclassified as Doubt, RD)]],"OK","o","NOK","n","d")</f>
        <v>o</v>
      </c>
      <c r="F977" s="61" t="str" cm="1">
        <f t="array" ref="F977">_xlfn.SWITCH(Table6[[#This Row],[Coolant (C, Coolant; NC, No Coolant; CB, Coolant and cleaned with compressed Air)]],"NC","n","C","y","CB","c")</f>
        <v>n</v>
      </c>
      <c r="G977" s="61" t="str">
        <f>_xlfn.TEXTJOIN("_",TRUE,A977,B977,C977,D977,"w"&amp;E977,"c"&amp;Table6[[#This Row],[Coolant (n, no; y, yes; c, yes but cleaned with compressed air)2]])</f>
        <v>RCGX12_GMTK1_20211021_006560_wo_cn</v>
      </c>
      <c r="H977" s="68">
        <v>2162</v>
      </c>
      <c r="I977" s="69">
        <v>4202</v>
      </c>
      <c r="J977" s="69">
        <v>6001</v>
      </c>
      <c r="K977" s="69">
        <v>2442</v>
      </c>
      <c r="L977" s="69">
        <v>5352</v>
      </c>
      <c r="M977" s="69">
        <v>7915</v>
      </c>
      <c r="N977" s="8">
        <v>44490</v>
      </c>
      <c r="O977" s="3" t="s">
        <v>318</v>
      </c>
      <c r="P977" s="3" t="s">
        <v>339</v>
      </c>
      <c r="Q977" s="3" t="s">
        <v>340</v>
      </c>
      <c r="R977" s="3">
        <v>13</v>
      </c>
      <c r="S977" s="3" t="s">
        <v>339</v>
      </c>
      <c r="T977" s="3">
        <v>13</v>
      </c>
      <c r="U977" s="3">
        <v>5</v>
      </c>
      <c r="V977" s="3">
        <v>1</v>
      </c>
      <c r="W977" s="3">
        <v>2</v>
      </c>
      <c r="X977" s="61" t="s">
        <v>19</v>
      </c>
      <c r="Y977" s="3" t="s">
        <v>17</v>
      </c>
      <c r="Z977" s="3" t="s">
        <v>972</v>
      </c>
      <c r="AA977" s="3"/>
      <c r="AB977" s="28">
        <v>1</v>
      </c>
      <c r="AC977" s="7"/>
    </row>
    <row r="978" spans="1:29" x14ac:dyDescent="0.25">
      <c r="A978" s="57" t="s">
        <v>1</v>
      </c>
      <c r="B978" s="60" t="str">
        <f>Table6[[#This Row],[Machine3]]</f>
        <v>GMTK1</v>
      </c>
      <c r="C978" s="61">
        <v>20211021</v>
      </c>
      <c r="D978" s="61" t="str">
        <f>TEXT((ROW(Table6[[#This Row],[Insert Type]])-321)*10,"000000")</f>
        <v>006570</v>
      </c>
      <c r="E978" s="61" t="str" cm="1">
        <f t="array" ref="E978">_xlfn.SWITCH(Table6[[#This Row],[State of Wear (Acceptable, OK; Unacceptable, NOK; Doubt, D; Reclassified as Doubt, RD)]],"OK","o","NOK","n","d")</f>
        <v>o</v>
      </c>
      <c r="F978" s="61" t="str" cm="1">
        <f t="array" ref="F978">_xlfn.SWITCH(Table6[[#This Row],[Coolant (C, Coolant; NC, No Coolant; CB, Coolant and cleaned with compressed Air)]],"NC","n","C","y","CB","c")</f>
        <v>n</v>
      </c>
      <c r="G978" s="61" t="str">
        <f>_xlfn.TEXTJOIN("_",TRUE,A978,B978,C978,D978,"w"&amp;E978,"c"&amp;Table6[[#This Row],[Coolant (n, no; y, yes; c, yes but cleaned with compressed air)2]])</f>
        <v>RCGX12_GMTK1_20211021_006570_wo_cn</v>
      </c>
      <c r="H978" s="68">
        <v>2162</v>
      </c>
      <c r="I978" s="69">
        <v>4202</v>
      </c>
      <c r="J978" s="69">
        <v>6001</v>
      </c>
      <c r="K978" s="69">
        <v>2442</v>
      </c>
      <c r="L978" s="69">
        <v>5352</v>
      </c>
      <c r="M978" s="69">
        <v>7915</v>
      </c>
      <c r="N978" s="8">
        <v>44490</v>
      </c>
      <c r="O978" s="3" t="s">
        <v>318</v>
      </c>
      <c r="P978" s="3" t="s">
        <v>339</v>
      </c>
      <c r="Q978" s="3" t="s">
        <v>340</v>
      </c>
      <c r="R978" s="3">
        <v>13</v>
      </c>
      <c r="S978" s="3" t="s">
        <v>339</v>
      </c>
      <c r="T978" s="3">
        <v>13</v>
      </c>
      <c r="U978" s="3">
        <v>6</v>
      </c>
      <c r="V978" s="3">
        <v>1</v>
      </c>
      <c r="W978" s="3">
        <v>1</v>
      </c>
      <c r="X978" s="61" t="s">
        <v>19</v>
      </c>
      <c r="Y978" s="3" t="s">
        <v>17</v>
      </c>
      <c r="Z978" s="3" t="s">
        <v>973</v>
      </c>
      <c r="AA978" s="3"/>
      <c r="AB978" s="28">
        <v>1</v>
      </c>
      <c r="AC978" s="7"/>
    </row>
    <row r="979" spans="1:29" x14ac:dyDescent="0.25">
      <c r="A979" s="57" t="s">
        <v>1</v>
      </c>
      <c r="B979" s="60" t="str">
        <f>Table6[[#This Row],[Machine3]]</f>
        <v>GMTK1</v>
      </c>
      <c r="C979" s="61">
        <v>20211021</v>
      </c>
      <c r="D979" s="61" t="str">
        <f>TEXT((ROW(Table6[[#This Row],[Insert Type]])-321)*10,"000000")</f>
        <v>006580</v>
      </c>
      <c r="E979" s="61" t="str" cm="1">
        <f t="array" ref="E979">_xlfn.SWITCH(Table6[[#This Row],[State of Wear (Acceptable, OK; Unacceptable, NOK; Doubt, D; Reclassified as Doubt, RD)]],"OK","o","NOK","n","d")</f>
        <v>o</v>
      </c>
      <c r="F979" s="61" t="str" cm="1">
        <f t="array" ref="F979">_xlfn.SWITCH(Table6[[#This Row],[Coolant (C, Coolant; NC, No Coolant; CB, Coolant and cleaned with compressed Air)]],"NC","n","C","y","CB","c")</f>
        <v>n</v>
      </c>
      <c r="G979" s="61" t="str">
        <f>_xlfn.TEXTJOIN("_",TRUE,A979,B979,C979,D979,"w"&amp;E979,"c"&amp;Table6[[#This Row],[Coolant (n, no; y, yes; c, yes but cleaned with compressed air)2]])</f>
        <v>RCGX12_GMTK1_20211021_006580_wo_cn</v>
      </c>
      <c r="H979" s="68">
        <v>2162</v>
      </c>
      <c r="I979" s="69">
        <v>4202</v>
      </c>
      <c r="J979" s="69">
        <v>6001</v>
      </c>
      <c r="K979" s="69">
        <v>2442</v>
      </c>
      <c r="L979" s="69">
        <v>5352</v>
      </c>
      <c r="M979" s="69">
        <v>7915</v>
      </c>
      <c r="N979" s="8">
        <v>44490</v>
      </c>
      <c r="O979" s="3" t="s">
        <v>318</v>
      </c>
      <c r="P979" s="3" t="s">
        <v>339</v>
      </c>
      <c r="Q979" s="3" t="s">
        <v>340</v>
      </c>
      <c r="R979" s="3">
        <v>13</v>
      </c>
      <c r="S979" s="3" t="s">
        <v>339</v>
      </c>
      <c r="T979" s="3">
        <v>13</v>
      </c>
      <c r="U979" s="3">
        <v>6</v>
      </c>
      <c r="V979" s="3">
        <v>1</v>
      </c>
      <c r="W979" s="3">
        <v>2</v>
      </c>
      <c r="X979" s="61" t="s">
        <v>19</v>
      </c>
      <c r="Y979" s="3" t="s">
        <v>17</v>
      </c>
      <c r="Z979" s="3" t="s">
        <v>974</v>
      </c>
      <c r="AA979" s="3"/>
      <c r="AB979" s="28">
        <v>1</v>
      </c>
      <c r="AC979" s="7"/>
    </row>
    <row r="980" spans="1:29" x14ac:dyDescent="0.25">
      <c r="A980" s="57" t="s">
        <v>1</v>
      </c>
      <c r="B980" s="60" t="str">
        <f>Table6[[#This Row],[Machine3]]</f>
        <v>GMTK1</v>
      </c>
      <c r="C980" s="61">
        <v>20211021</v>
      </c>
      <c r="D980" s="61" t="str">
        <f>TEXT((ROW(Table6[[#This Row],[Insert Type]])-321)*10,"000000")</f>
        <v>006590</v>
      </c>
      <c r="E980" s="61" t="str" cm="1">
        <f t="array" ref="E980">_xlfn.SWITCH(Table6[[#This Row],[State of Wear (Acceptable, OK; Unacceptable, NOK; Doubt, D; Reclassified as Doubt, RD)]],"OK","o","NOK","n","d")</f>
        <v>o</v>
      </c>
      <c r="F980" s="61" t="str" cm="1">
        <f t="array" ref="F980">_xlfn.SWITCH(Table6[[#This Row],[Coolant (C, Coolant; NC, No Coolant; CB, Coolant and cleaned with compressed Air)]],"NC","n","C","y","CB","c")</f>
        <v>n</v>
      </c>
      <c r="G980" s="61" t="str">
        <f>_xlfn.TEXTJOIN("_",TRUE,A980,B980,C980,D980,"w"&amp;E980,"c"&amp;Table6[[#This Row],[Coolant (n, no; y, yes; c, yes but cleaned with compressed air)2]])</f>
        <v>RCGX12_GMTK1_20211021_006590_wo_cn</v>
      </c>
      <c r="H980" s="68">
        <v>2162</v>
      </c>
      <c r="I980" s="69">
        <v>4202</v>
      </c>
      <c r="J980" s="69">
        <v>6001</v>
      </c>
      <c r="K980" s="69">
        <v>2442</v>
      </c>
      <c r="L980" s="69">
        <v>5352</v>
      </c>
      <c r="M980" s="69">
        <v>7915</v>
      </c>
      <c r="N980" s="8">
        <v>44490</v>
      </c>
      <c r="O980" s="3" t="s">
        <v>318</v>
      </c>
      <c r="P980" s="3" t="s">
        <v>339</v>
      </c>
      <c r="Q980" s="3" t="s">
        <v>340</v>
      </c>
      <c r="R980" s="3">
        <v>13</v>
      </c>
      <c r="S980" s="3" t="s">
        <v>339</v>
      </c>
      <c r="T980" s="3">
        <v>13</v>
      </c>
      <c r="U980" s="3">
        <v>7</v>
      </c>
      <c r="V980" s="3">
        <v>1</v>
      </c>
      <c r="W980" s="3">
        <v>1</v>
      </c>
      <c r="X980" s="61" t="s">
        <v>19</v>
      </c>
      <c r="Y980" s="3" t="s">
        <v>17</v>
      </c>
      <c r="Z980" s="3" t="s">
        <v>975</v>
      </c>
      <c r="AA980" s="3"/>
      <c r="AB980" s="28">
        <v>1</v>
      </c>
      <c r="AC980" s="7"/>
    </row>
    <row r="981" spans="1:29" x14ac:dyDescent="0.25">
      <c r="A981" s="57" t="s">
        <v>1</v>
      </c>
      <c r="B981" s="60" t="str">
        <f>Table6[[#This Row],[Machine3]]</f>
        <v>GMTK1</v>
      </c>
      <c r="C981" s="61">
        <v>20211021</v>
      </c>
      <c r="D981" s="61" t="str">
        <f>TEXT((ROW(Table6[[#This Row],[Insert Type]])-321)*10,"000000")</f>
        <v>006600</v>
      </c>
      <c r="E981" s="61" t="str" cm="1">
        <f t="array" ref="E981">_xlfn.SWITCH(Table6[[#This Row],[State of Wear (Acceptable, OK; Unacceptable, NOK; Doubt, D; Reclassified as Doubt, RD)]],"OK","o","NOK","n","d")</f>
        <v>o</v>
      </c>
      <c r="F981" s="61" t="str" cm="1">
        <f t="array" ref="F981">_xlfn.SWITCH(Table6[[#This Row],[Coolant (C, Coolant; NC, No Coolant; CB, Coolant and cleaned with compressed Air)]],"NC","n","C","y","CB","c")</f>
        <v>n</v>
      </c>
      <c r="G981" s="61" t="str">
        <f>_xlfn.TEXTJOIN("_",TRUE,A981,B981,C981,D981,"w"&amp;E981,"c"&amp;Table6[[#This Row],[Coolant (n, no; y, yes; c, yes but cleaned with compressed air)2]])</f>
        <v>RCGX12_GMTK1_20211021_006600_wo_cn</v>
      </c>
      <c r="H981" s="68">
        <v>2162</v>
      </c>
      <c r="I981" s="69">
        <v>4202</v>
      </c>
      <c r="J981" s="69">
        <v>6001</v>
      </c>
      <c r="K981" s="69">
        <v>2442</v>
      </c>
      <c r="L981" s="69">
        <v>5352</v>
      </c>
      <c r="M981" s="69">
        <v>7915</v>
      </c>
      <c r="N981" s="8">
        <v>44490</v>
      </c>
      <c r="O981" s="3" t="s">
        <v>318</v>
      </c>
      <c r="P981" s="3" t="s">
        <v>339</v>
      </c>
      <c r="Q981" s="3" t="s">
        <v>340</v>
      </c>
      <c r="R981" s="3">
        <v>13</v>
      </c>
      <c r="S981" s="3" t="s">
        <v>339</v>
      </c>
      <c r="T981" s="3">
        <v>13</v>
      </c>
      <c r="U981" s="3">
        <v>7</v>
      </c>
      <c r="V981" s="3">
        <v>1</v>
      </c>
      <c r="W981" s="3">
        <v>2</v>
      </c>
      <c r="X981" s="61" t="s">
        <v>19</v>
      </c>
      <c r="Y981" s="3" t="s">
        <v>17</v>
      </c>
      <c r="Z981" s="3" t="s">
        <v>976</v>
      </c>
      <c r="AA981" s="3"/>
      <c r="AB981" s="28">
        <v>1</v>
      </c>
      <c r="AC981" s="7"/>
    </row>
    <row r="982" spans="1:29" x14ac:dyDescent="0.25">
      <c r="A982" s="57" t="s">
        <v>1</v>
      </c>
      <c r="B982" s="60" t="str">
        <f>Table6[[#This Row],[Machine3]]</f>
        <v>GMTK1</v>
      </c>
      <c r="C982" s="61">
        <v>20211021</v>
      </c>
      <c r="D982" s="61" t="str">
        <f>TEXT((ROW(Table6[[#This Row],[Insert Type]])-321)*10,"000000")</f>
        <v>006610</v>
      </c>
      <c r="E982" s="61" t="str" cm="1">
        <f t="array" ref="E982">_xlfn.SWITCH(Table6[[#This Row],[State of Wear (Acceptable, OK; Unacceptable, NOK; Doubt, D; Reclassified as Doubt, RD)]],"OK","o","NOK","n","d")</f>
        <v>o</v>
      </c>
      <c r="F982" s="61" t="str" cm="1">
        <f t="array" ref="F982">_xlfn.SWITCH(Table6[[#This Row],[Coolant (C, Coolant; NC, No Coolant; CB, Coolant and cleaned with compressed Air)]],"NC","n","C","y","CB","c")</f>
        <v>n</v>
      </c>
      <c r="G982" s="61" t="str">
        <f>_xlfn.TEXTJOIN("_",TRUE,A982,B982,C982,D982,"w"&amp;E982,"c"&amp;Table6[[#This Row],[Coolant (n, no; y, yes; c, yes but cleaned with compressed air)2]])</f>
        <v>RCGX12_GMTK1_20211021_006610_wo_cn</v>
      </c>
      <c r="H982" s="68">
        <v>2162</v>
      </c>
      <c r="I982" s="69">
        <v>4202</v>
      </c>
      <c r="J982" s="69">
        <v>6001</v>
      </c>
      <c r="K982" s="69">
        <v>2442</v>
      </c>
      <c r="L982" s="69">
        <v>5352</v>
      </c>
      <c r="M982" s="69">
        <v>7915</v>
      </c>
      <c r="N982" s="8">
        <v>44490</v>
      </c>
      <c r="O982" s="3" t="s">
        <v>318</v>
      </c>
      <c r="P982" s="3" t="s">
        <v>339</v>
      </c>
      <c r="Q982" s="3" t="s">
        <v>340</v>
      </c>
      <c r="R982" s="3">
        <v>14</v>
      </c>
      <c r="S982" s="3" t="s">
        <v>339</v>
      </c>
      <c r="T982" s="3">
        <v>14</v>
      </c>
      <c r="U982" s="3">
        <v>1</v>
      </c>
      <c r="V982" s="3">
        <v>1</v>
      </c>
      <c r="W982" s="3">
        <v>1</v>
      </c>
      <c r="X982" s="61" t="s">
        <v>19</v>
      </c>
      <c r="Y982" s="3" t="s">
        <v>17</v>
      </c>
      <c r="Z982" s="3" t="s">
        <v>977</v>
      </c>
      <c r="AA982" s="3"/>
      <c r="AB982" s="28">
        <v>1</v>
      </c>
      <c r="AC982" s="7"/>
    </row>
    <row r="983" spans="1:29" x14ac:dyDescent="0.25">
      <c r="A983" s="57" t="s">
        <v>1</v>
      </c>
      <c r="B983" s="60" t="str">
        <f>Table6[[#This Row],[Machine3]]</f>
        <v>GMTK1</v>
      </c>
      <c r="C983" s="61">
        <v>20211021</v>
      </c>
      <c r="D983" s="61" t="str">
        <f>TEXT((ROW(Table6[[#This Row],[Insert Type]])-321)*10,"000000")</f>
        <v>006620</v>
      </c>
      <c r="E983" s="61" t="str" cm="1">
        <f t="array" ref="E983">_xlfn.SWITCH(Table6[[#This Row],[State of Wear (Acceptable, OK; Unacceptable, NOK; Doubt, D; Reclassified as Doubt, RD)]],"OK","o","NOK","n","d")</f>
        <v>o</v>
      </c>
      <c r="F983" s="61" t="str" cm="1">
        <f t="array" ref="F983">_xlfn.SWITCH(Table6[[#This Row],[Coolant (C, Coolant; NC, No Coolant; CB, Coolant and cleaned with compressed Air)]],"NC","n","C","y","CB","c")</f>
        <v>n</v>
      </c>
      <c r="G983" s="61" t="str">
        <f>_xlfn.TEXTJOIN("_",TRUE,A983,B983,C983,D983,"w"&amp;E983,"c"&amp;Table6[[#This Row],[Coolant (n, no; y, yes; c, yes but cleaned with compressed air)2]])</f>
        <v>RCGX12_GMTK1_20211021_006620_wo_cn</v>
      </c>
      <c r="H983" s="68">
        <v>2162</v>
      </c>
      <c r="I983" s="69">
        <v>4202</v>
      </c>
      <c r="J983" s="69">
        <v>6001</v>
      </c>
      <c r="K983" s="69">
        <v>2442</v>
      </c>
      <c r="L983" s="69">
        <v>5352</v>
      </c>
      <c r="M983" s="69">
        <v>7915</v>
      </c>
      <c r="N983" s="8">
        <v>44490</v>
      </c>
      <c r="O983" s="3" t="s">
        <v>318</v>
      </c>
      <c r="P983" s="3" t="s">
        <v>339</v>
      </c>
      <c r="Q983" s="3" t="s">
        <v>340</v>
      </c>
      <c r="R983" s="3">
        <v>14</v>
      </c>
      <c r="S983" s="3" t="s">
        <v>339</v>
      </c>
      <c r="T983" s="3">
        <v>14</v>
      </c>
      <c r="U983" s="3">
        <v>1</v>
      </c>
      <c r="V983" s="3">
        <v>1</v>
      </c>
      <c r="W983" s="3">
        <v>2</v>
      </c>
      <c r="X983" s="61" t="s">
        <v>19</v>
      </c>
      <c r="Y983" s="3" t="s">
        <v>17</v>
      </c>
      <c r="Z983" s="3" t="s">
        <v>978</v>
      </c>
      <c r="AA983" s="3"/>
      <c r="AB983" s="28">
        <v>1</v>
      </c>
      <c r="AC983" s="7"/>
    </row>
    <row r="984" spans="1:29" x14ac:dyDescent="0.25">
      <c r="A984" s="57" t="s">
        <v>1</v>
      </c>
      <c r="B984" s="60" t="str">
        <f>Table6[[#This Row],[Machine3]]</f>
        <v>GMTK1</v>
      </c>
      <c r="C984" s="61">
        <v>20211021</v>
      </c>
      <c r="D984" s="61" t="str">
        <f>TEXT((ROW(Table6[[#This Row],[Insert Type]])-321)*10,"000000")</f>
        <v>006630</v>
      </c>
      <c r="E984" s="61" t="str" cm="1">
        <f t="array" ref="E984">_xlfn.SWITCH(Table6[[#This Row],[State of Wear (Acceptable, OK; Unacceptable, NOK; Doubt, D; Reclassified as Doubt, RD)]],"OK","o","NOK","n","d")</f>
        <v>o</v>
      </c>
      <c r="F984" s="61" t="str" cm="1">
        <f t="array" ref="F984">_xlfn.SWITCH(Table6[[#This Row],[Coolant (C, Coolant; NC, No Coolant; CB, Coolant and cleaned with compressed Air)]],"NC","n","C","y","CB","c")</f>
        <v>n</v>
      </c>
      <c r="G984" s="61" t="str">
        <f>_xlfn.TEXTJOIN("_",TRUE,A984,B984,C984,D984,"w"&amp;E984,"c"&amp;Table6[[#This Row],[Coolant (n, no; y, yes; c, yes but cleaned with compressed air)2]])</f>
        <v>RCGX12_GMTK1_20211021_006630_wo_cn</v>
      </c>
      <c r="H984" s="68">
        <v>2162</v>
      </c>
      <c r="I984" s="69">
        <v>4202</v>
      </c>
      <c r="J984" s="69">
        <v>6001</v>
      </c>
      <c r="K984" s="69">
        <v>2442</v>
      </c>
      <c r="L984" s="69">
        <v>5352</v>
      </c>
      <c r="M984" s="69">
        <v>7915</v>
      </c>
      <c r="N984" s="8">
        <v>44490</v>
      </c>
      <c r="O984" s="3" t="s">
        <v>318</v>
      </c>
      <c r="P984" s="3" t="s">
        <v>339</v>
      </c>
      <c r="Q984" s="3" t="s">
        <v>340</v>
      </c>
      <c r="R984" s="3">
        <v>14</v>
      </c>
      <c r="S984" s="3" t="s">
        <v>339</v>
      </c>
      <c r="T984" s="3">
        <v>14</v>
      </c>
      <c r="U984" s="3">
        <v>2</v>
      </c>
      <c r="V984" s="3">
        <v>1</v>
      </c>
      <c r="W984" s="3">
        <v>1</v>
      </c>
      <c r="X984" s="61" t="s">
        <v>19</v>
      </c>
      <c r="Y984" s="3" t="s">
        <v>17</v>
      </c>
      <c r="Z984" s="3" t="s">
        <v>979</v>
      </c>
      <c r="AA984" s="3"/>
      <c r="AB984" s="28">
        <v>1</v>
      </c>
      <c r="AC984" s="7"/>
    </row>
    <row r="985" spans="1:29" x14ac:dyDescent="0.25">
      <c r="A985" s="57" t="s">
        <v>1</v>
      </c>
      <c r="B985" s="60" t="str">
        <f>Table6[[#This Row],[Machine3]]</f>
        <v>GMTK1</v>
      </c>
      <c r="C985" s="61">
        <v>20211021</v>
      </c>
      <c r="D985" s="61" t="str">
        <f>TEXT((ROW(Table6[[#This Row],[Insert Type]])-321)*10,"000000")</f>
        <v>006640</v>
      </c>
      <c r="E985" s="61" t="str" cm="1">
        <f t="array" ref="E985">_xlfn.SWITCH(Table6[[#This Row],[State of Wear (Acceptable, OK; Unacceptable, NOK; Doubt, D; Reclassified as Doubt, RD)]],"OK","o","NOK","n","d")</f>
        <v>o</v>
      </c>
      <c r="F985" s="61" t="str" cm="1">
        <f t="array" ref="F985">_xlfn.SWITCH(Table6[[#This Row],[Coolant (C, Coolant; NC, No Coolant; CB, Coolant and cleaned with compressed Air)]],"NC","n","C","y","CB","c")</f>
        <v>n</v>
      </c>
      <c r="G985" s="61" t="str">
        <f>_xlfn.TEXTJOIN("_",TRUE,A985,B985,C985,D985,"w"&amp;E985,"c"&amp;Table6[[#This Row],[Coolant (n, no; y, yes; c, yes but cleaned with compressed air)2]])</f>
        <v>RCGX12_GMTK1_20211021_006640_wo_cn</v>
      </c>
      <c r="H985" s="68">
        <v>2162</v>
      </c>
      <c r="I985" s="69">
        <v>4202</v>
      </c>
      <c r="J985" s="69">
        <v>6001</v>
      </c>
      <c r="K985" s="69">
        <v>2442</v>
      </c>
      <c r="L985" s="69">
        <v>5352</v>
      </c>
      <c r="M985" s="69">
        <v>7915</v>
      </c>
      <c r="N985" s="8">
        <v>44490</v>
      </c>
      <c r="O985" s="3" t="s">
        <v>318</v>
      </c>
      <c r="P985" s="3" t="s">
        <v>339</v>
      </c>
      <c r="Q985" s="3" t="s">
        <v>340</v>
      </c>
      <c r="R985" s="3">
        <v>14</v>
      </c>
      <c r="S985" s="3" t="s">
        <v>339</v>
      </c>
      <c r="T985" s="3">
        <v>14</v>
      </c>
      <c r="U985" s="3">
        <v>2</v>
      </c>
      <c r="V985" s="3">
        <v>1</v>
      </c>
      <c r="W985" s="3">
        <v>2</v>
      </c>
      <c r="X985" s="61" t="s">
        <v>19</v>
      </c>
      <c r="Y985" s="3" t="s">
        <v>17</v>
      </c>
      <c r="Z985" s="3" t="s">
        <v>980</v>
      </c>
      <c r="AA985" s="3"/>
      <c r="AB985" s="28">
        <v>1</v>
      </c>
      <c r="AC985" s="7"/>
    </row>
    <row r="986" spans="1:29" x14ac:dyDescent="0.25">
      <c r="A986" s="57" t="s">
        <v>1</v>
      </c>
      <c r="B986" s="60" t="str">
        <f>Table6[[#This Row],[Machine3]]</f>
        <v>GMTK1</v>
      </c>
      <c r="C986" s="61">
        <v>20211021</v>
      </c>
      <c r="D986" s="61" t="str">
        <f>TEXT((ROW(Table6[[#This Row],[Insert Type]])-321)*10,"000000")</f>
        <v>006650</v>
      </c>
      <c r="E986" s="61" t="str" cm="1">
        <f t="array" ref="E986">_xlfn.SWITCH(Table6[[#This Row],[State of Wear (Acceptable, OK; Unacceptable, NOK; Doubt, D; Reclassified as Doubt, RD)]],"OK","o","NOK","n","d")</f>
        <v>o</v>
      </c>
      <c r="F986" s="61" t="str" cm="1">
        <f t="array" ref="F986">_xlfn.SWITCH(Table6[[#This Row],[Coolant (C, Coolant; NC, No Coolant; CB, Coolant and cleaned with compressed Air)]],"NC","n","C","y","CB","c")</f>
        <v>n</v>
      </c>
      <c r="G986" s="61" t="str">
        <f>_xlfn.TEXTJOIN("_",TRUE,A986,B986,C986,D986,"w"&amp;E986,"c"&amp;Table6[[#This Row],[Coolant (n, no; y, yes; c, yes but cleaned with compressed air)2]])</f>
        <v>RCGX12_GMTK1_20211021_006650_wo_cn</v>
      </c>
      <c r="H986" s="68">
        <v>2162</v>
      </c>
      <c r="I986" s="69">
        <v>4202</v>
      </c>
      <c r="J986" s="69">
        <v>6001</v>
      </c>
      <c r="K986" s="69">
        <v>2442</v>
      </c>
      <c r="L986" s="69">
        <v>5352</v>
      </c>
      <c r="M986" s="69">
        <v>7915</v>
      </c>
      <c r="N986" s="8">
        <v>44490</v>
      </c>
      <c r="O986" s="3" t="s">
        <v>318</v>
      </c>
      <c r="P986" s="3" t="s">
        <v>339</v>
      </c>
      <c r="Q986" s="3" t="s">
        <v>340</v>
      </c>
      <c r="R986" s="3">
        <v>14</v>
      </c>
      <c r="S986" s="3" t="s">
        <v>339</v>
      </c>
      <c r="T986" s="3">
        <v>14</v>
      </c>
      <c r="U986" s="3">
        <v>3</v>
      </c>
      <c r="V986" s="3">
        <v>1</v>
      </c>
      <c r="W986" s="3">
        <v>1</v>
      </c>
      <c r="X986" s="61" t="s">
        <v>19</v>
      </c>
      <c r="Y986" s="3" t="s">
        <v>17</v>
      </c>
      <c r="Z986" s="3" t="s">
        <v>981</v>
      </c>
      <c r="AA986" s="3"/>
      <c r="AB986" s="28">
        <v>1</v>
      </c>
      <c r="AC986" s="7"/>
    </row>
    <row r="987" spans="1:29" x14ac:dyDescent="0.25">
      <c r="A987" s="57" t="s">
        <v>1</v>
      </c>
      <c r="B987" s="60" t="str">
        <f>Table6[[#This Row],[Machine3]]</f>
        <v>GMTK1</v>
      </c>
      <c r="C987" s="61">
        <v>20211021</v>
      </c>
      <c r="D987" s="61" t="str">
        <f>TEXT((ROW(Table6[[#This Row],[Insert Type]])-321)*10,"000000")</f>
        <v>006660</v>
      </c>
      <c r="E987" s="61" t="str" cm="1">
        <f t="array" ref="E987">_xlfn.SWITCH(Table6[[#This Row],[State of Wear (Acceptable, OK; Unacceptable, NOK; Doubt, D; Reclassified as Doubt, RD)]],"OK","o","NOK","n","d")</f>
        <v>o</v>
      </c>
      <c r="F987" s="61" t="str" cm="1">
        <f t="array" ref="F987">_xlfn.SWITCH(Table6[[#This Row],[Coolant (C, Coolant; NC, No Coolant; CB, Coolant and cleaned with compressed Air)]],"NC","n","C","y","CB","c")</f>
        <v>n</v>
      </c>
      <c r="G987" s="61" t="str">
        <f>_xlfn.TEXTJOIN("_",TRUE,A987,B987,C987,D987,"w"&amp;E987,"c"&amp;Table6[[#This Row],[Coolant (n, no; y, yes; c, yes but cleaned with compressed air)2]])</f>
        <v>RCGX12_GMTK1_20211021_006660_wo_cn</v>
      </c>
      <c r="H987" s="68">
        <v>2162</v>
      </c>
      <c r="I987" s="69">
        <v>4202</v>
      </c>
      <c r="J987" s="69">
        <v>6001</v>
      </c>
      <c r="K987" s="69">
        <v>2442</v>
      </c>
      <c r="L987" s="69">
        <v>5352</v>
      </c>
      <c r="M987" s="69">
        <v>7915</v>
      </c>
      <c r="N987" s="8">
        <v>44490</v>
      </c>
      <c r="O987" s="3" t="s">
        <v>318</v>
      </c>
      <c r="P987" s="3" t="s">
        <v>339</v>
      </c>
      <c r="Q987" s="3" t="s">
        <v>340</v>
      </c>
      <c r="R987" s="3">
        <v>14</v>
      </c>
      <c r="S987" s="3" t="s">
        <v>339</v>
      </c>
      <c r="T987" s="3">
        <v>14</v>
      </c>
      <c r="U987" s="3">
        <v>3</v>
      </c>
      <c r="V987" s="3">
        <v>1</v>
      </c>
      <c r="W987" s="3">
        <v>2</v>
      </c>
      <c r="X987" s="61" t="s">
        <v>19</v>
      </c>
      <c r="Y987" s="3" t="s">
        <v>17</v>
      </c>
      <c r="Z987" s="3" t="s">
        <v>982</v>
      </c>
      <c r="AA987" s="3"/>
      <c r="AB987" s="28">
        <v>1</v>
      </c>
      <c r="AC987" s="7"/>
    </row>
    <row r="988" spans="1:29" x14ac:dyDescent="0.25">
      <c r="A988" s="57" t="s">
        <v>1</v>
      </c>
      <c r="B988" s="60" t="str">
        <f>Table6[[#This Row],[Machine3]]</f>
        <v>GMTK1</v>
      </c>
      <c r="C988" s="61">
        <v>20211021</v>
      </c>
      <c r="D988" s="61" t="str">
        <f>TEXT((ROW(Table6[[#This Row],[Insert Type]])-321)*10,"000000")</f>
        <v>006670</v>
      </c>
      <c r="E988" s="61" t="str" cm="1">
        <f t="array" ref="E988">_xlfn.SWITCH(Table6[[#This Row],[State of Wear (Acceptable, OK; Unacceptable, NOK; Doubt, D; Reclassified as Doubt, RD)]],"OK","o","NOK","n","d")</f>
        <v>o</v>
      </c>
      <c r="F988" s="61" t="str" cm="1">
        <f t="array" ref="F988">_xlfn.SWITCH(Table6[[#This Row],[Coolant (C, Coolant; NC, No Coolant; CB, Coolant and cleaned with compressed Air)]],"NC","n","C","y","CB","c")</f>
        <v>n</v>
      </c>
      <c r="G988" s="61" t="str">
        <f>_xlfn.TEXTJOIN("_",TRUE,A988,B988,C988,D988,"w"&amp;E988,"c"&amp;Table6[[#This Row],[Coolant (n, no; y, yes; c, yes but cleaned with compressed air)2]])</f>
        <v>RCGX12_GMTK1_20211021_006670_wo_cn</v>
      </c>
      <c r="H988" s="68">
        <v>2162</v>
      </c>
      <c r="I988" s="69">
        <v>4202</v>
      </c>
      <c r="J988" s="69">
        <v>6001</v>
      </c>
      <c r="K988" s="69">
        <v>2442</v>
      </c>
      <c r="L988" s="69">
        <v>5352</v>
      </c>
      <c r="M988" s="69">
        <v>7915</v>
      </c>
      <c r="N988" s="8">
        <v>44490</v>
      </c>
      <c r="O988" s="3" t="s">
        <v>318</v>
      </c>
      <c r="P988" s="3" t="s">
        <v>339</v>
      </c>
      <c r="Q988" s="3" t="s">
        <v>340</v>
      </c>
      <c r="R988" s="3">
        <v>14</v>
      </c>
      <c r="S988" s="3" t="s">
        <v>339</v>
      </c>
      <c r="T988" s="3">
        <v>14</v>
      </c>
      <c r="U988" s="3">
        <v>4</v>
      </c>
      <c r="V988" s="3">
        <v>1</v>
      </c>
      <c r="W988" s="3">
        <v>1</v>
      </c>
      <c r="X988" s="61" t="s">
        <v>19</v>
      </c>
      <c r="Y988" s="3" t="s">
        <v>17</v>
      </c>
      <c r="Z988" s="3" t="s">
        <v>983</v>
      </c>
      <c r="AA988" s="3"/>
      <c r="AB988" s="28">
        <v>1</v>
      </c>
      <c r="AC988" s="7"/>
    </row>
    <row r="989" spans="1:29" x14ac:dyDescent="0.25">
      <c r="A989" s="57" t="s">
        <v>1</v>
      </c>
      <c r="B989" s="60" t="str">
        <f>Table6[[#This Row],[Machine3]]</f>
        <v>GMTK1</v>
      </c>
      <c r="C989" s="61">
        <v>20211021</v>
      </c>
      <c r="D989" s="61" t="str">
        <f>TEXT((ROW(Table6[[#This Row],[Insert Type]])-321)*10,"000000")</f>
        <v>006680</v>
      </c>
      <c r="E989" s="61" t="str" cm="1">
        <f t="array" ref="E989">_xlfn.SWITCH(Table6[[#This Row],[State of Wear (Acceptable, OK; Unacceptable, NOK; Doubt, D; Reclassified as Doubt, RD)]],"OK","o","NOK","n","d")</f>
        <v>o</v>
      </c>
      <c r="F989" s="61" t="str" cm="1">
        <f t="array" ref="F989">_xlfn.SWITCH(Table6[[#This Row],[Coolant (C, Coolant; NC, No Coolant; CB, Coolant and cleaned with compressed Air)]],"NC","n","C","y","CB","c")</f>
        <v>n</v>
      </c>
      <c r="G989" s="61" t="str">
        <f>_xlfn.TEXTJOIN("_",TRUE,A989,B989,C989,D989,"w"&amp;E989,"c"&amp;Table6[[#This Row],[Coolant (n, no; y, yes; c, yes but cleaned with compressed air)2]])</f>
        <v>RCGX12_GMTK1_20211021_006680_wo_cn</v>
      </c>
      <c r="H989" s="68">
        <v>2162</v>
      </c>
      <c r="I989" s="69">
        <v>4202</v>
      </c>
      <c r="J989" s="69">
        <v>6001</v>
      </c>
      <c r="K989" s="69">
        <v>2442</v>
      </c>
      <c r="L989" s="69">
        <v>5352</v>
      </c>
      <c r="M989" s="69">
        <v>7915</v>
      </c>
      <c r="N989" s="8">
        <v>44490</v>
      </c>
      <c r="O989" s="3" t="s">
        <v>318</v>
      </c>
      <c r="P989" s="3" t="s">
        <v>339</v>
      </c>
      <c r="Q989" s="3" t="s">
        <v>340</v>
      </c>
      <c r="R989" s="3">
        <v>14</v>
      </c>
      <c r="S989" s="3" t="s">
        <v>339</v>
      </c>
      <c r="T989" s="3">
        <v>14</v>
      </c>
      <c r="U989" s="3">
        <v>4</v>
      </c>
      <c r="V989" s="3">
        <v>1</v>
      </c>
      <c r="W989" s="3">
        <v>2</v>
      </c>
      <c r="X989" s="61" t="s">
        <v>19</v>
      </c>
      <c r="Y989" s="3" t="s">
        <v>17</v>
      </c>
      <c r="Z989" s="3" t="s">
        <v>984</v>
      </c>
      <c r="AA989" s="3"/>
      <c r="AB989" s="28">
        <v>1</v>
      </c>
      <c r="AC989" s="7"/>
    </row>
    <row r="990" spans="1:29" x14ac:dyDescent="0.25">
      <c r="A990" s="57" t="s">
        <v>1</v>
      </c>
      <c r="B990" s="60" t="str">
        <f>Table6[[#This Row],[Machine3]]</f>
        <v>GMTK1</v>
      </c>
      <c r="C990" s="61">
        <v>20211021</v>
      </c>
      <c r="D990" s="61" t="str">
        <f>TEXT((ROW(Table6[[#This Row],[Insert Type]])-321)*10,"000000")</f>
        <v>006690</v>
      </c>
      <c r="E990" s="61" t="str" cm="1">
        <f t="array" ref="E990">_xlfn.SWITCH(Table6[[#This Row],[State of Wear (Acceptable, OK; Unacceptable, NOK; Doubt, D; Reclassified as Doubt, RD)]],"OK","o","NOK","n","d")</f>
        <v>d</v>
      </c>
      <c r="F990" s="61" t="str" cm="1">
        <f t="array" ref="F990">_xlfn.SWITCH(Table6[[#This Row],[Coolant (C, Coolant; NC, No Coolant; CB, Coolant and cleaned with compressed Air)]],"NC","n","C","y","CB","c")</f>
        <v>n</v>
      </c>
      <c r="G990" s="61" t="str">
        <f>_xlfn.TEXTJOIN("_",TRUE,A990,B990,C990,D990,"w"&amp;E990,"c"&amp;Table6[[#This Row],[Coolant (n, no; y, yes; c, yes but cleaned with compressed air)2]])</f>
        <v>RCGX12_GMTK1_20211021_006690_wd_cn</v>
      </c>
      <c r="H990" s="68">
        <v>2162</v>
      </c>
      <c r="I990" s="69">
        <v>4202</v>
      </c>
      <c r="J990" s="69">
        <v>6001</v>
      </c>
      <c r="K990" s="69">
        <v>2442</v>
      </c>
      <c r="L990" s="69">
        <v>5352</v>
      </c>
      <c r="M990" s="69">
        <v>7915</v>
      </c>
      <c r="N990" s="8">
        <v>44490</v>
      </c>
      <c r="O990" s="3" t="s">
        <v>318</v>
      </c>
      <c r="P990" s="3" t="s">
        <v>339</v>
      </c>
      <c r="Q990" s="3" t="s">
        <v>340</v>
      </c>
      <c r="R990" s="3">
        <v>14</v>
      </c>
      <c r="S990" s="3" t="s">
        <v>339</v>
      </c>
      <c r="T990" s="3">
        <v>14</v>
      </c>
      <c r="U990" s="3">
        <v>5</v>
      </c>
      <c r="V990" s="3">
        <v>1</v>
      </c>
      <c r="W990" s="3">
        <v>1</v>
      </c>
      <c r="X990" s="61" t="s">
        <v>278</v>
      </c>
      <c r="Y990" s="3" t="s">
        <v>17</v>
      </c>
      <c r="Z990" s="3" t="s">
        <v>985</v>
      </c>
      <c r="AA990" s="3"/>
      <c r="AB990" s="28">
        <v>1</v>
      </c>
      <c r="AC990" s="7"/>
    </row>
    <row r="991" spans="1:29" x14ac:dyDescent="0.25">
      <c r="A991" s="57" t="s">
        <v>1</v>
      </c>
      <c r="B991" s="60" t="str">
        <f>Table6[[#This Row],[Machine3]]</f>
        <v>GMTK1</v>
      </c>
      <c r="C991" s="61">
        <v>20211021</v>
      </c>
      <c r="D991" s="61" t="str">
        <f>TEXT((ROW(Table6[[#This Row],[Insert Type]])-321)*10,"000000")</f>
        <v>006700</v>
      </c>
      <c r="E991" s="61" t="str" cm="1">
        <f t="array" ref="E991">_xlfn.SWITCH(Table6[[#This Row],[State of Wear (Acceptable, OK; Unacceptable, NOK; Doubt, D; Reclassified as Doubt, RD)]],"OK","o","NOK","n","d")</f>
        <v>o</v>
      </c>
      <c r="F991" s="61" t="str" cm="1">
        <f t="array" ref="F991">_xlfn.SWITCH(Table6[[#This Row],[Coolant (C, Coolant; NC, No Coolant; CB, Coolant and cleaned with compressed Air)]],"NC","n","C","y","CB","c")</f>
        <v>n</v>
      </c>
      <c r="G991" s="61" t="str">
        <f>_xlfn.TEXTJOIN("_",TRUE,A991,B991,C991,D991,"w"&amp;E991,"c"&amp;Table6[[#This Row],[Coolant (n, no; y, yes; c, yes but cleaned with compressed air)2]])</f>
        <v>RCGX12_GMTK1_20211021_006700_wo_cn</v>
      </c>
      <c r="H991" s="68">
        <v>2162</v>
      </c>
      <c r="I991" s="69">
        <v>4202</v>
      </c>
      <c r="J991" s="69">
        <v>6001</v>
      </c>
      <c r="K991" s="69">
        <v>2442</v>
      </c>
      <c r="L991" s="69">
        <v>5352</v>
      </c>
      <c r="M991" s="69">
        <v>7915</v>
      </c>
      <c r="N991" s="8">
        <v>44490</v>
      </c>
      <c r="O991" s="3" t="s">
        <v>318</v>
      </c>
      <c r="P991" s="3" t="s">
        <v>339</v>
      </c>
      <c r="Q991" s="3" t="s">
        <v>340</v>
      </c>
      <c r="R991" s="3">
        <v>14</v>
      </c>
      <c r="S991" s="3" t="s">
        <v>339</v>
      </c>
      <c r="T991" s="3">
        <v>14</v>
      </c>
      <c r="U991" s="3">
        <v>5</v>
      </c>
      <c r="V991" s="3">
        <v>1</v>
      </c>
      <c r="W991" s="3">
        <v>2</v>
      </c>
      <c r="X991" s="61" t="s">
        <v>19</v>
      </c>
      <c r="Y991" s="3" t="s">
        <v>17</v>
      </c>
      <c r="Z991" s="3" t="s">
        <v>986</v>
      </c>
      <c r="AA991" s="3"/>
      <c r="AB991" s="28">
        <v>1</v>
      </c>
      <c r="AC991" s="7"/>
    </row>
    <row r="992" spans="1:29" x14ac:dyDescent="0.25">
      <c r="A992" s="57" t="s">
        <v>1</v>
      </c>
      <c r="B992" s="60" t="str">
        <f>Table6[[#This Row],[Machine3]]</f>
        <v>GMTK1</v>
      </c>
      <c r="C992" s="61">
        <v>20211021</v>
      </c>
      <c r="D992" s="61" t="str">
        <f>TEXT((ROW(Table6[[#This Row],[Insert Type]])-321)*10,"000000")</f>
        <v>006710</v>
      </c>
      <c r="E992" s="61" t="str" cm="1">
        <f t="array" ref="E992">_xlfn.SWITCH(Table6[[#This Row],[State of Wear (Acceptable, OK; Unacceptable, NOK; Doubt, D; Reclassified as Doubt, RD)]],"OK","o","NOK","n","d")</f>
        <v>o</v>
      </c>
      <c r="F992" s="61" t="str" cm="1">
        <f t="array" ref="F992">_xlfn.SWITCH(Table6[[#This Row],[Coolant (C, Coolant; NC, No Coolant; CB, Coolant and cleaned with compressed Air)]],"NC","n","C","y","CB","c")</f>
        <v>n</v>
      </c>
      <c r="G992" s="61" t="str">
        <f>_xlfn.TEXTJOIN("_",TRUE,A992,B992,C992,D992,"w"&amp;E992,"c"&amp;Table6[[#This Row],[Coolant (n, no; y, yes; c, yes but cleaned with compressed air)2]])</f>
        <v>RCGX12_GMTK1_20211021_006710_wo_cn</v>
      </c>
      <c r="H992" s="68">
        <v>2162</v>
      </c>
      <c r="I992" s="69">
        <v>4202</v>
      </c>
      <c r="J992" s="69">
        <v>6001</v>
      </c>
      <c r="K992" s="69">
        <v>2442</v>
      </c>
      <c r="L992" s="69">
        <v>5352</v>
      </c>
      <c r="M992" s="69">
        <v>7915</v>
      </c>
      <c r="N992" s="8">
        <v>44490</v>
      </c>
      <c r="O992" s="3" t="s">
        <v>318</v>
      </c>
      <c r="P992" s="3" t="s">
        <v>339</v>
      </c>
      <c r="Q992" s="3" t="s">
        <v>340</v>
      </c>
      <c r="R992" s="3">
        <v>16</v>
      </c>
      <c r="S992" s="3" t="s">
        <v>339</v>
      </c>
      <c r="T992" s="3">
        <v>16</v>
      </c>
      <c r="U992" s="3">
        <v>1</v>
      </c>
      <c r="V992" s="3">
        <v>1</v>
      </c>
      <c r="W992" s="3">
        <v>1</v>
      </c>
      <c r="X992" s="61" t="s">
        <v>19</v>
      </c>
      <c r="Y992" s="3" t="s">
        <v>17</v>
      </c>
      <c r="Z992" s="3" t="s">
        <v>987</v>
      </c>
      <c r="AA992" s="3"/>
      <c r="AB992" s="28">
        <v>1</v>
      </c>
      <c r="AC992" s="7"/>
    </row>
    <row r="993" spans="1:29" x14ac:dyDescent="0.25">
      <c r="A993" s="57" t="s">
        <v>1</v>
      </c>
      <c r="B993" s="60" t="str">
        <f>Table6[[#This Row],[Machine3]]</f>
        <v>GMTK1</v>
      </c>
      <c r="C993" s="61">
        <v>20211021</v>
      </c>
      <c r="D993" s="61" t="str">
        <f>TEXT((ROW(Table6[[#This Row],[Insert Type]])-321)*10,"000000")</f>
        <v>006720</v>
      </c>
      <c r="E993" s="61" t="str" cm="1">
        <f t="array" ref="E993">_xlfn.SWITCH(Table6[[#This Row],[State of Wear (Acceptable, OK; Unacceptable, NOK; Doubt, D; Reclassified as Doubt, RD)]],"OK","o","NOK","n","d")</f>
        <v>o</v>
      </c>
      <c r="F993" s="61" t="str" cm="1">
        <f t="array" ref="F993">_xlfn.SWITCH(Table6[[#This Row],[Coolant (C, Coolant; NC, No Coolant; CB, Coolant and cleaned with compressed Air)]],"NC","n","C","y","CB","c")</f>
        <v>n</v>
      </c>
      <c r="G993" s="61" t="str">
        <f>_xlfn.TEXTJOIN("_",TRUE,A993,B993,C993,D993,"w"&amp;E993,"c"&amp;Table6[[#This Row],[Coolant (n, no; y, yes; c, yes but cleaned with compressed air)2]])</f>
        <v>RCGX12_GMTK1_20211021_006720_wo_cn</v>
      </c>
      <c r="H993" s="68">
        <v>2162</v>
      </c>
      <c r="I993" s="69">
        <v>4202</v>
      </c>
      <c r="J993" s="69">
        <v>6001</v>
      </c>
      <c r="K993" s="69">
        <v>2442</v>
      </c>
      <c r="L993" s="69">
        <v>5352</v>
      </c>
      <c r="M993" s="69">
        <v>7915</v>
      </c>
      <c r="N993" s="8">
        <v>44490</v>
      </c>
      <c r="O993" s="3" t="s">
        <v>318</v>
      </c>
      <c r="P993" s="3" t="s">
        <v>339</v>
      </c>
      <c r="Q993" s="3" t="s">
        <v>340</v>
      </c>
      <c r="R993" s="3">
        <v>16</v>
      </c>
      <c r="S993" s="3" t="s">
        <v>339</v>
      </c>
      <c r="T993" s="3">
        <v>16</v>
      </c>
      <c r="U993" s="3">
        <v>1</v>
      </c>
      <c r="V993" s="3">
        <v>1</v>
      </c>
      <c r="W993" s="3">
        <v>2</v>
      </c>
      <c r="X993" s="61" t="s">
        <v>19</v>
      </c>
      <c r="Y993" s="3" t="s">
        <v>17</v>
      </c>
      <c r="Z993" s="3" t="s">
        <v>988</v>
      </c>
      <c r="AA993" s="3"/>
      <c r="AB993" s="28">
        <v>1</v>
      </c>
      <c r="AC993" s="7"/>
    </row>
    <row r="994" spans="1:29" x14ac:dyDescent="0.25">
      <c r="A994" s="57" t="s">
        <v>1</v>
      </c>
      <c r="B994" s="60" t="str">
        <f>Table6[[#This Row],[Machine3]]</f>
        <v>GMTK1</v>
      </c>
      <c r="C994" s="61">
        <v>20211021</v>
      </c>
      <c r="D994" s="61" t="str">
        <f>TEXT((ROW(Table6[[#This Row],[Insert Type]])-321)*10,"000000")</f>
        <v>006730</v>
      </c>
      <c r="E994" s="61" t="str" cm="1">
        <f t="array" ref="E994">_xlfn.SWITCH(Table6[[#This Row],[State of Wear (Acceptable, OK; Unacceptable, NOK; Doubt, D; Reclassified as Doubt, RD)]],"OK","o","NOK","n","d")</f>
        <v>o</v>
      </c>
      <c r="F994" s="61" t="str" cm="1">
        <f t="array" ref="F994">_xlfn.SWITCH(Table6[[#This Row],[Coolant (C, Coolant; NC, No Coolant; CB, Coolant and cleaned with compressed Air)]],"NC","n","C","y","CB","c")</f>
        <v>n</v>
      </c>
      <c r="G994" s="61" t="str">
        <f>_xlfn.TEXTJOIN("_",TRUE,A994,B994,C994,D994,"w"&amp;E994,"c"&amp;Table6[[#This Row],[Coolant (n, no; y, yes; c, yes but cleaned with compressed air)2]])</f>
        <v>RCGX12_GMTK1_20211021_006730_wo_cn</v>
      </c>
      <c r="H994" s="68">
        <v>2162</v>
      </c>
      <c r="I994" s="69">
        <v>4202</v>
      </c>
      <c r="J994" s="69">
        <v>6001</v>
      </c>
      <c r="K994" s="69">
        <v>2442</v>
      </c>
      <c r="L994" s="69">
        <v>5352</v>
      </c>
      <c r="M994" s="69">
        <v>7915</v>
      </c>
      <c r="N994" s="8">
        <v>44490</v>
      </c>
      <c r="O994" s="3" t="s">
        <v>318</v>
      </c>
      <c r="P994" s="3" t="s">
        <v>339</v>
      </c>
      <c r="Q994" s="3" t="s">
        <v>340</v>
      </c>
      <c r="R994" s="3">
        <v>16</v>
      </c>
      <c r="S994" s="3" t="s">
        <v>339</v>
      </c>
      <c r="T994" s="3">
        <v>16</v>
      </c>
      <c r="U994" s="3">
        <v>2</v>
      </c>
      <c r="V994" s="3">
        <v>1</v>
      </c>
      <c r="W994" s="3">
        <v>1</v>
      </c>
      <c r="X994" s="61" t="s">
        <v>19</v>
      </c>
      <c r="Y994" s="3" t="s">
        <v>17</v>
      </c>
      <c r="Z994" s="3" t="s">
        <v>989</v>
      </c>
      <c r="AA994" s="3"/>
      <c r="AB994" s="28">
        <v>1</v>
      </c>
      <c r="AC994" s="7"/>
    </row>
    <row r="995" spans="1:29" x14ac:dyDescent="0.25">
      <c r="A995" s="57" t="s">
        <v>1</v>
      </c>
      <c r="B995" s="60" t="str">
        <f>Table6[[#This Row],[Machine3]]</f>
        <v>GMTK1</v>
      </c>
      <c r="C995" s="61">
        <v>20211021</v>
      </c>
      <c r="D995" s="61" t="str">
        <f>TEXT((ROW(Table6[[#This Row],[Insert Type]])-321)*10,"000000")</f>
        <v>006740</v>
      </c>
      <c r="E995" s="61" t="str" cm="1">
        <f t="array" ref="E995">_xlfn.SWITCH(Table6[[#This Row],[State of Wear (Acceptable, OK; Unacceptable, NOK; Doubt, D; Reclassified as Doubt, RD)]],"OK","o","NOK","n","d")</f>
        <v>o</v>
      </c>
      <c r="F995" s="61" t="str" cm="1">
        <f t="array" ref="F995">_xlfn.SWITCH(Table6[[#This Row],[Coolant (C, Coolant; NC, No Coolant; CB, Coolant and cleaned with compressed Air)]],"NC","n","C","y","CB","c")</f>
        <v>n</v>
      </c>
      <c r="G995" s="61" t="str">
        <f>_xlfn.TEXTJOIN("_",TRUE,A995,B995,C995,D995,"w"&amp;E995,"c"&amp;Table6[[#This Row],[Coolant (n, no; y, yes; c, yes but cleaned with compressed air)2]])</f>
        <v>RCGX12_GMTK1_20211021_006740_wo_cn</v>
      </c>
      <c r="H995" s="68">
        <v>2162</v>
      </c>
      <c r="I995" s="69">
        <v>4202</v>
      </c>
      <c r="J995" s="69">
        <v>6001</v>
      </c>
      <c r="K995" s="69">
        <v>2442</v>
      </c>
      <c r="L995" s="69">
        <v>5352</v>
      </c>
      <c r="M995" s="69">
        <v>7915</v>
      </c>
      <c r="N995" s="8">
        <v>44490</v>
      </c>
      <c r="O995" s="3" t="s">
        <v>318</v>
      </c>
      <c r="P995" s="3" t="s">
        <v>339</v>
      </c>
      <c r="Q995" s="3" t="s">
        <v>340</v>
      </c>
      <c r="R995" s="3">
        <v>16</v>
      </c>
      <c r="S995" s="3" t="s">
        <v>339</v>
      </c>
      <c r="T995" s="3">
        <v>16</v>
      </c>
      <c r="U995" s="3">
        <v>3</v>
      </c>
      <c r="V995" s="3">
        <v>1</v>
      </c>
      <c r="W995" s="3">
        <v>1</v>
      </c>
      <c r="X995" s="61" t="s">
        <v>19</v>
      </c>
      <c r="Y995" s="3" t="s">
        <v>17</v>
      </c>
      <c r="Z995" s="3" t="s">
        <v>990</v>
      </c>
      <c r="AA995" s="3"/>
      <c r="AB995" s="28">
        <v>1</v>
      </c>
      <c r="AC995" s="7"/>
    </row>
    <row r="996" spans="1:29" x14ac:dyDescent="0.25">
      <c r="A996" s="57" t="s">
        <v>1</v>
      </c>
      <c r="B996" s="60" t="str">
        <f>Table6[[#This Row],[Machine3]]</f>
        <v>GMTK1</v>
      </c>
      <c r="C996" s="61">
        <v>20211021</v>
      </c>
      <c r="D996" s="61" t="str">
        <f>TEXT((ROW(Table6[[#This Row],[Insert Type]])-321)*10,"000000")</f>
        <v>006750</v>
      </c>
      <c r="E996" s="61" t="str" cm="1">
        <f t="array" ref="E996">_xlfn.SWITCH(Table6[[#This Row],[State of Wear (Acceptable, OK; Unacceptable, NOK; Doubt, D; Reclassified as Doubt, RD)]],"OK","o","NOK","n","d")</f>
        <v>o</v>
      </c>
      <c r="F996" s="61" t="str" cm="1">
        <f t="array" ref="F996">_xlfn.SWITCH(Table6[[#This Row],[Coolant (C, Coolant; NC, No Coolant; CB, Coolant and cleaned with compressed Air)]],"NC","n","C","y","CB","c")</f>
        <v>n</v>
      </c>
      <c r="G996" s="61" t="str">
        <f>_xlfn.TEXTJOIN("_",TRUE,A996,B996,C996,D996,"w"&amp;E996,"c"&amp;Table6[[#This Row],[Coolant (n, no; y, yes; c, yes but cleaned with compressed air)2]])</f>
        <v>RCGX12_GMTK1_20211021_006750_wo_cn</v>
      </c>
      <c r="H996" s="68">
        <v>2162</v>
      </c>
      <c r="I996" s="69">
        <v>4202</v>
      </c>
      <c r="J996" s="69">
        <v>6001</v>
      </c>
      <c r="K996" s="69">
        <v>2442</v>
      </c>
      <c r="L996" s="69">
        <v>5352</v>
      </c>
      <c r="M996" s="69">
        <v>7915</v>
      </c>
      <c r="N996" s="8">
        <v>44490</v>
      </c>
      <c r="O996" s="3" t="s">
        <v>318</v>
      </c>
      <c r="P996" s="3" t="s">
        <v>339</v>
      </c>
      <c r="Q996" s="3" t="s">
        <v>340</v>
      </c>
      <c r="R996" s="3">
        <v>16</v>
      </c>
      <c r="S996" s="3" t="s">
        <v>339</v>
      </c>
      <c r="T996" s="3">
        <v>16</v>
      </c>
      <c r="U996" s="3">
        <v>4</v>
      </c>
      <c r="V996" s="3">
        <v>1</v>
      </c>
      <c r="W996" s="3">
        <v>1</v>
      </c>
      <c r="X996" s="61" t="s">
        <v>19</v>
      </c>
      <c r="Y996" s="3" t="s">
        <v>17</v>
      </c>
      <c r="Z996" s="3" t="s">
        <v>991</v>
      </c>
      <c r="AA996" s="3"/>
      <c r="AB996" s="28">
        <v>1</v>
      </c>
      <c r="AC996" s="7"/>
    </row>
    <row r="997" spans="1:29" x14ac:dyDescent="0.25">
      <c r="A997" s="57" t="s">
        <v>1</v>
      </c>
      <c r="B997" s="60" t="str">
        <f>Table6[[#This Row],[Machine3]]</f>
        <v>GMTK1</v>
      </c>
      <c r="C997" s="61">
        <v>20211021</v>
      </c>
      <c r="D997" s="61" t="str">
        <f>TEXT((ROW(Table6[[#This Row],[Insert Type]])-321)*10,"000000")</f>
        <v>006760</v>
      </c>
      <c r="E997" s="61" t="str" cm="1">
        <f t="array" ref="E997">_xlfn.SWITCH(Table6[[#This Row],[State of Wear (Acceptable, OK; Unacceptable, NOK; Doubt, D; Reclassified as Doubt, RD)]],"OK","o","NOK","n","d")</f>
        <v>o</v>
      </c>
      <c r="F997" s="61" t="str" cm="1">
        <f t="array" ref="F997">_xlfn.SWITCH(Table6[[#This Row],[Coolant (C, Coolant; NC, No Coolant; CB, Coolant and cleaned with compressed Air)]],"NC","n","C","y","CB","c")</f>
        <v>n</v>
      </c>
      <c r="G997" s="61" t="str">
        <f>_xlfn.TEXTJOIN("_",TRUE,A997,B997,C997,D997,"w"&amp;E997,"c"&amp;Table6[[#This Row],[Coolant (n, no; y, yes; c, yes but cleaned with compressed air)2]])</f>
        <v>RCGX12_GMTK1_20211021_006760_wo_cn</v>
      </c>
      <c r="H997" s="68">
        <v>2162</v>
      </c>
      <c r="I997" s="69">
        <v>4202</v>
      </c>
      <c r="J997" s="69">
        <v>6001</v>
      </c>
      <c r="K997" s="69">
        <v>2442</v>
      </c>
      <c r="L997" s="69">
        <v>5352</v>
      </c>
      <c r="M997" s="69">
        <v>7915</v>
      </c>
      <c r="N997" s="8">
        <v>44490</v>
      </c>
      <c r="O997" s="3" t="s">
        <v>318</v>
      </c>
      <c r="P997" s="3" t="s">
        <v>339</v>
      </c>
      <c r="Q997" s="3" t="s">
        <v>340</v>
      </c>
      <c r="R997" s="3">
        <v>16</v>
      </c>
      <c r="S997" s="3" t="s">
        <v>339</v>
      </c>
      <c r="T997" s="3">
        <v>16</v>
      </c>
      <c r="U997" s="3">
        <v>4</v>
      </c>
      <c r="V997" s="3">
        <v>1</v>
      </c>
      <c r="W997" s="3">
        <v>2</v>
      </c>
      <c r="X997" s="61" t="s">
        <v>19</v>
      </c>
      <c r="Y997" s="3" t="s">
        <v>17</v>
      </c>
      <c r="Z997" s="3" t="s">
        <v>992</v>
      </c>
      <c r="AA997" s="3"/>
      <c r="AB997" s="28">
        <v>1</v>
      </c>
      <c r="AC997" s="7"/>
    </row>
    <row r="998" spans="1:29" x14ac:dyDescent="0.25">
      <c r="A998" s="57" t="s">
        <v>1</v>
      </c>
      <c r="B998" s="60" t="str">
        <f>Table6[[#This Row],[Machine3]]</f>
        <v>GMTK1</v>
      </c>
      <c r="C998" s="61">
        <v>20211021</v>
      </c>
      <c r="D998" s="61" t="str">
        <f>TEXT((ROW(Table6[[#This Row],[Insert Type]])-321)*10,"000000")</f>
        <v>006770</v>
      </c>
      <c r="E998" s="61" t="str" cm="1">
        <f t="array" ref="E998">_xlfn.SWITCH(Table6[[#This Row],[State of Wear (Acceptable, OK; Unacceptable, NOK; Doubt, D; Reclassified as Doubt, RD)]],"OK","o","NOK","n","d")</f>
        <v>o</v>
      </c>
      <c r="F998" s="61" t="str" cm="1">
        <f t="array" ref="F998">_xlfn.SWITCH(Table6[[#This Row],[Coolant (C, Coolant; NC, No Coolant; CB, Coolant and cleaned with compressed Air)]],"NC","n","C","y","CB","c")</f>
        <v>n</v>
      </c>
      <c r="G998" s="61" t="str">
        <f>_xlfn.TEXTJOIN("_",TRUE,A998,B998,C998,D998,"w"&amp;E998,"c"&amp;Table6[[#This Row],[Coolant (n, no; y, yes; c, yes but cleaned with compressed air)2]])</f>
        <v>RCGX12_GMTK1_20211021_006770_wo_cn</v>
      </c>
      <c r="H998" s="68">
        <v>2162</v>
      </c>
      <c r="I998" s="69">
        <v>4202</v>
      </c>
      <c r="J998" s="69">
        <v>6001</v>
      </c>
      <c r="K998" s="69">
        <v>2442</v>
      </c>
      <c r="L998" s="69">
        <v>5352</v>
      </c>
      <c r="M998" s="69">
        <v>7915</v>
      </c>
      <c r="N998" s="8">
        <v>44490</v>
      </c>
      <c r="O998" s="3" t="s">
        <v>318</v>
      </c>
      <c r="P998" s="3" t="s">
        <v>339</v>
      </c>
      <c r="Q998" s="3" t="s">
        <v>340</v>
      </c>
      <c r="R998" s="3">
        <v>16</v>
      </c>
      <c r="S998" s="3" t="s">
        <v>339</v>
      </c>
      <c r="T998" s="3">
        <v>16</v>
      </c>
      <c r="U998" s="3">
        <v>5</v>
      </c>
      <c r="V998" s="3">
        <v>1</v>
      </c>
      <c r="W998" s="3">
        <v>1</v>
      </c>
      <c r="X998" s="61" t="s">
        <v>19</v>
      </c>
      <c r="Y998" s="3" t="s">
        <v>17</v>
      </c>
      <c r="Z998" s="3" t="s">
        <v>993</v>
      </c>
      <c r="AA998" s="3"/>
      <c r="AB998" s="28">
        <v>1</v>
      </c>
      <c r="AC998" s="7"/>
    </row>
    <row r="999" spans="1:29" x14ac:dyDescent="0.25">
      <c r="A999" s="57" t="s">
        <v>1</v>
      </c>
      <c r="B999" s="60" t="str">
        <f>Table6[[#This Row],[Machine3]]</f>
        <v>GMTK1</v>
      </c>
      <c r="C999" s="61">
        <v>20211021</v>
      </c>
      <c r="D999" s="61" t="str">
        <f>TEXT((ROW(Table6[[#This Row],[Insert Type]])-321)*10,"000000")</f>
        <v>006780</v>
      </c>
      <c r="E999" s="61" t="str" cm="1">
        <f t="array" ref="E999">_xlfn.SWITCH(Table6[[#This Row],[State of Wear (Acceptable, OK; Unacceptable, NOK; Doubt, D; Reclassified as Doubt, RD)]],"OK","o","NOK","n","d")</f>
        <v>n</v>
      </c>
      <c r="F999" s="61" t="str" cm="1">
        <f t="array" ref="F999">_xlfn.SWITCH(Table6[[#This Row],[Coolant (C, Coolant; NC, No Coolant; CB, Coolant and cleaned with compressed Air)]],"NC","n","C","y","CB","c")</f>
        <v>n</v>
      </c>
      <c r="G999" s="61" t="str">
        <f>_xlfn.TEXTJOIN("_",TRUE,A999,B999,C999,D999,"w"&amp;E999,"c"&amp;Table6[[#This Row],[Coolant (n, no; y, yes; c, yes but cleaned with compressed air)2]])</f>
        <v>RCGX12_GMTK1_20211021_006780_wn_cn</v>
      </c>
      <c r="H999" s="68">
        <v>2162</v>
      </c>
      <c r="I999" s="69">
        <v>4202</v>
      </c>
      <c r="J999" s="69">
        <v>6001</v>
      </c>
      <c r="K999" s="69">
        <v>2442</v>
      </c>
      <c r="L999" s="69">
        <v>5352</v>
      </c>
      <c r="M999" s="69">
        <v>7915</v>
      </c>
      <c r="N999" s="8">
        <v>44490</v>
      </c>
      <c r="O999" s="3" t="s">
        <v>318</v>
      </c>
      <c r="P999" s="3" t="s">
        <v>339</v>
      </c>
      <c r="Q999" s="3" t="s">
        <v>340</v>
      </c>
      <c r="R999" s="3">
        <v>16</v>
      </c>
      <c r="S999" s="3" t="s">
        <v>339</v>
      </c>
      <c r="T999" s="3">
        <v>16</v>
      </c>
      <c r="U999" s="3">
        <v>6</v>
      </c>
      <c r="V999" s="3">
        <v>1</v>
      </c>
      <c r="W999" s="3">
        <v>1</v>
      </c>
      <c r="X999" s="61" t="s">
        <v>11</v>
      </c>
      <c r="Y999" s="3" t="s">
        <v>17</v>
      </c>
      <c r="Z999" s="3" t="s">
        <v>994</v>
      </c>
      <c r="AA999" s="3"/>
      <c r="AB999" s="28">
        <v>1</v>
      </c>
      <c r="AC999" s="7"/>
    </row>
    <row r="1000" spans="1:29" ht="15.75" thickBot="1" x14ac:dyDescent="0.3">
      <c r="A1000" s="62" t="s">
        <v>1</v>
      </c>
      <c r="B1000" s="63" t="str">
        <f>Table6[[#This Row],[Machine3]]</f>
        <v>GMTK1</v>
      </c>
      <c r="C1000" s="64">
        <v>20211021</v>
      </c>
      <c r="D1000" s="64" t="str">
        <f>TEXT((ROW(Table6[[#This Row],[Insert Type]])-321)*10,"000000")</f>
        <v>006790</v>
      </c>
      <c r="E1000" s="64" t="str" cm="1">
        <f t="array" ref="E1000">_xlfn.SWITCH(Table6[[#This Row],[State of Wear (Acceptable, OK; Unacceptable, NOK; Doubt, D; Reclassified as Doubt, RD)]],"OK","o","NOK","n","d")</f>
        <v>o</v>
      </c>
      <c r="F1000" s="64" t="str" cm="1">
        <f t="array" ref="F1000">_xlfn.SWITCH(Table6[[#This Row],[Coolant (C, Coolant; NC, No Coolant; CB, Coolant and cleaned with compressed Air)]],"NC","n","C","y","CB","c")</f>
        <v>n</v>
      </c>
      <c r="G1000" s="64" t="str">
        <f>_xlfn.TEXTJOIN("_",TRUE,A1000,B1000,C1000,D1000,"w"&amp;E1000,"c"&amp;Table6[[#This Row],[Coolant (n, no; y, yes; c, yes but cleaned with compressed air)2]])</f>
        <v>RCGX12_GMTK1_20211021_006790_wo_cn</v>
      </c>
      <c r="H1000" s="70">
        <v>2162</v>
      </c>
      <c r="I1000" s="71">
        <v>4202</v>
      </c>
      <c r="J1000" s="71">
        <v>6001</v>
      </c>
      <c r="K1000" s="71">
        <v>2442</v>
      </c>
      <c r="L1000" s="71">
        <v>5352</v>
      </c>
      <c r="M1000" s="72">
        <v>7915</v>
      </c>
      <c r="N1000" s="17">
        <v>44490</v>
      </c>
      <c r="O1000" s="14" t="s">
        <v>318</v>
      </c>
      <c r="P1000" s="14" t="s">
        <v>339</v>
      </c>
      <c r="Q1000" s="14" t="s">
        <v>340</v>
      </c>
      <c r="R1000" s="14">
        <v>16</v>
      </c>
      <c r="S1000" s="14" t="s">
        <v>339</v>
      </c>
      <c r="T1000" s="14">
        <v>16</v>
      </c>
      <c r="U1000" s="14">
        <v>7</v>
      </c>
      <c r="V1000" s="14">
        <v>1</v>
      </c>
      <c r="W1000" s="14">
        <v>1</v>
      </c>
      <c r="X1000" s="64" t="s">
        <v>19</v>
      </c>
      <c r="Y1000" s="14" t="s">
        <v>17</v>
      </c>
      <c r="Z1000" s="14" t="s">
        <v>995</v>
      </c>
      <c r="AA1000" s="14"/>
      <c r="AB1000" s="30">
        <v>1</v>
      </c>
      <c r="AC1000" s="7"/>
    </row>
    <row r="1001" spans="1:29" ht="15.75" thickTop="1" x14ac:dyDescent="0.25">
      <c r="A1001" s="57" t="s">
        <v>1</v>
      </c>
      <c r="B1001" s="58" t="str">
        <f>Table6[[#This Row],[Machine3]]</f>
        <v>GMTK1</v>
      </c>
      <c r="C1001" s="59">
        <v>20211025</v>
      </c>
      <c r="D1001" s="59" t="str">
        <f>TEXT((ROW(Table6[[#This Row],[Insert Type]])-321)*10,"000000")</f>
        <v>006800</v>
      </c>
      <c r="E1001" s="59" t="str" cm="1">
        <f t="array" ref="E1001">_xlfn.SWITCH(Table6[[#This Row],[State of Wear (Acceptable, OK; Unacceptable, NOK; Doubt, D; Reclassified as Doubt, RD)]],"OK","o","NOK","n","d")</f>
        <v>n</v>
      </c>
      <c r="F1001" s="59" t="str" cm="1">
        <f t="array" ref="F1001">_xlfn.SWITCH(Table6[[#This Row],[Coolant (C, Coolant; NC, No Coolant; CB, Coolant and cleaned with compressed Air)]],"NC","n","C","y","CB","c")</f>
        <v>n</v>
      </c>
      <c r="G1001" s="59" t="str">
        <f>_xlfn.TEXTJOIN("_",TRUE,A1001,B1001,C1001,D1001,"w"&amp;E1001,"c"&amp;Table6[[#This Row],[Coolant (n, no; y, yes; c, yes but cleaned with compressed air)2]])</f>
        <v>RCGX12_GMTK1_20211025_006800_wn_cn</v>
      </c>
      <c r="H1001" s="68">
        <v>2184</v>
      </c>
      <c r="I1001" s="69">
        <v>4224</v>
      </c>
      <c r="J1001" s="69">
        <v>6001</v>
      </c>
      <c r="K1001" s="69">
        <v>2475</v>
      </c>
      <c r="L1001" s="69">
        <v>5352</v>
      </c>
      <c r="M1001" s="69">
        <v>7915</v>
      </c>
      <c r="N1001" s="11">
        <v>44494</v>
      </c>
      <c r="O1001" s="7" t="s">
        <v>318</v>
      </c>
      <c r="P1001" s="7" t="s">
        <v>339</v>
      </c>
      <c r="Q1001" s="7" t="s">
        <v>340</v>
      </c>
      <c r="R1001" s="7">
        <v>17</v>
      </c>
      <c r="S1001" s="7" t="s">
        <v>339</v>
      </c>
      <c r="T1001" s="7">
        <v>17</v>
      </c>
      <c r="U1001" s="7">
        <v>1</v>
      </c>
      <c r="V1001" s="7">
        <v>1</v>
      </c>
      <c r="W1001" s="7">
        <v>1</v>
      </c>
      <c r="X1001" s="59" t="s">
        <v>11</v>
      </c>
      <c r="Y1001" s="7" t="s">
        <v>17</v>
      </c>
      <c r="Z1001" s="7" t="s">
        <v>996</v>
      </c>
      <c r="AA1001" s="7"/>
      <c r="AB1001" s="31">
        <v>1</v>
      </c>
      <c r="AC1001" s="7"/>
    </row>
    <row r="1002" spans="1:29" x14ac:dyDescent="0.25">
      <c r="A1002" s="57" t="s">
        <v>1</v>
      </c>
      <c r="B1002" s="60" t="str">
        <f>Table6[[#This Row],[Machine3]]</f>
        <v>GMTK1</v>
      </c>
      <c r="C1002" s="61">
        <v>20211025</v>
      </c>
      <c r="D1002" s="61" t="str">
        <f>TEXT((ROW(Table6[[#This Row],[Insert Type]])-321)*10,"000000")</f>
        <v>006810</v>
      </c>
      <c r="E1002" s="61" t="str" cm="1">
        <f t="array" ref="E1002">_xlfn.SWITCH(Table6[[#This Row],[State of Wear (Acceptable, OK; Unacceptable, NOK; Doubt, D; Reclassified as Doubt, RD)]],"OK","o","NOK","n","d")</f>
        <v>o</v>
      </c>
      <c r="F1002" s="61" t="str" cm="1">
        <f t="array" ref="F1002">_xlfn.SWITCH(Table6[[#This Row],[Coolant (C, Coolant; NC, No Coolant; CB, Coolant and cleaned with compressed Air)]],"NC","n","C","y","CB","c")</f>
        <v>n</v>
      </c>
      <c r="G1002" s="61" t="str">
        <f>_xlfn.TEXTJOIN("_",TRUE,A1002,B1002,C1002,D1002,"w"&amp;E1002,"c"&amp;Table6[[#This Row],[Coolant (n, no; y, yes; c, yes but cleaned with compressed air)2]])</f>
        <v>RCGX12_GMTK1_20211025_006810_wo_cn</v>
      </c>
      <c r="H1002" s="68">
        <v>2184</v>
      </c>
      <c r="I1002" s="69">
        <v>4224</v>
      </c>
      <c r="J1002" s="69">
        <v>6001</v>
      </c>
      <c r="K1002" s="69">
        <v>2475</v>
      </c>
      <c r="L1002" s="69">
        <v>5352</v>
      </c>
      <c r="M1002" s="69">
        <v>7915</v>
      </c>
      <c r="N1002" s="8">
        <v>44494</v>
      </c>
      <c r="O1002" s="3" t="s">
        <v>318</v>
      </c>
      <c r="P1002" s="3" t="s">
        <v>339</v>
      </c>
      <c r="Q1002" s="3" t="s">
        <v>340</v>
      </c>
      <c r="R1002" s="3">
        <v>17</v>
      </c>
      <c r="S1002" s="3" t="s">
        <v>339</v>
      </c>
      <c r="T1002" s="3">
        <v>17</v>
      </c>
      <c r="U1002" s="3">
        <v>2</v>
      </c>
      <c r="V1002" s="3">
        <v>1</v>
      </c>
      <c r="W1002" s="3">
        <v>1</v>
      </c>
      <c r="X1002" s="61" t="s">
        <v>19</v>
      </c>
      <c r="Y1002" s="3" t="s">
        <v>17</v>
      </c>
      <c r="Z1002" s="3" t="s">
        <v>997</v>
      </c>
      <c r="AA1002" s="3"/>
      <c r="AB1002" s="28">
        <v>1</v>
      </c>
      <c r="AC1002" s="7"/>
    </row>
    <row r="1003" spans="1:29" x14ac:dyDescent="0.25">
      <c r="A1003" s="57" t="s">
        <v>1</v>
      </c>
      <c r="B1003" s="60" t="str">
        <f>Table6[[#This Row],[Machine3]]</f>
        <v>GMTK1</v>
      </c>
      <c r="C1003" s="61">
        <v>20211025</v>
      </c>
      <c r="D1003" s="61" t="str">
        <f>TEXT((ROW(Table6[[#This Row],[Insert Type]])-321)*10,"000000")</f>
        <v>006820</v>
      </c>
      <c r="E1003" s="61" t="str" cm="1">
        <f t="array" ref="E1003">_xlfn.SWITCH(Table6[[#This Row],[State of Wear (Acceptable, OK; Unacceptable, NOK; Doubt, D; Reclassified as Doubt, RD)]],"OK","o","NOK","n","d")</f>
        <v>o</v>
      </c>
      <c r="F1003" s="61" t="str" cm="1">
        <f t="array" ref="F1003">_xlfn.SWITCH(Table6[[#This Row],[Coolant (C, Coolant; NC, No Coolant; CB, Coolant and cleaned with compressed Air)]],"NC","n","C","y","CB","c")</f>
        <v>n</v>
      </c>
      <c r="G1003" s="61" t="str">
        <f>_xlfn.TEXTJOIN("_",TRUE,A1003,B1003,C1003,D1003,"w"&amp;E1003,"c"&amp;Table6[[#This Row],[Coolant (n, no; y, yes; c, yes but cleaned with compressed air)2]])</f>
        <v>RCGX12_GMTK1_20211025_006820_wo_cn</v>
      </c>
      <c r="H1003" s="68">
        <v>2184</v>
      </c>
      <c r="I1003" s="69">
        <v>4224</v>
      </c>
      <c r="J1003" s="69">
        <v>6001</v>
      </c>
      <c r="K1003" s="69">
        <v>2475</v>
      </c>
      <c r="L1003" s="69">
        <v>5352</v>
      </c>
      <c r="M1003" s="69">
        <v>7915</v>
      </c>
      <c r="N1003" s="8">
        <v>44494</v>
      </c>
      <c r="O1003" s="3" t="s">
        <v>318</v>
      </c>
      <c r="P1003" s="3" t="s">
        <v>339</v>
      </c>
      <c r="Q1003" s="3" t="s">
        <v>340</v>
      </c>
      <c r="R1003" s="3">
        <v>17</v>
      </c>
      <c r="S1003" s="3" t="s">
        <v>339</v>
      </c>
      <c r="T1003" s="3">
        <v>17</v>
      </c>
      <c r="U1003" s="3">
        <v>2</v>
      </c>
      <c r="V1003" s="3">
        <v>1</v>
      </c>
      <c r="W1003" s="3">
        <v>2</v>
      </c>
      <c r="X1003" s="61" t="s">
        <v>19</v>
      </c>
      <c r="Y1003" s="3" t="s">
        <v>17</v>
      </c>
      <c r="Z1003" s="3" t="s">
        <v>998</v>
      </c>
      <c r="AA1003" s="3"/>
      <c r="AB1003" s="28">
        <v>1</v>
      </c>
      <c r="AC1003" s="7"/>
    </row>
    <row r="1004" spans="1:29" x14ac:dyDescent="0.25">
      <c r="A1004" s="57" t="s">
        <v>1</v>
      </c>
      <c r="B1004" s="60" t="str">
        <f>Table6[[#This Row],[Machine3]]</f>
        <v>GMTK1</v>
      </c>
      <c r="C1004" s="61">
        <v>20211025</v>
      </c>
      <c r="D1004" s="61" t="str">
        <f>TEXT((ROW(Table6[[#This Row],[Insert Type]])-321)*10,"000000")</f>
        <v>006830</v>
      </c>
      <c r="E1004" s="61" t="str" cm="1">
        <f t="array" ref="E1004">_xlfn.SWITCH(Table6[[#This Row],[State of Wear (Acceptable, OK; Unacceptable, NOK; Doubt, D; Reclassified as Doubt, RD)]],"OK","o","NOK","n","d")</f>
        <v>o</v>
      </c>
      <c r="F1004" s="61" t="str" cm="1">
        <f t="array" ref="F1004">_xlfn.SWITCH(Table6[[#This Row],[Coolant (C, Coolant; NC, No Coolant; CB, Coolant and cleaned with compressed Air)]],"NC","n","C","y","CB","c")</f>
        <v>n</v>
      </c>
      <c r="G1004" s="61" t="str">
        <f>_xlfn.TEXTJOIN("_",TRUE,A1004,B1004,C1004,D1004,"w"&amp;E1004,"c"&amp;Table6[[#This Row],[Coolant (n, no; y, yes; c, yes but cleaned with compressed air)2]])</f>
        <v>RCGX12_GMTK1_20211025_006830_wo_cn</v>
      </c>
      <c r="H1004" s="68">
        <v>2184</v>
      </c>
      <c r="I1004" s="69">
        <v>4224</v>
      </c>
      <c r="J1004" s="69">
        <v>6001</v>
      </c>
      <c r="K1004" s="69">
        <v>2475</v>
      </c>
      <c r="L1004" s="69">
        <v>5352</v>
      </c>
      <c r="M1004" s="69">
        <v>7915</v>
      </c>
      <c r="N1004" s="8">
        <v>44494</v>
      </c>
      <c r="O1004" s="3" t="s">
        <v>318</v>
      </c>
      <c r="P1004" s="3" t="s">
        <v>339</v>
      </c>
      <c r="Q1004" s="3" t="s">
        <v>340</v>
      </c>
      <c r="R1004" s="3">
        <v>17</v>
      </c>
      <c r="S1004" s="3" t="s">
        <v>339</v>
      </c>
      <c r="T1004" s="3">
        <v>17</v>
      </c>
      <c r="U1004" s="3">
        <v>3</v>
      </c>
      <c r="V1004" s="3">
        <v>1</v>
      </c>
      <c r="W1004" s="3">
        <v>1</v>
      </c>
      <c r="X1004" s="61" t="s">
        <v>19</v>
      </c>
      <c r="Y1004" s="3" t="s">
        <v>17</v>
      </c>
      <c r="Z1004" s="3" t="s">
        <v>999</v>
      </c>
      <c r="AA1004" s="3"/>
      <c r="AB1004" s="28">
        <v>1</v>
      </c>
      <c r="AC1004" s="7"/>
    </row>
    <row r="1005" spans="1:29" x14ac:dyDescent="0.25">
      <c r="A1005" s="57" t="s">
        <v>1</v>
      </c>
      <c r="B1005" s="60" t="str">
        <f>Table6[[#This Row],[Machine3]]</f>
        <v>GMTK1</v>
      </c>
      <c r="C1005" s="61">
        <v>20211025</v>
      </c>
      <c r="D1005" s="61" t="str">
        <f>TEXT((ROW(Table6[[#This Row],[Insert Type]])-321)*10,"000000")</f>
        <v>006840</v>
      </c>
      <c r="E1005" s="61" t="str" cm="1">
        <f t="array" ref="E1005">_xlfn.SWITCH(Table6[[#This Row],[State of Wear (Acceptable, OK; Unacceptable, NOK; Doubt, D; Reclassified as Doubt, RD)]],"OK","o","NOK","n","d")</f>
        <v>o</v>
      </c>
      <c r="F1005" s="61" t="str" cm="1">
        <f t="array" ref="F1005">_xlfn.SWITCH(Table6[[#This Row],[Coolant (C, Coolant; NC, No Coolant; CB, Coolant and cleaned with compressed Air)]],"NC","n","C","y","CB","c")</f>
        <v>n</v>
      </c>
      <c r="G1005" s="61" t="str">
        <f>_xlfn.TEXTJOIN("_",TRUE,A1005,B1005,C1005,D1005,"w"&amp;E1005,"c"&amp;Table6[[#This Row],[Coolant (n, no; y, yes; c, yes but cleaned with compressed air)2]])</f>
        <v>RCGX12_GMTK1_20211025_006840_wo_cn</v>
      </c>
      <c r="H1005" s="68">
        <v>2184</v>
      </c>
      <c r="I1005" s="69">
        <v>4224</v>
      </c>
      <c r="J1005" s="69">
        <v>6001</v>
      </c>
      <c r="K1005" s="69">
        <v>2475</v>
      </c>
      <c r="L1005" s="69">
        <v>5352</v>
      </c>
      <c r="M1005" s="69">
        <v>7915</v>
      </c>
      <c r="N1005" s="8">
        <v>44494</v>
      </c>
      <c r="O1005" s="3" t="s">
        <v>318</v>
      </c>
      <c r="P1005" s="3" t="s">
        <v>339</v>
      </c>
      <c r="Q1005" s="3" t="s">
        <v>340</v>
      </c>
      <c r="R1005" s="3">
        <v>17</v>
      </c>
      <c r="S1005" s="3" t="s">
        <v>339</v>
      </c>
      <c r="T1005" s="3">
        <v>17</v>
      </c>
      <c r="U1005" s="3">
        <v>4</v>
      </c>
      <c r="V1005" s="3">
        <v>1</v>
      </c>
      <c r="W1005" s="3">
        <v>1</v>
      </c>
      <c r="X1005" s="61" t="s">
        <v>19</v>
      </c>
      <c r="Y1005" s="3" t="s">
        <v>17</v>
      </c>
      <c r="Z1005" s="3" t="s">
        <v>1000</v>
      </c>
      <c r="AA1005" s="3"/>
      <c r="AB1005" s="28">
        <v>1</v>
      </c>
      <c r="AC1005" s="7"/>
    </row>
    <row r="1006" spans="1:29" x14ac:dyDescent="0.25">
      <c r="A1006" s="57" t="s">
        <v>1</v>
      </c>
      <c r="B1006" s="60" t="str">
        <f>Table6[[#This Row],[Machine3]]</f>
        <v>GMTK1</v>
      </c>
      <c r="C1006" s="61">
        <v>20211025</v>
      </c>
      <c r="D1006" s="61" t="str">
        <f>TEXT((ROW(Table6[[#This Row],[Insert Type]])-321)*10,"000000")</f>
        <v>006850</v>
      </c>
      <c r="E1006" s="61" t="str" cm="1">
        <f t="array" ref="E1006">_xlfn.SWITCH(Table6[[#This Row],[State of Wear (Acceptable, OK; Unacceptable, NOK; Doubt, D; Reclassified as Doubt, RD)]],"OK","o","NOK","n","d")</f>
        <v>n</v>
      </c>
      <c r="F1006" s="61" t="str" cm="1">
        <f t="array" ref="F1006">_xlfn.SWITCH(Table6[[#This Row],[Coolant (C, Coolant; NC, No Coolant; CB, Coolant and cleaned with compressed Air)]],"NC","n","C","y","CB","c")</f>
        <v>n</v>
      </c>
      <c r="G1006" s="61" t="str">
        <f>_xlfn.TEXTJOIN("_",TRUE,A1006,B1006,C1006,D1006,"w"&amp;E1006,"c"&amp;Table6[[#This Row],[Coolant (n, no; y, yes; c, yes but cleaned with compressed air)2]])</f>
        <v>RCGX12_GMTK1_20211025_006850_wn_cn</v>
      </c>
      <c r="H1006" s="68">
        <v>2184</v>
      </c>
      <c r="I1006" s="69">
        <v>4224</v>
      </c>
      <c r="J1006" s="69">
        <v>6001</v>
      </c>
      <c r="K1006" s="69">
        <v>2475</v>
      </c>
      <c r="L1006" s="69">
        <v>5352</v>
      </c>
      <c r="M1006" s="69">
        <v>7915</v>
      </c>
      <c r="N1006" s="8">
        <v>44494</v>
      </c>
      <c r="O1006" s="3" t="s">
        <v>318</v>
      </c>
      <c r="P1006" s="3" t="s">
        <v>339</v>
      </c>
      <c r="Q1006" s="3" t="s">
        <v>340</v>
      </c>
      <c r="R1006" s="3">
        <v>17</v>
      </c>
      <c r="S1006" s="3" t="s">
        <v>339</v>
      </c>
      <c r="T1006" s="3">
        <v>17</v>
      </c>
      <c r="U1006" s="3">
        <v>5</v>
      </c>
      <c r="V1006" s="3">
        <v>1</v>
      </c>
      <c r="W1006" s="3">
        <v>1</v>
      </c>
      <c r="X1006" s="61" t="s">
        <v>11</v>
      </c>
      <c r="Y1006" s="3" t="s">
        <v>17</v>
      </c>
      <c r="Z1006" s="3" t="s">
        <v>1001</v>
      </c>
      <c r="AA1006" s="3"/>
      <c r="AB1006" s="28">
        <v>1</v>
      </c>
      <c r="AC1006" s="7"/>
    </row>
    <row r="1007" spans="1:29" x14ac:dyDescent="0.25">
      <c r="A1007" s="57" t="s">
        <v>1</v>
      </c>
      <c r="B1007" s="60" t="str">
        <f>Table6[[#This Row],[Machine3]]</f>
        <v>GMTK1</v>
      </c>
      <c r="C1007" s="61">
        <v>20211025</v>
      </c>
      <c r="D1007" s="61" t="str">
        <f>TEXT((ROW(Table6[[#This Row],[Insert Type]])-321)*10,"000000")</f>
        <v>006860</v>
      </c>
      <c r="E1007" s="61" t="str" cm="1">
        <f t="array" ref="E1007">_xlfn.SWITCH(Table6[[#This Row],[State of Wear (Acceptable, OK; Unacceptable, NOK; Doubt, D; Reclassified as Doubt, RD)]],"OK","o","NOK","n","d")</f>
        <v>o</v>
      </c>
      <c r="F1007" s="61" t="str" cm="1">
        <f t="array" ref="F1007">_xlfn.SWITCH(Table6[[#This Row],[Coolant (C, Coolant; NC, No Coolant; CB, Coolant and cleaned with compressed Air)]],"NC","n","C","y","CB","c")</f>
        <v>n</v>
      </c>
      <c r="G1007" s="61" t="str">
        <f>_xlfn.TEXTJOIN("_",TRUE,A1007,B1007,C1007,D1007,"w"&amp;E1007,"c"&amp;Table6[[#This Row],[Coolant (n, no; y, yes; c, yes but cleaned with compressed air)2]])</f>
        <v>RCGX12_GMTK1_20211025_006860_wo_cn</v>
      </c>
      <c r="H1007" s="68">
        <v>2184</v>
      </c>
      <c r="I1007" s="69">
        <v>4224</v>
      </c>
      <c r="J1007" s="69">
        <v>6001</v>
      </c>
      <c r="K1007" s="69">
        <v>2475</v>
      </c>
      <c r="L1007" s="69">
        <v>5352</v>
      </c>
      <c r="M1007" s="69">
        <v>7915</v>
      </c>
      <c r="N1007" s="8">
        <v>44494</v>
      </c>
      <c r="O1007" s="3" t="s">
        <v>318</v>
      </c>
      <c r="P1007" s="3" t="s">
        <v>339</v>
      </c>
      <c r="Q1007" s="3" t="s">
        <v>340</v>
      </c>
      <c r="R1007" s="3">
        <v>17</v>
      </c>
      <c r="S1007" s="3" t="s">
        <v>339</v>
      </c>
      <c r="T1007" s="3">
        <v>17</v>
      </c>
      <c r="U1007" s="3">
        <v>6</v>
      </c>
      <c r="V1007" s="3">
        <v>1</v>
      </c>
      <c r="W1007" s="3">
        <v>1</v>
      </c>
      <c r="X1007" s="61" t="s">
        <v>19</v>
      </c>
      <c r="Y1007" s="3" t="s">
        <v>17</v>
      </c>
      <c r="Z1007" s="3" t="s">
        <v>1002</v>
      </c>
      <c r="AA1007" s="3"/>
      <c r="AB1007" s="28">
        <v>1</v>
      </c>
      <c r="AC1007" s="7"/>
    </row>
    <row r="1008" spans="1:29" x14ac:dyDescent="0.25">
      <c r="A1008" s="57" t="s">
        <v>1</v>
      </c>
      <c r="B1008" s="60" t="str">
        <f>Table6[[#This Row],[Machine3]]</f>
        <v>GMTK1</v>
      </c>
      <c r="C1008" s="61">
        <v>20211025</v>
      </c>
      <c r="D1008" s="61" t="str">
        <f>TEXT((ROW(Table6[[#This Row],[Insert Type]])-321)*10,"000000")</f>
        <v>006870</v>
      </c>
      <c r="E1008" s="61" t="str" cm="1">
        <f t="array" ref="E1008">_xlfn.SWITCH(Table6[[#This Row],[State of Wear (Acceptable, OK; Unacceptable, NOK; Doubt, D; Reclassified as Doubt, RD)]],"OK","o","NOK","n","d")</f>
        <v>o</v>
      </c>
      <c r="F1008" s="61" t="str" cm="1">
        <f t="array" ref="F1008">_xlfn.SWITCH(Table6[[#This Row],[Coolant (C, Coolant; NC, No Coolant; CB, Coolant and cleaned with compressed Air)]],"NC","n","C","y","CB","c")</f>
        <v>n</v>
      </c>
      <c r="G1008" s="61" t="str">
        <f>_xlfn.TEXTJOIN("_",TRUE,A1008,B1008,C1008,D1008,"w"&amp;E1008,"c"&amp;Table6[[#This Row],[Coolant (n, no; y, yes; c, yes but cleaned with compressed air)2]])</f>
        <v>RCGX12_GMTK1_20211025_006870_wo_cn</v>
      </c>
      <c r="H1008" s="68">
        <v>2184</v>
      </c>
      <c r="I1008" s="69">
        <v>4224</v>
      </c>
      <c r="J1008" s="69">
        <v>6001</v>
      </c>
      <c r="K1008" s="69">
        <v>2475</v>
      </c>
      <c r="L1008" s="69">
        <v>5352</v>
      </c>
      <c r="M1008" s="69">
        <v>7915</v>
      </c>
      <c r="N1008" s="8">
        <v>44494</v>
      </c>
      <c r="O1008" s="3" t="s">
        <v>318</v>
      </c>
      <c r="P1008" s="3" t="s">
        <v>339</v>
      </c>
      <c r="Q1008" s="3" t="s">
        <v>340</v>
      </c>
      <c r="R1008" s="3">
        <v>17</v>
      </c>
      <c r="S1008" s="3" t="s">
        <v>339</v>
      </c>
      <c r="T1008" s="3">
        <v>17</v>
      </c>
      <c r="U1008" s="3">
        <v>7</v>
      </c>
      <c r="V1008" s="3">
        <v>1</v>
      </c>
      <c r="W1008" s="3">
        <v>1</v>
      </c>
      <c r="X1008" s="61" t="s">
        <v>19</v>
      </c>
      <c r="Y1008" s="3" t="s">
        <v>17</v>
      </c>
      <c r="Z1008" s="3" t="s">
        <v>1003</v>
      </c>
      <c r="AA1008" s="3"/>
      <c r="AB1008" s="28">
        <v>1</v>
      </c>
      <c r="AC1008" s="7"/>
    </row>
    <row r="1009" spans="1:29" x14ac:dyDescent="0.25">
      <c r="A1009" s="57" t="s">
        <v>1</v>
      </c>
      <c r="B1009" s="60" t="str">
        <f>Table6[[#This Row],[Machine3]]</f>
        <v>GMTK1</v>
      </c>
      <c r="C1009" s="61">
        <v>20211025</v>
      </c>
      <c r="D1009" s="61" t="str">
        <f>TEXT((ROW(Table6[[#This Row],[Insert Type]])-321)*10,"000000")</f>
        <v>006880</v>
      </c>
      <c r="E1009" s="61" t="str" cm="1">
        <f t="array" ref="E1009">_xlfn.SWITCH(Table6[[#This Row],[State of Wear (Acceptable, OK; Unacceptable, NOK; Doubt, D; Reclassified as Doubt, RD)]],"OK","o","NOK","n","d")</f>
        <v>o</v>
      </c>
      <c r="F1009" s="61" t="str" cm="1">
        <f t="array" ref="F1009">_xlfn.SWITCH(Table6[[#This Row],[Coolant (C, Coolant; NC, No Coolant; CB, Coolant and cleaned with compressed Air)]],"NC","n","C","y","CB","c")</f>
        <v>n</v>
      </c>
      <c r="G1009" s="61" t="str">
        <f>_xlfn.TEXTJOIN("_",TRUE,A1009,B1009,C1009,D1009,"w"&amp;E1009,"c"&amp;Table6[[#This Row],[Coolant (n, no; y, yes; c, yes but cleaned with compressed air)2]])</f>
        <v>RCGX12_GMTK1_20211025_006880_wo_cn</v>
      </c>
      <c r="H1009" s="68">
        <v>2184</v>
      </c>
      <c r="I1009" s="69">
        <v>4224</v>
      </c>
      <c r="J1009" s="69">
        <v>6001</v>
      </c>
      <c r="K1009" s="69">
        <v>2475</v>
      </c>
      <c r="L1009" s="69">
        <v>5352</v>
      </c>
      <c r="M1009" s="69">
        <v>7915</v>
      </c>
      <c r="N1009" s="8">
        <v>44494</v>
      </c>
      <c r="O1009" s="3" t="s">
        <v>318</v>
      </c>
      <c r="P1009" s="3" t="s">
        <v>339</v>
      </c>
      <c r="Q1009" s="3" t="s">
        <v>340</v>
      </c>
      <c r="R1009" s="3">
        <v>18</v>
      </c>
      <c r="S1009" s="3" t="s">
        <v>339</v>
      </c>
      <c r="T1009" s="3">
        <v>18</v>
      </c>
      <c r="U1009" s="3">
        <v>1</v>
      </c>
      <c r="V1009" s="3">
        <v>1</v>
      </c>
      <c r="W1009" s="3">
        <v>1</v>
      </c>
      <c r="X1009" s="61" t="s">
        <v>19</v>
      </c>
      <c r="Y1009" s="3" t="s">
        <v>17</v>
      </c>
      <c r="Z1009" s="3" t="s">
        <v>1004</v>
      </c>
      <c r="AA1009" s="3"/>
      <c r="AB1009" s="28">
        <v>1</v>
      </c>
      <c r="AC1009" s="7"/>
    </row>
    <row r="1010" spans="1:29" x14ac:dyDescent="0.25">
      <c r="A1010" s="57" t="s">
        <v>1</v>
      </c>
      <c r="B1010" s="60" t="str">
        <f>Table6[[#This Row],[Machine3]]</f>
        <v>GMTK1</v>
      </c>
      <c r="C1010" s="61">
        <v>20211025</v>
      </c>
      <c r="D1010" s="61" t="str">
        <f>TEXT((ROW(Table6[[#This Row],[Insert Type]])-321)*10,"000000")</f>
        <v>006890</v>
      </c>
      <c r="E1010" s="61" t="str" cm="1">
        <f t="array" ref="E1010">_xlfn.SWITCH(Table6[[#This Row],[State of Wear (Acceptable, OK; Unacceptable, NOK; Doubt, D; Reclassified as Doubt, RD)]],"OK","o","NOK","n","d")</f>
        <v>o</v>
      </c>
      <c r="F1010" s="61" t="str" cm="1">
        <f t="array" ref="F1010">_xlfn.SWITCH(Table6[[#This Row],[Coolant (C, Coolant; NC, No Coolant; CB, Coolant and cleaned with compressed Air)]],"NC","n","C","y","CB","c")</f>
        <v>n</v>
      </c>
      <c r="G1010" s="61" t="str">
        <f>_xlfn.TEXTJOIN("_",TRUE,A1010,B1010,C1010,D1010,"w"&amp;E1010,"c"&amp;Table6[[#This Row],[Coolant (n, no; y, yes; c, yes but cleaned with compressed air)2]])</f>
        <v>RCGX12_GMTK1_20211025_006890_wo_cn</v>
      </c>
      <c r="H1010" s="68">
        <v>2184</v>
      </c>
      <c r="I1010" s="69">
        <v>4224</v>
      </c>
      <c r="J1010" s="69">
        <v>6001</v>
      </c>
      <c r="K1010" s="69">
        <v>2475</v>
      </c>
      <c r="L1010" s="69">
        <v>5352</v>
      </c>
      <c r="M1010" s="69">
        <v>7915</v>
      </c>
      <c r="N1010" s="8">
        <v>44494</v>
      </c>
      <c r="O1010" s="3" t="s">
        <v>318</v>
      </c>
      <c r="P1010" s="3" t="s">
        <v>339</v>
      </c>
      <c r="Q1010" s="3" t="s">
        <v>340</v>
      </c>
      <c r="R1010" s="3">
        <v>18</v>
      </c>
      <c r="S1010" s="3" t="s">
        <v>339</v>
      </c>
      <c r="T1010" s="3">
        <v>18</v>
      </c>
      <c r="U1010" s="3">
        <v>2</v>
      </c>
      <c r="V1010" s="3">
        <v>1</v>
      </c>
      <c r="W1010" s="3">
        <v>1</v>
      </c>
      <c r="X1010" s="61" t="s">
        <v>19</v>
      </c>
      <c r="Y1010" s="3" t="s">
        <v>17</v>
      </c>
      <c r="Z1010" s="3" t="s">
        <v>1005</v>
      </c>
      <c r="AA1010" s="3"/>
      <c r="AB1010" s="28">
        <v>1</v>
      </c>
      <c r="AC1010" s="7"/>
    </row>
    <row r="1011" spans="1:29" x14ac:dyDescent="0.25">
      <c r="A1011" s="57" t="s">
        <v>1</v>
      </c>
      <c r="B1011" s="60" t="str">
        <f>Table6[[#This Row],[Machine3]]</f>
        <v>GMTK1</v>
      </c>
      <c r="C1011" s="61">
        <v>20211025</v>
      </c>
      <c r="D1011" s="61" t="str">
        <f>TEXT((ROW(Table6[[#This Row],[Insert Type]])-321)*10,"000000")</f>
        <v>006900</v>
      </c>
      <c r="E1011" s="61" t="str" cm="1">
        <f t="array" ref="E1011">_xlfn.SWITCH(Table6[[#This Row],[State of Wear (Acceptable, OK; Unacceptable, NOK; Doubt, D; Reclassified as Doubt, RD)]],"OK","o","NOK","n","d")</f>
        <v>o</v>
      </c>
      <c r="F1011" s="61" t="str" cm="1">
        <f t="array" ref="F1011">_xlfn.SWITCH(Table6[[#This Row],[Coolant (C, Coolant; NC, No Coolant; CB, Coolant and cleaned with compressed Air)]],"NC","n","C","y","CB","c")</f>
        <v>n</v>
      </c>
      <c r="G1011" s="61" t="str">
        <f>_xlfn.TEXTJOIN("_",TRUE,A1011,B1011,C1011,D1011,"w"&amp;E1011,"c"&amp;Table6[[#This Row],[Coolant (n, no; y, yes; c, yes but cleaned with compressed air)2]])</f>
        <v>RCGX12_GMTK1_20211025_006900_wo_cn</v>
      </c>
      <c r="H1011" s="68">
        <v>2184</v>
      </c>
      <c r="I1011" s="69">
        <v>4224</v>
      </c>
      <c r="J1011" s="69">
        <v>6001</v>
      </c>
      <c r="K1011" s="69">
        <v>2475</v>
      </c>
      <c r="L1011" s="69">
        <v>5352</v>
      </c>
      <c r="M1011" s="69">
        <v>7915</v>
      </c>
      <c r="N1011" s="8">
        <v>44494</v>
      </c>
      <c r="O1011" s="3" t="s">
        <v>318</v>
      </c>
      <c r="P1011" s="3" t="s">
        <v>339</v>
      </c>
      <c r="Q1011" s="3" t="s">
        <v>340</v>
      </c>
      <c r="R1011" s="3">
        <v>18</v>
      </c>
      <c r="S1011" s="3" t="s">
        <v>339</v>
      </c>
      <c r="T1011" s="3">
        <v>18</v>
      </c>
      <c r="U1011" s="3">
        <v>3</v>
      </c>
      <c r="V1011" s="3">
        <v>1</v>
      </c>
      <c r="W1011" s="3">
        <v>1</v>
      </c>
      <c r="X1011" s="61" t="s">
        <v>19</v>
      </c>
      <c r="Y1011" s="3" t="s">
        <v>17</v>
      </c>
      <c r="Z1011" s="3" t="s">
        <v>1006</v>
      </c>
      <c r="AA1011" s="3"/>
      <c r="AB1011" s="28">
        <v>1</v>
      </c>
      <c r="AC1011" s="7"/>
    </row>
    <row r="1012" spans="1:29" x14ac:dyDescent="0.25">
      <c r="A1012" s="57" t="s">
        <v>1</v>
      </c>
      <c r="B1012" s="60" t="str">
        <f>Table6[[#This Row],[Machine3]]</f>
        <v>GMTK1</v>
      </c>
      <c r="C1012" s="61">
        <v>20211025</v>
      </c>
      <c r="D1012" s="61" t="str">
        <f>TEXT((ROW(Table6[[#This Row],[Insert Type]])-321)*10,"000000")</f>
        <v>006910</v>
      </c>
      <c r="E1012" s="61" t="str" cm="1">
        <f t="array" ref="E1012">_xlfn.SWITCH(Table6[[#This Row],[State of Wear (Acceptable, OK; Unacceptable, NOK; Doubt, D; Reclassified as Doubt, RD)]],"OK","o","NOK","n","d")</f>
        <v>o</v>
      </c>
      <c r="F1012" s="61" t="str" cm="1">
        <f t="array" ref="F1012">_xlfn.SWITCH(Table6[[#This Row],[Coolant (C, Coolant; NC, No Coolant; CB, Coolant and cleaned with compressed Air)]],"NC","n","C","y","CB","c")</f>
        <v>n</v>
      </c>
      <c r="G1012" s="61" t="str">
        <f>_xlfn.TEXTJOIN("_",TRUE,A1012,B1012,C1012,D1012,"w"&amp;E1012,"c"&amp;Table6[[#This Row],[Coolant (n, no; y, yes; c, yes but cleaned with compressed air)2]])</f>
        <v>RCGX12_GMTK1_20211025_006910_wo_cn</v>
      </c>
      <c r="H1012" s="68">
        <v>2184</v>
      </c>
      <c r="I1012" s="69">
        <v>4224</v>
      </c>
      <c r="J1012" s="69">
        <v>6001</v>
      </c>
      <c r="K1012" s="69">
        <v>2475</v>
      </c>
      <c r="L1012" s="69">
        <v>5352</v>
      </c>
      <c r="M1012" s="69">
        <v>7915</v>
      </c>
      <c r="N1012" s="8">
        <v>44494</v>
      </c>
      <c r="O1012" s="3" t="s">
        <v>318</v>
      </c>
      <c r="P1012" s="3" t="s">
        <v>339</v>
      </c>
      <c r="Q1012" s="3" t="s">
        <v>340</v>
      </c>
      <c r="R1012" s="3">
        <v>18</v>
      </c>
      <c r="S1012" s="3" t="s">
        <v>339</v>
      </c>
      <c r="T1012" s="3">
        <v>18</v>
      </c>
      <c r="U1012" s="3">
        <v>6</v>
      </c>
      <c r="V1012" s="3">
        <v>1</v>
      </c>
      <c r="W1012" s="3">
        <v>1</v>
      </c>
      <c r="X1012" s="61" t="s">
        <v>19</v>
      </c>
      <c r="Y1012" s="3" t="s">
        <v>17</v>
      </c>
      <c r="Z1012" s="3" t="s">
        <v>1007</v>
      </c>
      <c r="AA1012" s="3"/>
      <c r="AB1012" s="28">
        <v>1</v>
      </c>
      <c r="AC1012" s="7"/>
    </row>
    <row r="1013" spans="1:29" x14ac:dyDescent="0.25">
      <c r="A1013" s="57" t="s">
        <v>1</v>
      </c>
      <c r="B1013" s="60" t="str">
        <f>Table6[[#This Row],[Machine3]]</f>
        <v>GMTK1</v>
      </c>
      <c r="C1013" s="61">
        <v>20211025</v>
      </c>
      <c r="D1013" s="61" t="str">
        <f>TEXT((ROW(Table6[[#This Row],[Insert Type]])-321)*10,"000000")</f>
        <v>006920</v>
      </c>
      <c r="E1013" s="61" t="str" cm="1">
        <f t="array" ref="E1013">_xlfn.SWITCH(Table6[[#This Row],[State of Wear (Acceptable, OK; Unacceptable, NOK; Doubt, D; Reclassified as Doubt, RD)]],"OK","o","NOK","n","d")</f>
        <v>o</v>
      </c>
      <c r="F1013" s="61" t="str" cm="1">
        <f t="array" ref="F1013">_xlfn.SWITCH(Table6[[#This Row],[Coolant (C, Coolant; NC, No Coolant; CB, Coolant and cleaned with compressed Air)]],"NC","n","C","y","CB","c")</f>
        <v>n</v>
      </c>
      <c r="G1013" s="61" t="str">
        <f>_xlfn.TEXTJOIN("_",TRUE,A1013,B1013,C1013,D1013,"w"&amp;E1013,"c"&amp;Table6[[#This Row],[Coolant (n, no; y, yes; c, yes but cleaned with compressed air)2]])</f>
        <v>RCGX12_GMTK1_20211025_006920_wo_cn</v>
      </c>
      <c r="H1013" s="68">
        <v>2184</v>
      </c>
      <c r="I1013" s="69">
        <v>4224</v>
      </c>
      <c r="J1013" s="69">
        <v>6001</v>
      </c>
      <c r="K1013" s="69">
        <v>2475</v>
      </c>
      <c r="L1013" s="69">
        <v>5352</v>
      </c>
      <c r="M1013" s="69">
        <v>7915</v>
      </c>
      <c r="N1013" s="8">
        <v>44494</v>
      </c>
      <c r="O1013" s="3" t="s">
        <v>318</v>
      </c>
      <c r="P1013" s="3" t="s">
        <v>339</v>
      </c>
      <c r="Q1013" s="3" t="s">
        <v>340</v>
      </c>
      <c r="R1013" s="3">
        <v>19</v>
      </c>
      <c r="S1013" s="3" t="s">
        <v>339</v>
      </c>
      <c r="T1013" s="3">
        <v>19</v>
      </c>
      <c r="U1013" s="3">
        <v>5</v>
      </c>
      <c r="V1013" s="3">
        <v>1</v>
      </c>
      <c r="W1013" s="3">
        <v>1</v>
      </c>
      <c r="X1013" s="61" t="s">
        <v>19</v>
      </c>
      <c r="Y1013" s="3" t="s">
        <v>17</v>
      </c>
      <c r="Z1013" s="3" t="s">
        <v>1008</v>
      </c>
      <c r="AA1013" s="3"/>
      <c r="AB1013" s="28">
        <v>1</v>
      </c>
      <c r="AC1013" s="7"/>
    </row>
    <row r="1014" spans="1:29" x14ac:dyDescent="0.25">
      <c r="A1014" s="57" t="s">
        <v>1</v>
      </c>
      <c r="B1014" s="60" t="str">
        <f>Table6[[#This Row],[Machine3]]</f>
        <v>GMTK1</v>
      </c>
      <c r="C1014" s="61">
        <v>20211025</v>
      </c>
      <c r="D1014" s="61" t="str">
        <f>TEXT((ROW(Table6[[#This Row],[Insert Type]])-321)*10,"000000")</f>
        <v>006930</v>
      </c>
      <c r="E1014" s="61" t="str" cm="1">
        <f t="array" ref="E1014">_xlfn.SWITCH(Table6[[#This Row],[State of Wear (Acceptable, OK; Unacceptable, NOK; Doubt, D; Reclassified as Doubt, RD)]],"OK","o","NOK","n","d")</f>
        <v>o</v>
      </c>
      <c r="F1014" s="61" t="str" cm="1">
        <f t="array" ref="F1014">_xlfn.SWITCH(Table6[[#This Row],[Coolant (C, Coolant; NC, No Coolant; CB, Coolant and cleaned with compressed Air)]],"NC","n","C","y","CB","c")</f>
        <v>n</v>
      </c>
      <c r="G1014" s="61" t="str">
        <f>_xlfn.TEXTJOIN("_",TRUE,A1014,B1014,C1014,D1014,"w"&amp;E1014,"c"&amp;Table6[[#This Row],[Coolant (n, no; y, yes; c, yes but cleaned with compressed air)2]])</f>
        <v>RCGX12_GMTK1_20211025_006930_wo_cn</v>
      </c>
      <c r="H1014" s="68">
        <v>2184</v>
      </c>
      <c r="I1014" s="69">
        <v>4224</v>
      </c>
      <c r="J1014" s="69">
        <v>6001</v>
      </c>
      <c r="K1014" s="69">
        <v>2475</v>
      </c>
      <c r="L1014" s="69">
        <v>5352</v>
      </c>
      <c r="M1014" s="69">
        <v>7915</v>
      </c>
      <c r="N1014" s="8">
        <v>44494</v>
      </c>
      <c r="O1014" s="3" t="s">
        <v>318</v>
      </c>
      <c r="P1014" s="3" t="s">
        <v>339</v>
      </c>
      <c r="Q1014" s="3" t="s">
        <v>340</v>
      </c>
      <c r="R1014" s="3">
        <v>19</v>
      </c>
      <c r="S1014" s="3" t="s">
        <v>339</v>
      </c>
      <c r="T1014" s="3">
        <v>19</v>
      </c>
      <c r="U1014" s="3">
        <v>5</v>
      </c>
      <c r="V1014" s="3">
        <v>1</v>
      </c>
      <c r="W1014" s="3">
        <v>2</v>
      </c>
      <c r="X1014" s="61" t="s">
        <v>19</v>
      </c>
      <c r="Y1014" s="3" t="s">
        <v>17</v>
      </c>
      <c r="Z1014" s="3" t="s">
        <v>1009</v>
      </c>
      <c r="AA1014" s="3"/>
      <c r="AB1014" s="28">
        <v>1</v>
      </c>
      <c r="AC1014" s="7"/>
    </row>
    <row r="1015" spans="1:29" x14ac:dyDescent="0.25">
      <c r="A1015" s="57" t="s">
        <v>1</v>
      </c>
      <c r="B1015" s="60" t="str">
        <f>Table6[[#This Row],[Machine3]]</f>
        <v>GMTK1</v>
      </c>
      <c r="C1015" s="61">
        <v>20211025</v>
      </c>
      <c r="D1015" s="61" t="str">
        <f>TEXT((ROW(Table6[[#This Row],[Insert Type]])-321)*10,"000000")</f>
        <v>006940</v>
      </c>
      <c r="E1015" s="61" t="str" cm="1">
        <f t="array" ref="E1015">_xlfn.SWITCH(Table6[[#This Row],[State of Wear (Acceptable, OK; Unacceptable, NOK; Doubt, D; Reclassified as Doubt, RD)]],"OK","o","NOK","n","d")</f>
        <v>o</v>
      </c>
      <c r="F1015" s="61" t="str" cm="1">
        <f t="array" ref="F1015">_xlfn.SWITCH(Table6[[#This Row],[Coolant (C, Coolant; NC, No Coolant; CB, Coolant and cleaned with compressed Air)]],"NC","n","C","y","CB","c")</f>
        <v>n</v>
      </c>
      <c r="G1015" s="61" t="str">
        <f>_xlfn.TEXTJOIN("_",TRUE,A1015,B1015,C1015,D1015,"w"&amp;E1015,"c"&amp;Table6[[#This Row],[Coolant (n, no; y, yes; c, yes but cleaned with compressed air)2]])</f>
        <v>RCGX12_GMTK1_20211025_006940_wo_cn</v>
      </c>
      <c r="H1015" s="68">
        <v>2184</v>
      </c>
      <c r="I1015" s="69">
        <v>4224</v>
      </c>
      <c r="J1015" s="69">
        <v>6001</v>
      </c>
      <c r="K1015" s="69">
        <v>2475</v>
      </c>
      <c r="L1015" s="69">
        <v>5352</v>
      </c>
      <c r="M1015" s="69">
        <v>7915</v>
      </c>
      <c r="N1015" s="8">
        <v>44494</v>
      </c>
      <c r="O1015" s="3" t="s">
        <v>318</v>
      </c>
      <c r="P1015" s="3" t="s">
        <v>339</v>
      </c>
      <c r="Q1015" s="3" t="s">
        <v>340</v>
      </c>
      <c r="R1015" s="3">
        <v>19</v>
      </c>
      <c r="S1015" s="3" t="s">
        <v>339</v>
      </c>
      <c r="T1015" s="3">
        <v>19</v>
      </c>
      <c r="U1015" s="3">
        <v>6</v>
      </c>
      <c r="V1015" s="3">
        <v>1</v>
      </c>
      <c r="W1015" s="3">
        <v>1</v>
      </c>
      <c r="X1015" s="61" t="s">
        <v>19</v>
      </c>
      <c r="Y1015" s="3" t="s">
        <v>17</v>
      </c>
      <c r="Z1015" s="3" t="s">
        <v>1010</v>
      </c>
      <c r="AA1015" s="3"/>
      <c r="AB1015" s="28">
        <v>1</v>
      </c>
      <c r="AC1015" s="7"/>
    </row>
    <row r="1016" spans="1:29" x14ac:dyDescent="0.25">
      <c r="A1016" s="57" t="s">
        <v>1</v>
      </c>
      <c r="B1016" s="60" t="str">
        <f>Table6[[#This Row],[Machine3]]</f>
        <v>GMTK1</v>
      </c>
      <c r="C1016" s="61">
        <v>20211025</v>
      </c>
      <c r="D1016" s="61" t="str">
        <f>TEXT((ROW(Table6[[#This Row],[Insert Type]])-321)*10,"000000")</f>
        <v>006950</v>
      </c>
      <c r="E1016" s="61" t="str" cm="1">
        <f t="array" ref="E1016">_xlfn.SWITCH(Table6[[#This Row],[State of Wear (Acceptable, OK; Unacceptable, NOK; Doubt, D; Reclassified as Doubt, RD)]],"OK","o","NOK","n","d")</f>
        <v>o</v>
      </c>
      <c r="F1016" s="61" t="str" cm="1">
        <f t="array" ref="F1016">_xlfn.SWITCH(Table6[[#This Row],[Coolant (C, Coolant; NC, No Coolant; CB, Coolant and cleaned with compressed Air)]],"NC","n","C","y","CB","c")</f>
        <v>n</v>
      </c>
      <c r="G1016" s="61" t="str">
        <f>_xlfn.TEXTJOIN("_",TRUE,A1016,B1016,C1016,D1016,"w"&amp;E1016,"c"&amp;Table6[[#This Row],[Coolant (n, no; y, yes; c, yes but cleaned with compressed air)2]])</f>
        <v>RCGX12_GMTK1_20211025_006950_wo_cn</v>
      </c>
      <c r="H1016" s="68">
        <v>2184</v>
      </c>
      <c r="I1016" s="69">
        <v>4224</v>
      </c>
      <c r="J1016" s="69">
        <v>6001</v>
      </c>
      <c r="K1016" s="69">
        <v>2475</v>
      </c>
      <c r="L1016" s="69">
        <v>5352</v>
      </c>
      <c r="M1016" s="69">
        <v>7915</v>
      </c>
      <c r="N1016" s="8">
        <v>44494</v>
      </c>
      <c r="O1016" s="3" t="s">
        <v>318</v>
      </c>
      <c r="P1016" s="3" t="s">
        <v>339</v>
      </c>
      <c r="Q1016" s="3" t="s">
        <v>340</v>
      </c>
      <c r="R1016" s="3">
        <v>19</v>
      </c>
      <c r="S1016" s="3" t="s">
        <v>339</v>
      </c>
      <c r="T1016" s="3">
        <v>19</v>
      </c>
      <c r="U1016" s="3">
        <v>6</v>
      </c>
      <c r="V1016" s="3">
        <v>1</v>
      </c>
      <c r="W1016" s="3">
        <v>2</v>
      </c>
      <c r="X1016" s="61" t="s">
        <v>19</v>
      </c>
      <c r="Y1016" s="3" t="s">
        <v>17</v>
      </c>
      <c r="Z1016" s="3" t="s">
        <v>1011</v>
      </c>
      <c r="AA1016" s="3"/>
      <c r="AB1016" s="28">
        <v>1</v>
      </c>
      <c r="AC1016" s="7"/>
    </row>
    <row r="1017" spans="1:29" x14ac:dyDescent="0.25">
      <c r="A1017" s="57" t="s">
        <v>1</v>
      </c>
      <c r="B1017" s="60" t="str">
        <f>Table6[[#This Row],[Machine3]]</f>
        <v>GMTK1</v>
      </c>
      <c r="C1017" s="61">
        <v>20211025</v>
      </c>
      <c r="D1017" s="61" t="str">
        <f>TEXT((ROW(Table6[[#This Row],[Insert Type]])-321)*10,"000000")</f>
        <v>006960</v>
      </c>
      <c r="E1017" s="61" t="str" cm="1">
        <f t="array" ref="E1017">_xlfn.SWITCH(Table6[[#This Row],[State of Wear (Acceptable, OK; Unacceptable, NOK; Doubt, D; Reclassified as Doubt, RD)]],"OK","o","NOK","n","d")</f>
        <v>o</v>
      </c>
      <c r="F1017" s="61" t="str" cm="1">
        <f t="array" ref="F1017">_xlfn.SWITCH(Table6[[#This Row],[Coolant (C, Coolant; NC, No Coolant; CB, Coolant and cleaned with compressed Air)]],"NC","n","C","y","CB","c")</f>
        <v>n</v>
      </c>
      <c r="G1017" s="61" t="str">
        <f>_xlfn.TEXTJOIN("_",TRUE,A1017,B1017,C1017,D1017,"w"&amp;E1017,"c"&amp;Table6[[#This Row],[Coolant (n, no; y, yes; c, yes but cleaned with compressed air)2]])</f>
        <v>RCGX12_GMTK1_20211025_006960_wo_cn</v>
      </c>
      <c r="H1017" s="68">
        <v>2184</v>
      </c>
      <c r="I1017" s="69">
        <v>4224</v>
      </c>
      <c r="J1017" s="69">
        <v>6001</v>
      </c>
      <c r="K1017" s="69">
        <v>2475</v>
      </c>
      <c r="L1017" s="69">
        <v>5352</v>
      </c>
      <c r="M1017" s="69">
        <v>7915</v>
      </c>
      <c r="N1017" s="8">
        <v>44494</v>
      </c>
      <c r="O1017" s="3" t="s">
        <v>318</v>
      </c>
      <c r="P1017" s="3" t="s">
        <v>339</v>
      </c>
      <c r="Q1017" s="3" t="s">
        <v>340</v>
      </c>
      <c r="R1017" s="3">
        <v>19</v>
      </c>
      <c r="S1017" s="3" t="s">
        <v>339</v>
      </c>
      <c r="T1017" s="3">
        <v>19</v>
      </c>
      <c r="U1017" s="3">
        <v>7</v>
      </c>
      <c r="V1017" s="3">
        <v>1</v>
      </c>
      <c r="W1017" s="3">
        <v>1</v>
      </c>
      <c r="X1017" s="61" t="s">
        <v>19</v>
      </c>
      <c r="Y1017" s="3" t="s">
        <v>17</v>
      </c>
      <c r="Z1017" s="3" t="s">
        <v>1012</v>
      </c>
      <c r="AA1017" s="3"/>
      <c r="AB1017" s="28">
        <v>1</v>
      </c>
      <c r="AC1017" s="7"/>
    </row>
    <row r="1018" spans="1:29" x14ac:dyDescent="0.25">
      <c r="A1018" s="57" t="s">
        <v>1</v>
      </c>
      <c r="B1018" s="60" t="str">
        <f>Table6[[#This Row],[Machine3]]</f>
        <v>GMTK1</v>
      </c>
      <c r="C1018" s="61">
        <v>20211025</v>
      </c>
      <c r="D1018" s="61" t="str">
        <f>TEXT((ROW(Table6[[#This Row],[Insert Type]])-321)*10,"000000")</f>
        <v>006970</v>
      </c>
      <c r="E1018" s="61" t="str" cm="1">
        <f t="array" ref="E1018">_xlfn.SWITCH(Table6[[#This Row],[State of Wear (Acceptable, OK; Unacceptable, NOK; Doubt, D; Reclassified as Doubt, RD)]],"OK","o","NOK","n","d")</f>
        <v>o</v>
      </c>
      <c r="F1018" s="61" t="str" cm="1">
        <f t="array" ref="F1018">_xlfn.SWITCH(Table6[[#This Row],[Coolant (C, Coolant; NC, No Coolant; CB, Coolant and cleaned with compressed Air)]],"NC","n","C","y","CB","c")</f>
        <v>n</v>
      </c>
      <c r="G1018" s="61" t="str">
        <f>_xlfn.TEXTJOIN("_",TRUE,A1018,B1018,C1018,D1018,"w"&amp;E1018,"c"&amp;Table6[[#This Row],[Coolant (n, no; y, yes; c, yes but cleaned with compressed air)2]])</f>
        <v>RCGX12_GMTK1_20211025_006970_wo_cn</v>
      </c>
      <c r="H1018" s="68">
        <v>2184</v>
      </c>
      <c r="I1018" s="69">
        <v>4224</v>
      </c>
      <c r="J1018" s="69">
        <v>6001</v>
      </c>
      <c r="K1018" s="69">
        <v>2475</v>
      </c>
      <c r="L1018" s="69">
        <v>5352</v>
      </c>
      <c r="M1018" s="69">
        <v>7915</v>
      </c>
      <c r="N1018" s="8">
        <v>44494</v>
      </c>
      <c r="O1018" s="3" t="s">
        <v>318</v>
      </c>
      <c r="P1018" s="3" t="s">
        <v>339</v>
      </c>
      <c r="Q1018" s="3" t="s">
        <v>340</v>
      </c>
      <c r="R1018" s="3">
        <v>19</v>
      </c>
      <c r="S1018" s="3" t="s">
        <v>339</v>
      </c>
      <c r="T1018" s="3">
        <v>19</v>
      </c>
      <c r="U1018" s="3">
        <v>7</v>
      </c>
      <c r="V1018" s="3">
        <v>1</v>
      </c>
      <c r="W1018" s="3">
        <v>2</v>
      </c>
      <c r="X1018" s="61" t="s">
        <v>19</v>
      </c>
      <c r="Y1018" s="3" t="s">
        <v>17</v>
      </c>
      <c r="Z1018" s="3" t="s">
        <v>1013</v>
      </c>
      <c r="AA1018" s="3"/>
      <c r="AB1018" s="28">
        <v>1</v>
      </c>
      <c r="AC1018" s="7"/>
    </row>
    <row r="1019" spans="1:29" x14ac:dyDescent="0.25">
      <c r="A1019" s="57" t="s">
        <v>1</v>
      </c>
      <c r="B1019" s="60" t="str">
        <f>Table6[[#This Row],[Machine3]]</f>
        <v>GMTK1</v>
      </c>
      <c r="C1019" s="61">
        <v>20211025</v>
      </c>
      <c r="D1019" s="61" t="str">
        <f>TEXT((ROW(Table6[[#This Row],[Insert Type]])-321)*10,"000000")</f>
        <v>006980</v>
      </c>
      <c r="E1019" s="61" t="str" cm="1">
        <f t="array" ref="E1019">_xlfn.SWITCH(Table6[[#This Row],[State of Wear (Acceptable, OK; Unacceptable, NOK; Doubt, D; Reclassified as Doubt, RD)]],"OK","o","NOK","n","d")</f>
        <v>o</v>
      </c>
      <c r="F1019" s="61" t="str" cm="1">
        <f t="array" ref="F1019">_xlfn.SWITCH(Table6[[#This Row],[Coolant (C, Coolant; NC, No Coolant; CB, Coolant and cleaned with compressed Air)]],"NC","n","C","y","CB","c")</f>
        <v>n</v>
      </c>
      <c r="G1019" s="61" t="str">
        <f>_xlfn.TEXTJOIN("_",TRUE,A1019,B1019,C1019,D1019,"w"&amp;E1019,"c"&amp;Table6[[#This Row],[Coolant (n, no; y, yes; c, yes but cleaned with compressed air)2]])</f>
        <v>RCGX12_GMTK1_20211025_006980_wo_cn</v>
      </c>
      <c r="H1019" s="68">
        <v>2184</v>
      </c>
      <c r="I1019" s="69">
        <v>4224</v>
      </c>
      <c r="J1019" s="69">
        <v>6001</v>
      </c>
      <c r="K1019" s="69">
        <v>2475</v>
      </c>
      <c r="L1019" s="69">
        <v>5352</v>
      </c>
      <c r="M1019" s="69">
        <v>7915</v>
      </c>
      <c r="N1019" s="8">
        <v>44494</v>
      </c>
      <c r="O1019" s="3" t="s">
        <v>318</v>
      </c>
      <c r="P1019" s="3" t="s">
        <v>339</v>
      </c>
      <c r="Q1019" s="3" t="s">
        <v>340</v>
      </c>
      <c r="R1019" s="3">
        <v>20</v>
      </c>
      <c r="S1019" s="3" t="s">
        <v>339</v>
      </c>
      <c r="T1019" s="3">
        <v>20</v>
      </c>
      <c r="U1019" s="3">
        <v>1</v>
      </c>
      <c r="V1019" s="3">
        <v>1</v>
      </c>
      <c r="W1019" s="3">
        <v>1</v>
      </c>
      <c r="X1019" s="61" t="s">
        <v>19</v>
      </c>
      <c r="Y1019" s="3" t="s">
        <v>17</v>
      </c>
      <c r="Z1019" s="3" t="s">
        <v>1014</v>
      </c>
      <c r="AA1019" s="3"/>
      <c r="AB1019" s="28">
        <v>1</v>
      </c>
      <c r="AC1019" s="7"/>
    </row>
    <row r="1020" spans="1:29" x14ac:dyDescent="0.25">
      <c r="A1020" s="57" t="s">
        <v>1</v>
      </c>
      <c r="B1020" s="60" t="str">
        <f>Table6[[#This Row],[Machine3]]</f>
        <v>GMTK1</v>
      </c>
      <c r="C1020" s="61">
        <v>20211025</v>
      </c>
      <c r="D1020" s="61" t="str">
        <f>TEXT((ROW(Table6[[#This Row],[Insert Type]])-321)*10,"000000")</f>
        <v>006990</v>
      </c>
      <c r="E1020" s="61" t="str" cm="1">
        <f t="array" ref="E1020">_xlfn.SWITCH(Table6[[#This Row],[State of Wear (Acceptable, OK; Unacceptable, NOK; Doubt, D; Reclassified as Doubt, RD)]],"OK","o","NOK","n","d")</f>
        <v>o</v>
      </c>
      <c r="F1020" s="61" t="str" cm="1">
        <f t="array" ref="F1020">_xlfn.SWITCH(Table6[[#This Row],[Coolant (C, Coolant; NC, No Coolant; CB, Coolant and cleaned with compressed Air)]],"NC","n","C","y","CB","c")</f>
        <v>n</v>
      </c>
      <c r="G1020" s="61" t="str">
        <f>_xlfn.TEXTJOIN("_",TRUE,A1020,B1020,C1020,D1020,"w"&amp;E1020,"c"&amp;Table6[[#This Row],[Coolant (n, no; y, yes; c, yes but cleaned with compressed air)2]])</f>
        <v>RCGX12_GMTK1_20211025_006990_wo_cn</v>
      </c>
      <c r="H1020" s="68">
        <v>2184</v>
      </c>
      <c r="I1020" s="69">
        <v>4224</v>
      </c>
      <c r="J1020" s="69">
        <v>6001</v>
      </c>
      <c r="K1020" s="69">
        <v>2475</v>
      </c>
      <c r="L1020" s="69">
        <v>5352</v>
      </c>
      <c r="M1020" s="69">
        <v>7915</v>
      </c>
      <c r="N1020" s="8">
        <v>44494</v>
      </c>
      <c r="O1020" s="3" t="s">
        <v>318</v>
      </c>
      <c r="P1020" s="3" t="s">
        <v>339</v>
      </c>
      <c r="Q1020" s="3" t="s">
        <v>340</v>
      </c>
      <c r="R1020" s="3">
        <v>20</v>
      </c>
      <c r="S1020" s="3" t="s">
        <v>339</v>
      </c>
      <c r="T1020" s="3">
        <v>20</v>
      </c>
      <c r="U1020" s="3">
        <v>1</v>
      </c>
      <c r="V1020" s="3">
        <v>1</v>
      </c>
      <c r="W1020" s="3">
        <v>2</v>
      </c>
      <c r="X1020" s="61" t="s">
        <v>19</v>
      </c>
      <c r="Y1020" s="3" t="s">
        <v>17</v>
      </c>
      <c r="Z1020" s="3" t="s">
        <v>1015</v>
      </c>
      <c r="AA1020" s="3"/>
      <c r="AB1020" s="28">
        <v>1</v>
      </c>
      <c r="AC1020" s="7"/>
    </row>
    <row r="1021" spans="1:29" x14ac:dyDescent="0.25">
      <c r="A1021" s="57" t="s">
        <v>1</v>
      </c>
      <c r="B1021" s="60" t="str">
        <f>Table6[[#This Row],[Machine3]]</f>
        <v>GMTK1</v>
      </c>
      <c r="C1021" s="61">
        <v>20211025</v>
      </c>
      <c r="D1021" s="61" t="str">
        <f>TEXT((ROW(Table6[[#This Row],[Insert Type]])-321)*10,"000000")</f>
        <v>007000</v>
      </c>
      <c r="E1021" s="61" t="str" cm="1">
        <f t="array" ref="E1021">_xlfn.SWITCH(Table6[[#This Row],[State of Wear (Acceptable, OK; Unacceptable, NOK; Doubt, D; Reclassified as Doubt, RD)]],"OK","o","NOK","n","d")</f>
        <v>o</v>
      </c>
      <c r="F1021" s="61" t="str" cm="1">
        <f t="array" ref="F1021">_xlfn.SWITCH(Table6[[#This Row],[Coolant (C, Coolant; NC, No Coolant; CB, Coolant and cleaned with compressed Air)]],"NC","n","C","y","CB","c")</f>
        <v>n</v>
      </c>
      <c r="G1021" s="61" t="str">
        <f>_xlfn.TEXTJOIN("_",TRUE,A1021,B1021,C1021,D1021,"w"&amp;E1021,"c"&amp;Table6[[#This Row],[Coolant (n, no; y, yes; c, yes but cleaned with compressed air)2]])</f>
        <v>RCGX12_GMTK1_20211025_007000_wo_cn</v>
      </c>
      <c r="H1021" s="68">
        <v>2184</v>
      </c>
      <c r="I1021" s="69">
        <v>4224</v>
      </c>
      <c r="J1021" s="69">
        <v>6001</v>
      </c>
      <c r="K1021" s="69">
        <v>2475</v>
      </c>
      <c r="L1021" s="69">
        <v>5352</v>
      </c>
      <c r="M1021" s="69">
        <v>7915</v>
      </c>
      <c r="N1021" s="8">
        <v>44494</v>
      </c>
      <c r="O1021" s="3" t="s">
        <v>318</v>
      </c>
      <c r="P1021" s="3" t="s">
        <v>339</v>
      </c>
      <c r="Q1021" s="3" t="s">
        <v>340</v>
      </c>
      <c r="R1021" s="3">
        <v>20</v>
      </c>
      <c r="S1021" s="3" t="s">
        <v>339</v>
      </c>
      <c r="T1021" s="3">
        <v>20</v>
      </c>
      <c r="U1021" s="3">
        <v>2</v>
      </c>
      <c r="V1021" s="3">
        <v>1</v>
      </c>
      <c r="W1021" s="3">
        <v>1</v>
      </c>
      <c r="X1021" s="61" t="s">
        <v>19</v>
      </c>
      <c r="Y1021" s="3" t="s">
        <v>17</v>
      </c>
      <c r="Z1021" s="3" t="s">
        <v>1016</v>
      </c>
      <c r="AA1021" s="3"/>
      <c r="AB1021" s="28">
        <v>1</v>
      </c>
      <c r="AC1021" s="7"/>
    </row>
    <row r="1022" spans="1:29" x14ac:dyDescent="0.25">
      <c r="A1022" s="57" t="s">
        <v>1</v>
      </c>
      <c r="B1022" s="60" t="str">
        <f>Table6[[#This Row],[Machine3]]</f>
        <v>GMTK1</v>
      </c>
      <c r="C1022" s="61">
        <v>20211025</v>
      </c>
      <c r="D1022" s="61" t="str">
        <f>TEXT((ROW(Table6[[#This Row],[Insert Type]])-321)*10,"000000")</f>
        <v>007010</v>
      </c>
      <c r="E1022" s="61" t="str" cm="1">
        <f t="array" ref="E1022">_xlfn.SWITCH(Table6[[#This Row],[State of Wear (Acceptable, OK; Unacceptable, NOK; Doubt, D; Reclassified as Doubt, RD)]],"OK","o","NOK","n","d")</f>
        <v>o</v>
      </c>
      <c r="F1022" s="61" t="str" cm="1">
        <f t="array" ref="F1022">_xlfn.SWITCH(Table6[[#This Row],[Coolant (C, Coolant; NC, No Coolant; CB, Coolant and cleaned with compressed Air)]],"NC","n","C","y","CB","c")</f>
        <v>n</v>
      </c>
      <c r="G1022" s="61" t="str">
        <f>_xlfn.TEXTJOIN("_",TRUE,A1022,B1022,C1022,D1022,"w"&amp;E1022,"c"&amp;Table6[[#This Row],[Coolant (n, no; y, yes; c, yes but cleaned with compressed air)2]])</f>
        <v>RCGX12_GMTK1_20211025_007010_wo_cn</v>
      </c>
      <c r="H1022" s="68">
        <v>2184</v>
      </c>
      <c r="I1022" s="69">
        <v>4224</v>
      </c>
      <c r="J1022" s="69">
        <v>6001</v>
      </c>
      <c r="K1022" s="69">
        <v>2475</v>
      </c>
      <c r="L1022" s="69">
        <v>5352</v>
      </c>
      <c r="M1022" s="69">
        <v>7915</v>
      </c>
      <c r="N1022" s="8">
        <v>44494</v>
      </c>
      <c r="O1022" s="3" t="s">
        <v>318</v>
      </c>
      <c r="P1022" s="3" t="s">
        <v>339</v>
      </c>
      <c r="Q1022" s="3" t="s">
        <v>340</v>
      </c>
      <c r="R1022" s="3">
        <v>20</v>
      </c>
      <c r="S1022" s="3" t="s">
        <v>339</v>
      </c>
      <c r="T1022" s="3">
        <v>20</v>
      </c>
      <c r="U1022" s="3">
        <v>2</v>
      </c>
      <c r="V1022" s="3">
        <v>1</v>
      </c>
      <c r="W1022" s="3">
        <v>2</v>
      </c>
      <c r="X1022" s="61" t="s">
        <v>19</v>
      </c>
      <c r="Y1022" s="3" t="s">
        <v>17</v>
      </c>
      <c r="Z1022" s="3" t="s">
        <v>1017</v>
      </c>
      <c r="AA1022" s="3"/>
      <c r="AB1022" s="28">
        <v>1</v>
      </c>
      <c r="AC1022" s="7"/>
    </row>
    <row r="1023" spans="1:29" x14ac:dyDescent="0.25">
      <c r="A1023" s="57" t="s">
        <v>1</v>
      </c>
      <c r="B1023" s="60" t="str">
        <f>Table6[[#This Row],[Machine3]]</f>
        <v>GMTK1</v>
      </c>
      <c r="C1023" s="61">
        <v>20211025</v>
      </c>
      <c r="D1023" s="61" t="str">
        <f>TEXT((ROW(Table6[[#This Row],[Insert Type]])-321)*10,"000000")</f>
        <v>007020</v>
      </c>
      <c r="E1023" s="61" t="str" cm="1">
        <f t="array" ref="E1023">_xlfn.SWITCH(Table6[[#This Row],[State of Wear (Acceptable, OK; Unacceptable, NOK; Doubt, D; Reclassified as Doubt, RD)]],"OK","o","NOK","n","d")</f>
        <v>o</v>
      </c>
      <c r="F1023" s="61" t="str" cm="1">
        <f t="array" ref="F1023">_xlfn.SWITCH(Table6[[#This Row],[Coolant (C, Coolant; NC, No Coolant; CB, Coolant and cleaned with compressed Air)]],"NC","n","C","y","CB","c")</f>
        <v>n</v>
      </c>
      <c r="G1023" s="61" t="str">
        <f>_xlfn.TEXTJOIN("_",TRUE,A1023,B1023,C1023,D1023,"w"&amp;E1023,"c"&amp;Table6[[#This Row],[Coolant (n, no; y, yes; c, yes but cleaned with compressed air)2]])</f>
        <v>RCGX12_GMTK1_20211025_007020_wo_cn</v>
      </c>
      <c r="H1023" s="68">
        <v>2184</v>
      </c>
      <c r="I1023" s="69">
        <v>4224</v>
      </c>
      <c r="J1023" s="69">
        <v>6001</v>
      </c>
      <c r="K1023" s="69">
        <v>2475</v>
      </c>
      <c r="L1023" s="69">
        <v>5352</v>
      </c>
      <c r="M1023" s="69">
        <v>7915</v>
      </c>
      <c r="N1023" s="8">
        <v>44494</v>
      </c>
      <c r="O1023" s="3" t="s">
        <v>318</v>
      </c>
      <c r="P1023" s="3" t="s">
        <v>339</v>
      </c>
      <c r="Q1023" s="3" t="s">
        <v>340</v>
      </c>
      <c r="R1023" s="3">
        <v>20</v>
      </c>
      <c r="S1023" s="3" t="s">
        <v>339</v>
      </c>
      <c r="T1023" s="3">
        <v>20</v>
      </c>
      <c r="U1023" s="3">
        <v>3</v>
      </c>
      <c r="V1023" s="3">
        <v>1</v>
      </c>
      <c r="W1023" s="3">
        <v>1</v>
      </c>
      <c r="X1023" s="61" t="s">
        <v>19</v>
      </c>
      <c r="Y1023" s="3" t="s">
        <v>17</v>
      </c>
      <c r="Z1023" s="3" t="s">
        <v>1018</v>
      </c>
      <c r="AA1023" s="3"/>
      <c r="AB1023" s="28">
        <v>1</v>
      </c>
      <c r="AC1023" s="7"/>
    </row>
    <row r="1024" spans="1:29" x14ac:dyDescent="0.25">
      <c r="A1024" s="57" t="s">
        <v>1</v>
      </c>
      <c r="B1024" s="60" t="str">
        <f>Table6[[#This Row],[Machine3]]</f>
        <v>GMTK1</v>
      </c>
      <c r="C1024" s="61">
        <v>20211025</v>
      </c>
      <c r="D1024" s="61" t="str">
        <f>TEXT((ROW(Table6[[#This Row],[Insert Type]])-321)*10,"000000")</f>
        <v>007030</v>
      </c>
      <c r="E1024" s="61" t="str" cm="1">
        <f t="array" ref="E1024">_xlfn.SWITCH(Table6[[#This Row],[State of Wear (Acceptable, OK; Unacceptable, NOK; Doubt, D; Reclassified as Doubt, RD)]],"OK","o","NOK","n","d")</f>
        <v>o</v>
      </c>
      <c r="F1024" s="61" t="str" cm="1">
        <f t="array" ref="F1024">_xlfn.SWITCH(Table6[[#This Row],[Coolant (C, Coolant; NC, No Coolant; CB, Coolant and cleaned with compressed Air)]],"NC","n","C","y","CB","c")</f>
        <v>n</v>
      </c>
      <c r="G1024" s="61" t="str">
        <f>_xlfn.TEXTJOIN("_",TRUE,A1024,B1024,C1024,D1024,"w"&amp;E1024,"c"&amp;Table6[[#This Row],[Coolant (n, no; y, yes; c, yes but cleaned with compressed air)2]])</f>
        <v>RCGX12_GMTK1_20211025_007030_wo_cn</v>
      </c>
      <c r="H1024" s="68">
        <v>2184</v>
      </c>
      <c r="I1024" s="69">
        <v>4224</v>
      </c>
      <c r="J1024" s="69">
        <v>6001</v>
      </c>
      <c r="K1024" s="69">
        <v>2475</v>
      </c>
      <c r="L1024" s="69">
        <v>5352</v>
      </c>
      <c r="M1024" s="69">
        <v>7915</v>
      </c>
      <c r="N1024" s="8">
        <v>44494</v>
      </c>
      <c r="O1024" s="3" t="s">
        <v>318</v>
      </c>
      <c r="P1024" s="3" t="s">
        <v>339</v>
      </c>
      <c r="Q1024" s="3" t="s">
        <v>340</v>
      </c>
      <c r="R1024" s="3">
        <v>20</v>
      </c>
      <c r="S1024" s="3" t="s">
        <v>339</v>
      </c>
      <c r="T1024" s="3">
        <v>20</v>
      </c>
      <c r="U1024" s="3">
        <v>3</v>
      </c>
      <c r="V1024" s="3">
        <v>1</v>
      </c>
      <c r="W1024" s="3">
        <v>2</v>
      </c>
      <c r="X1024" s="61" t="s">
        <v>19</v>
      </c>
      <c r="Y1024" s="3" t="s">
        <v>17</v>
      </c>
      <c r="Z1024" s="3" t="s">
        <v>1019</v>
      </c>
      <c r="AA1024" s="3"/>
      <c r="AB1024" s="28">
        <v>1</v>
      </c>
      <c r="AC1024" s="7"/>
    </row>
    <row r="1025" spans="1:29" x14ac:dyDescent="0.25">
      <c r="A1025" s="57" t="s">
        <v>1</v>
      </c>
      <c r="B1025" s="60" t="str">
        <f>Table6[[#This Row],[Machine3]]</f>
        <v>GMTK1</v>
      </c>
      <c r="C1025" s="61">
        <v>20211025</v>
      </c>
      <c r="D1025" s="61" t="str">
        <f>TEXT((ROW(Table6[[#This Row],[Insert Type]])-321)*10,"000000")</f>
        <v>007040</v>
      </c>
      <c r="E1025" s="61" t="str" cm="1">
        <f t="array" ref="E1025">_xlfn.SWITCH(Table6[[#This Row],[State of Wear (Acceptable, OK; Unacceptable, NOK; Doubt, D; Reclassified as Doubt, RD)]],"OK","o","NOK","n","d")</f>
        <v>o</v>
      </c>
      <c r="F1025" s="61" t="str" cm="1">
        <f t="array" ref="F1025">_xlfn.SWITCH(Table6[[#This Row],[Coolant (C, Coolant; NC, No Coolant; CB, Coolant and cleaned with compressed Air)]],"NC","n","C","y","CB","c")</f>
        <v>n</v>
      </c>
      <c r="G1025" s="61" t="str">
        <f>_xlfn.TEXTJOIN("_",TRUE,A1025,B1025,C1025,D1025,"w"&amp;E1025,"c"&amp;Table6[[#This Row],[Coolant (n, no; y, yes; c, yes but cleaned with compressed air)2]])</f>
        <v>RCGX12_GMTK1_20211025_007040_wo_cn</v>
      </c>
      <c r="H1025" s="68">
        <v>2184</v>
      </c>
      <c r="I1025" s="69">
        <v>4224</v>
      </c>
      <c r="J1025" s="69">
        <v>6001</v>
      </c>
      <c r="K1025" s="69">
        <v>2475</v>
      </c>
      <c r="L1025" s="69">
        <v>5352</v>
      </c>
      <c r="M1025" s="69">
        <v>7915</v>
      </c>
      <c r="N1025" s="8">
        <v>44494</v>
      </c>
      <c r="O1025" s="3" t="s">
        <v>318</v>
      </c>
      <c r="P1025" s="3" t="s">
        <v>339</v>
      </c>
      <c r="Q1025" s="3" t="s">
        <v>340</v>
      </c>
      <c r="R1025" s="3">
        <v>20</v>
      </c>
      <c r="S1025" s="3" t="s">
        <v>339</v>
      </c>
      <c r="T1025" s="3">
        <v>20</v>
      </c>
      <c r="U1025" s="3">
        <v>4</v>
      </c>
      <c r="V1025" s="3">
        <v>1</v>
      </c>
      <c r="W1025" s="3">
        <v>1</v>
      </c>
      <c r="X1025" s="61" t="s">
        <v>19</v>
      </c>
      <c r="Y1025" s="3" t="s">
        <v>17</v>
      </c>
      <c r="Z1025" s="3" t="s">
        <v>1020</v>
      </c>
      <c r="AA1025" s="3"/>
      <c r="AB1025" s="28">
        <v>1</v>
      </c>
      <c r="AC1025" s="7"/>
    </row>
    <row r="1026" spans="1:29" x14ac:dyDescent="0.25">
      <c r="A1026" s="57" t="s">
        <v>1</v>
      </c>
      <c r="B1026" s="60" t="str">
        <f>Table6[[#This Row],[Machine3]]</f>
        <v>GMTK1</v>
      </c>
      <c r="C1026" s="61">
        <v>20211025</v>
      </c>
      <c r="D1026" s="61" t="str">
        <f>TEXT((ROW(Table6[[#This Row],[Insert Type]])-321)*10,"000000")</f>
        <v>007050</v>
      </c>
      <c r="E1026" s="61" t="str" cm="1">
        <f t="array" ref="E1026">_xlfn.SWITCH(Table6[[#This Row],[State of Wear (Acceptable, OK; Unacceptable, NOK; Doubt, D; Reclassified as Doubt, RD)]],"OK","o","NOK","n","d")</f>
        <v>o</v>
      </c>
      <c r="F1026" s="61" t="str" cm="1">
        <f t="array" ref="F1026">_xlfn.SWITCH(Table6[[#This Row],[Coolant (C, Coolant; NC, No Coolant; CB, Coolant and cleaned with compressed Air)]],"NC","n","C","y","CB","c")</f>
        <v>n</v>
      </c>
      <c r="G1026" s="61" t="str">
        <f>_xlfn.TEXTJOIN("_",TRUE,A1026,B1026,C1026,D1026,"w"&amp;E1026,"c"&amp;Table6[[#This Row],[Coolant (n, no; y, yes; c, yes but cleaned with compressed air)2]])</f>
        <v>RCGX12_GMTK1_20211025_007050_wo_cn</v>
      </c>
      <c r="H1026" s="68">
        <v>2184</v>
      </c>
      <c r="I1026" s="69">
        <v>4224</v>
      </c>
      <c r="J1026" s="69">
        <v>6001</v>
      </c>
      <c r="K1026" s="69">
        <v>2475</v>
      </c>
      <c r="L1026" s="69">
        <v>5352</v>
      </c>
      <c r="M1026" s="69">
        <v>7915</v>
      </c>
      <c r="N1026" s="8">
        <v>44494</v>
      </c>
      <c r="O1026" s="3" t="s">
        <v>318</v>
      </c>
      <c r="P1026" s="3" t="s">
        <v>339</v>
      </c>
      <c r="Q1026" s="3" t="s">
        <v>340</v>
      </c>
      <c r="R1026" s="3">
        <v>20</v>
      </c>
      <c r="S1026" s="3" t="s">
        <v>339</v>
      </c>
      <c r="T1026" s="3">
        <v>20</v>
      </c>
      <c r="U1026" s="3">
        <v>4</v>
      </c>
      <c r="V1026" s="3">
        <v>1</v>
      </c>
      <c r="W1026" s="3">
        <v>2</v>
      </c>
      <c r="X1026" s="61" t="s">
        <v>19</v>
      </c>
      <c r="Y1026" s="3" t="s">
        <v>17</v>
      </c>
      <c r="Z1026" s="3" t="s">
        <v>1021</v>
      </c>
      <c r="AA1026" s="3"/>
      <c r="AB1026" s="28">
        <v>1</v>
      </c>
      <c r="AC1026" s="7"/>
    </row>
    <row r="1027" spans="1:29" x14ac:dyDescent="0.25">
      <c r="A1027" s="57" t="s">
        <v>1</v>
      </c>
      <c r="B1027" s="60" t="str">
        <f>Table6[[#This Row],[Machine3]]</f>
        <v>GMTK1</v>
      </c>
      <c r="C1027" s="61">
        <v>20211025</v>
      </c>
      <c r="D1027" s="61" t="str">
        <f>TEXT((ROW(Table6[[#This Row],[Insert Type]])-321)*10,"000000")</f>
        <v>007060</v>
      </c>
      <c r="E1027" s="61" t="str" cm="1">
        <f t="array" ref="E1027">_xlfn.SWITCH(Table6[[#This Row],[State of Wear (Acceptable, OK; Unacceptable, NOK; Doubt, D; Reclassified as Doubt, RD)]],"OK","o","NOK","n","d")</f>
        <v>o</v>
      </c>
      <c r="F1027" s="61" t="str" cm="1">
        <f t="array" ref="F1027">_xlfn.SWITCH(Table6[[#This Row],[Coolant (C, Coolant; NC, No Coolant; CB, Coolant and cleaned with compressed Air)]],"NC","n","C","y","CB","c")</f>
        <v>n</v>
      </c>
      <c r="G1027" s="61" t="str">
        <f>_xlfn.TEXTJOIN("_",TRUE,A1027,B1027,C1027,D1027,"w"&amp;E1027,"c"&amp;Table6[[#This Row],[Coolant (n, no; y, yes; c, yes but cleaned with compressed air)2]])</f>
        <v>RCGX12_GMTK1_20211025_007060_wo_cn</v>
      </c>
      <c r="H1027" s="68">
        <v>2184</v>
      </c>
      <c r="I1027" s="69">
        <v>4224</v>
      </c>
      <c r="J1027" s="69">
        <v>6001</v>
      </c>
      <c r="K1027" s="69">
        <v>2475</v>
      </c>
      <c r="L1027" s="69">
        <v>5352</v>
      </c>
      <c r="M1027" s="69">
        <v>7915</v>
      </c>
      <c r="N1027" s="8">
        <v>44494</v>
      </c>
      <c r="O1027" s="3" t="s">
        <v>318</v>
      </c>
      <c r="P1027" s="3" t="s">
        <v>339</v>
      </c>
      <c r="Q1027" s="3" t="s">
        <v>340</v>
      </c>
      <c r="R1027" s="3">
        <v>20</v>
      </c>
      <c r="S1027" s="3" t="s">
        <v>339</v>
      </c>
      <c r="T1027" s="3">
        <v>20</v>
      </c>
      <c r="U1027" s="3">
        <v>5</v>
      </c>
      <c r="V1027" s="3">
        <v>1</v>
      </c>
      <c r="W1027" s="3">
        <v>1</v>
      </c>
      <c r="X1027" s="61" t="s">
        <v>19</v>
      </c>
      <c r="Y1027" s="3" t="s">
        <v>17</v>
      </c>
      <c r="Z1027" s="3" t="s">
        <v>1022</v>
      </c>
      <c r="AA1027" s="3"/>
      <c r="AB1027" s="28">
        <v>1</v>
      </c>
      <c r="AC1027" s="7"/>
    </row>
    <row r="1028" spans="1:29" x14ac:dyDescent="0.25">
      <c r="A1028" s="57" t="s">
        <v>1</v>
      </c>
      <c r="B1028" s="60" t="str">
        <f>Table6[[#This Row],[Machine3]]</f>
        <v>GMTK1</v>
      </c>
      <c r="C1028" s="61">
        <v>20211025</v>
      </c>
      <c r="D1028" s="61" t="str">
        <f>TEXT((ROW(Table6[[#This Row],[Insert Type]])-321)*10,"000000")</f>
        <v>007070</v>
      </c>
      <c r="E1028" s="61" t="str" cm="1">
        <f t="array" ref="E1028">_xlfn.SWITCH(Table6[[#This Row],[State of Wear (Acceptable, OK; Unacceptable, NOK; Doubt, D; Reclassified as Doubt, RD)]],"OK","o","NOK","n","d")</f>
        <v>o</v>
      </c>
      <c r="F1028" s="61" t="str" cm="1">
        <f t="array" ref="F1028">_xlfn.SWITCH(Table6[[#This Row],[Coolant (C, Coolant; NC, No Coolant; CB, Coolant and cleaned with compressed Air)]],"NC","n","C","y","CB","c")</f>
        <v>n</v>
      </c>
      <c r="G1028" s="61" t="str">
        <f>_xlfn.TEXTJOIN("_",TRUE,A1028,B1028,C1028,D1028,"w"&amp;E1028,"c"&amp;Table6[[#This Row],[Coolant (n, no; y, yes; c, yes but cleaned with compressed air)2]])</f>
        <v>RCGX12_GMTK1_20211025_007070_wo_cn</v>
      </c>
      <c r="H1028" s="68">
        <v>2184</v>
      </c>
      <c r="I1028" s="69">
        <v>4224</v>
      </c>
      <c r="J1028" s="69">
        <v>6001</v>
      </c>
      <c r="K1028" s="69">
        <v>2475</v>
      </c>
      <c r="L1028" s="69">
        <v>5352</v>
      </c>
      <c r="M1028" s="69">
        <v>7915</v>
      </c>
      <c r="N1028" s="8">
        <v>44494</v>
      </c>
      <c r="O1028" s="3" t="s">
        <v>318</v>
      </c>
      <c r="P1028" s="3" t="s">
        <v>339</v>
      </c>
      <c r="Q1028" s="3" t="s">
        <v>340</v>
      </c>
      <c r="R1028" s="3">
        <v>20</v>
      </c>
      <c r="S1028" s="3" t="s">
        <v>339</v>
      </c>
      <c r="T1028" s="3">
        <v>20</v>
      </c>
      <c r="U1028" s="3">
        <v>5</v>
      </c>
      <c r="V1028" s="3">
        <v>1</v>
      </c>
      <c r="W1028" s="3">
        <v>2</v>
      </c>
      <c r="X1028" s="61" t="s">
        <v>19</v>
      </c>
      <c r="Y1028" s="3" t="s">
        <v>17</v>
      </c>
      <c r="Z1028" s="3" t="s">
        <v>1023</v>
      </c>
      <c r="AA1028" s="3"/>
      <c r="AB1028" s="28">
        <v>1</v>
      </c>
      <c r="AC1028" s="7"/>
    </row>
    <row r="1029" spans="1:29" x14ac:dyDescent="0.25">
      <c r="A1029" s="57" t="s">
        <v>1</v>
      </c>
      <c r="B1029" s="60" t="str">
        <f>Table6[[#This Row],[Machine3]]</f>
        <v>GMTK1</v>
      </c>
      <c r="C1029" s="61">
        <v>20211025</v>
      </c>
      <c r="D1029" s="61" t="str">
        <f>TEXT((ROW(Table6[[#This Row],[Insert Type]])-321)*10,"000000")</f>
        <v>007080</v>
      </c>
      <c r="E1029" s="61" t="str" cm="1">
        <f t="array" ref="E1029">_xlfn.SWITCH(Table6[[#This Row],[State of Wear (Acceptable, OK; Unacceptable, NOK; Doubt, D; Reclassified as Doubt, RD)]],"OK","o","NOK","n","d")</f>
        <v>o</v>
      </c>
      <c r="F1029" s="61" t="str" cm="1">
        <f t="array" ref="F1029">_xlfn.SWITCH(Table6[[#This Row],[Coolant (C, Coolant; NC, No Coolant; CB, Coolant and cleaned with compressed Air)]],"NC","n","C","y","CB","c")</f>
        <v>n</v>
      </c>
      <c r="G1029" s="61" t="str">
        <f>_xlfn.TEXTJOIN("_",TRUE,A1029,B1029,C1029,D1029,"w"&amp;E1029,"c"&amp;Table6[[#This Row],[Coolant (n, no; y, yes; c, yes but cleaned with compressed air)2]])</f>
        <v>RCGX12_GMTK1_20211025_007080_wo_cn</v>
      </c>
      <c r="H1029" s="68">
        <v>2184</v>
      </c>
      <c r="I1029" s="69">
        <v>4224</v>
      </c>
      <c r="J1029" s="69">
        <v>6001</v>
      </c>
      <c r="K1029" s="69">
        <v>2475</v>
      </c>
      <c r="L1029" s="69">
        <v>5352</v>
      </c>
      <c r="M1029" s="69">
        <v>7915</v>
      </c>
      <c r="N1029" s="8">
        <v>44494</v>
      </c>
      <c r="O1029" s="3" t="s">
        <v>318</v>
      </c>
      <c r="P1029" s="3" t="s">
        <v>339</v>
      </c>
      <c r="Q1029" s="3" t="s">
        <v>340</v>
      </c>
      <c r="R1029" s="3">
        <v>20</v>
      </c>
      <c r="S1029" s="3" t="s">
        <v>339</v>
      </c>
      <c r="T1029" s="3">
        <v>20</v>
      </c>
      <c r="U1029" s="3">
        <v>6</v>
      </c>
      <c r="V1029" s="3">
        <v>1</v>
      </c>
      <c r="W1029" s="3">
        <v>1</v>
      </c>
      <c r="X1029" s="61" t="s">
        <v>19</v>
      </c>
      <c r="Y1029" s="3" t="s">
        <v>17</v>
      </c>
      <c r="Z1029" s="3" t="s">
        <v>1024</v>
      </c>
      <c r="AA1029" s="3"/>
      <c r="AB1029" s="28">
        <v>1</v>
      </c>
      <c r="AC1029" s="7"/>
    </row>
    <row r="1030" spans="1:29" x14ac:dyDescent="0.25">
      <c r="A1030" s="57" t="s">
        <v>1</v>
      </c>
      <c r="B1030" s="60" t="str">
        <f>Table6[[#This Row],[Machine3]]</f>
        <v>GMTK1</v>
      </c>
      <c r="C1030" s="61">
        <v>20211025</v>
      </c>
      <c r="D1030" s="61" t="str">
        <f>TEXT((ROW(Table6[[#This Row],[Insert Type]])-321)*10,"000000")</f>
        <v>007090</v>
      </c>
      <c r="E1030" s="61" t="str" cm="1">
        <f t="array" ref="E1030">_xlfn.SWITCH(Table6[[#This Row],[State of Wear (Acceptable, OK; Unacceptable, NOK; Doubt, D; Reclassified as Doubt, RD)]],"OK","o","NOK","n","d")</f>
        <v>o</v>
      </c>
      <c r="F1030" s="61" t="str" cm="1">
        <f t="array" ref="F1030">_xlfn.SWITCH(Table6[[#This Row],[Coolant (C, Coolant; NC, No Coolant; CB, Coolant and cleaned with compressed Air)]],"NC","n","C","y","CB","c")</f>
        <v>n</v>
      </c>
      <c r="G1030" s="61" t="str">
        <f>_xlfn.TEXTJOIN("_",TRUE,A1030,B1030,C1030,D1030,"w"&amp;E1030,"c"&amp;Table6[[#This Row],[Coolant (n, no; y, yes; c, yes but cleaned with compressed air)2]])</f>
        <v>RCGX12_GMTK1_20211025_007090_wo_cn</v>
      </c>
      <c r="H1030" s="68">
        <v>2184</v>
      </c>
      <c r="I1030" s="69">
        <v>4224</v>
      </c>
      <c r="J1030" s="69">
        <v>6001</v>
      </c>
      <c r="K1030" s="69">
        <v>2475</v>
      </c>
      <c r="L1030" s="69">
        <v>5352</v>
      </c>
      <c r="M1030" s="69">
        <v>7915</v>
      </c>
      <c r="N1030" s="8">
        <v>44494</v>
      </c>
      <c r="O1030" s="3" t="s">
        <v>318</v>
      </c>
      <c r="P1030" s="3" t="s">
        <v>339</v>
      </c>
      <c r="Q1030" s="3" t="s">
        <v>340</v>
      </c>
      <c r="R1030" s="3">
        <v>20</v>
      </c>
      <c r="S1030" s="3" t="s">
        <v>339</v>
      </c>
      <c r="T1030" s="3">
        <v>20</v>
      </c>
      <c r="U1030" s="3">
        <v>6</v>
      </c>
      <c r="V1030" s="3">
        <v>1</v>
      </c>
      <c r="W1030" s="3">
        <v>2</v>
      </c>
      <c r="X1030" s="61" t="s">
        <v>19</v>
      </c>
      <c r="Y1030" s="3" t="s">
        <v>17</v>
      </c>
      <c r="Z1030" s="3" t="s">
        <v>1025</v>
      </c>
      <c r="AA1030" s="3"/>
      <c r="AB1030" s="28">
        <v>1</v>
      </c>
      <c r="AC1030" s="7"/>
    </row>
    <row r="1031" spans="1:29" x14ac:dyDescent="0.25">
      <c r="A1031" s="57" t="s">
        <v>1</v>
      </c>
      <c r="B1031" s="60" t="str">
        <f>Table6[[#This Row],[Machine3]]</f>
        <v>GMTK1</v>
      </c>
      <c r="C1031" s="61">
        <v>20211025</v>
      </c>
      <c r="D1031" s="61" t="str">
        <f>TEXT((ROW(Table6[[#This Row],[Insert Type]])-321)*10,"000000")</f>
        <v>007100</v>
      </c>
      <c r="E1031" s="61" t="str" cm="1">
        <f t="array" ref="E1031">_xlfn.SWITCH(Table6[[#This Row],[State of Wear (Acceptable, OK; Unacceptable, NOK; Doubt, D; Reclassified as Doubt, RD)]],"OK","o","NOK","n","d")</f>
        <v>o</v>
      </c>
      <c r="F1031" s="61" t="str" cm="1">
        <f t="array" ref="F1031">_xlfn.SWITCH(Table6[[#This Row],[Coolant (C, Coolant; NC, No Coolant; CB, Coolant and cleaned with compressed Air)]],"NC","n","C","y","CB","c")</f>
        <v>n</v>
      </c>
      <c r="G1031" s="61" t="str">
        <f>_xlfn.TEXTJOIN("_",TRUE,A1031,B1031,C1031,D1031,"w"&amp;E1031,"c"&amp;Table6[[#This Row],[Coolant (n, no; y, yes; c, yes but cleaned with compressed air)2]])</f>
        <v>RCGX12_GMTK1_20211025_007100_wo_cn</v>
      </c>
      <c r="H1031" s="68">
        <v>2184</v>
      </c>
      <c r="I1031" s="69">
        <v>4224</v>
      </c>
      <c r="J1031" s="69">
        <v>6001</v>
      </c>
      <c r="K1031" s="69">
        <v>2475</v>
      </c>
      <c r="L1031" s="69">
        <v>5352</v>
      </c>
      <c r="M1031" s="69">
        <v>7915</v>
      </c>
      <c r="N1031" s="8">
        <v>44494</v>
      </c>
      <c r="O1031" s="3" t="s">
        <v>318</v>
      </c>
      <c r="P1031" s="3" t="s">
        <v>339</v>
      </c>
      <c r="Q1031" s="3" t="s">
        <v>340</v>
      </c>
      <c r="R1031" s="3">
        <v>20</v>
      </c>
      <c r="S1031" s="3" t="s">
        <v>339</v>
      </c>
      <c r="T1031" s="3">
        <v>20</v>
      </c>
      <c r="U1031" s="3">
        <v>7</v>
      </c>
      <c r="V1031" s="3">
        <v>1</v>
      </c>
      <c r="W1031" s="3">
        <v>1</v>
      </c>
      <c r="X1031" s="61" t="s">
        <v>19</v>
      </c>
      <c r="Y1031" s="3" t="s">
        <v>17</v>
      </c>
      <c r="Z1031" s="3" t="s">
        <v>1026</v>
      </c>
      <c r="AA1031" s="3"/>
      <c r="AB1031" s="28">
        <v>1</v>
      </c>
      <c r="AC1031" s="7"/>
    </row>
    <row r="1032" spans="1:29" x14ac:dyDescent="0.25">
      <c r="A1032" s="57" t="s">
        <v>1</v>
      </c>
      <c r="B1032" s="60" t="str">
        <f>Table6[[#This Row],[Machine3]]</f>
        <v>GMTK1</v>
      </c>
      <c r="C1032" s="61">
        <v>20211025</v>
      </c>
      <c r="D1032" s="61" t="str">
        <f>TEXT((ROW(Table6[[#This Row],[Insert Type]])-321)*10,"000000")</f>
        <v>007110</v>
      </c>
      <c r="E1032" s="61" t="str" cm="1">
        <f t="array" ref="E1032">_xlfn.SWITCH(Table6[[#This Row],[State of Wear (Acceptable, OK; Unacceptable, NOK; Doubt, D; Reclassified as Doubt, RD)]],"OK","o","NOK","n","d")</f>
        <v>d</v>
      </c>
      <c r="F1032" s="61" t="str" cm="1">
        <f t="array" ref="F1032">_xlfn.SWITCH(Table6[[#This Row],[Coolant (C, Coolant; NC, No Coolant; CB, Coolant and cleaned with compressed Air)]],"NC","n","C","y","CB","c")</f>
        <v>n</v>
      </c>
      <c r="G1032" s="61" t="str">
        <f>_xlfn.TEXTJOIN("_",TRUE,A1032,B1032,C1032,D1032,"w"&amp;E1032,"c"&amp;Table6[[#This Row],[Coolant (n, no; y, yes; c, yes but cleaned with compressed air)2]])</f>
        <v>RCGX12_GMTK1_20211025_007110_wd_cn</v>
      </c>
      <c r="H1032" s="68">
        <v>2184</v>
      </c>
      <c r="I1032" s="69">
        <v>4224</v>
      </c>
      <c r="J1032" s="69">
        <v>6001</v>
      </c>
      <c r="K1032" s="69">
        <v>2475</v>
      </c>
      <c r="L1032" s="69">
        <v>5352</v>
      </c>
      <c r="M1032" s="69">
        <v>7915</v>
      </c>
      <c r="N1032" s="8">
        <v>44494</v>
      </c>
      <c r="O1032" s="3" t="s">
        <v>318</v>
      </c>
      <c r="P1032" s="3" t="s">
        <v>339</v>
      </c>
      <c r="Q1032" s="3" t="s">
        <v>340</v>
      </c>
      <c r="R1032" s="3">
        <v>20</v>
      </c>
      <c r="S1032" s="3" t="s">
        <v>339</v>
      </c>
      <c r="T1032" s="3">
        <v>20</v>
      </c>
      <c r="U1032" s="3">
        <v>7</v>
      </c>
      <c r="V1032" s="3">
        <v>1</v>
      </c>
      <c r="W1032" s="3">
        <v>2</v>
      </c>
      <c r="X1032" s="61" t="s">
        <v>278</v>
      </c>
      <c r="Y1032" s="3" t="s">
        <v>17</v>
      </c>
      <c r="Z1032" s="3" t="s">
        <v>1027</v>
      </c>
      <c r="AA1032" s="3"/>
      <c r="AB1032" s="28">
        <v>1</v>
      </c>
      <c r="AC1032" s="7"/>
    </row>
    <row r="1033" spans="1:29" x14ac:dyDescent="0.25">
      <c r="A1033" s="57" t="s">
        <v>1</v>
      </c>
      <c r="B1033" s="60" t="str">
        <f>Table6[[#This Row],[Machine3]]</f>
        <v>GMTK1</v>
      </c>
      <c r="C1033" s="61">
        <v>20211025</v>
      </c>
      <c r="D1033" s="61" t="str">
        <f>TEXT((ROW(Table6[[#This Row],[Insert Type]])-321)*10,"000000")</f>
        <v>007120</v>
      </c>
      <c r="E1033" s="61" t="str" cm="1">
        <f t="array" ref="E1033">_xlfn.SWITCH(Table6[[#This Row],[State of Wear (Acceptable, OK; Unacceptable, NOK; Doubt, D; Reclassified as Doubt, RD)]],"OK","o","NOK","n","d")</f>
        <v>o</v>
      </c>
      <c r="F1033" s="61" t="str" cm="1">
        <f t="array" ref="F1033">_xlfn.SWITCH(Table6[[#This Row],[Coolant (C, Coolant; NC, No Coolant; CB, Coolant and cleaned with compressed Air)]],"NC","n","C","y","CB","c")</f>
        <v>n</v>
      </c>
      <c r="G1033" s="61" t="str">
        <f>_xlfn.TEXTJOIN("_",TRUE,A1033,B1033,C1033,D1033,"w"&amp;E1033,"c"&amp;Table6[[#This Row],[Coolant (n, no; y, yes; c, yes but cleaned with compressed air)2]])</f>
        <v>RCGX12_GMTK1_20211025_007120_wo_cn</v>
      </c>
      <c r="H1033" s="68">
        <v>2184</v>
      </c>
      <c r="I1033" s="69">
        <v>4224</v>
      </c>
      <c r="J1033" s="69">
        <v>6001</v>
      </c>
      <c r="K1033" s="69">
        <v>2475</v>
      </c>
      <c r="L1033" s="69">
        <v>5352</v>
      </c>
      <c r="M1033" s="69">
        <v>7915</v>
      </c>
      <c r="N1033" s="8">
        <v>44494</v>
      </c>
      <c r="O1033" s="3" t="s">
        <v>318</v>
      </c>
      <c r="P1033" s="3" t="s">
        <v>339</v>
      </c>
      <c r="Q1033" s="3" t="s">
        <v>340</v>
      </c>
      <c r="R1033" s="3">
        <v>21</v>
      </c>
      <c r="S1033" s="3" t="s">
        <v>339</v>
      </c>
      <c r="T1033" s="3">
        <v>21</v>
      </c>
      <c r="U1033" s="3">
        <v>1</v>
      </c>
      <c r="V1033" s="3">
        <v>1</v>
      </c>
      <c r="W1033" s="3">
        <v>1</v>
      </c>
      <c r="X1033" s="61" t="s">
        <v>19</v>
      </c>
      <c r="Y1033" s="3" t="s">
        <v>17</v>
      </c>
      <c r="Z1033" s="3" t="s">
        <v>1028</v>
      </c>
      <c r="AA1033" s="3"/>
      <c r="AB1033" s="28">
        <v>1</v>
      </c>
      <c r="AC1033" s="7"/>
    </row>
    <row r="1034" spans="1:29" x14ac:dyDescent="0.25">
      <c r="A1034" s="57" t="s">
        <v>1</v>
      </c>
      <c r="B1034" s="60" t="str">
        <f>Table6[[#This Row],[Machine3]]</f>
        <v>GMTK1</v>
      </c>
      <c r="C1034" s="61">
        <v>20211025</v>
      </c>
      <c r="D1034" s="61" t="str">
        <f>TEXT((ROW(Table6[[#This Row],[Insert Type]])-321)*10,"000000")</f>
        <v>007130</v>
      </c>
      <c r="E1034" s="61" t="str" cm="1">
        <f t="array" ref="E1034">_xlfn.SWITCH(Table6[[#This Row],[State of Wear (Acceptable, OK; Unacceptable, NOK; Doubt, D; Reclassified as Doubt, RD)]],"OK","o","NOK","n","d")</f>
        <v>o</v>
      </c>
      <c r="F1034" s="61" t="str" cm="1">
        <f t="array" ref="F1034">_xlfn.SWITCH(Table6[[#This Row],[Coolant (C, Coolant; NC, No Coolant; CB, Coolant and cleaned with compressed Air)]],"NC","n","C","y","CB","c")</f>
        <v>n</v>
      </c>
      <c r="G1034" s="61" t="str">
        <f>_xlfn.TEXTJOIN("_",TRUE,A1034,B1034,C1034,D1034,"w"&amp;E1034,"c"&amp;Table6[[#This Row],[Coolant (n, no; y, yes; c, yes but cleaned with compressed air)2]])</f>
        <v>RCGX12_GMTK1_20211025_007130_wo_cn</v>
      </c>
      <c r="H1034" s="68">
        <v>2184</v>
      </c>
      <c r="I1034" s="69">
        <v>4224</v>
      </c>
      <c r="J1034" s="69">
        <v>6001</v>
      </c>
      <c r="K1034" s="69">
        <v>2475</v>
      </c>
      <c r="L1034" s="69">
        <v>5352</v>
      </c>
      <c r="M1034" s="69">
        <v>7915</v>
      </c>
      <c r="N1034" s="8">
        <v>44494</v>
      </c>
      <c r="O1034" s="3" t="s">
        <v>318</v>
      </c>
      <c r="P1034" s="3" t="s">
        <v>339</v>
      </c>
      <c r="Q1034" s="3" t="s">
        <v>340</v>
      </c>
      <c r="R1034" s="3">
        <v>21</v>
      </c>
      <c r="S1034" s="3" t="s">
        <v>339</v>
      </c>
      <c r="T1034" s="3">
        <v>21</v>
      </c>
      <c r="U1034" s="3">
        <v>1</v>
      </c>
      <c r="V1034" s="3">
        <v>1</v>
      </c>
      <c r="W1034" s="3">
        <v>2</v>
      </c>
      <c r="X1034" s="61" t="s">
        <v>19</v>
      </c>
      <c r="Y1034" s="3" t="s">
        <v>17</v>
      </c>
      <c r="Z1034" s="3" t="s">
        <v>1029</v>
      </c>
      <c r="AA1034" s="3"/>
      <c r="AB1034" s="28">
        <v>1</v>
      </c>
      <c r="AC1034" s="7"/>
    </row>
    <row r="1035" spans="1:29" x14ac:dyDescent="0.25">
      <c r="A1035" s="57" t="s">
        <v>1</v>
      </c>
      <c r="B1035" s="60" t="str">
        <f>Table6[[#This Row],[Machine3]]</f>
        <v>GMTK1</v>
      </c>
      <c r="C1035" s="61">
        <v>20211025</v>
      </c>
      <c r="D1035" s="61" t="str">
        <f>TEXT((ROW(Table6[[#This Row],[Insert Type]])-321)*10,"000000")</f>
        <v>007140</v>
      </c>
      <c r="E1035" s="61" t="str" cm="1">
        <f t="array" ref="E1035">_xlfn.SWITCH(Table6[[#This Row],[State of Wear (Acceptable, OK; Unacceptable, NOK; Doubt, D; Reclassified as Doubt, RD)]],"OK","o","NOK","n","d")</f>
        <v>o</v>
      </c>
      <c r="F1035" s="61" t="str" cm="1">
        <f t="array" ref="F1035">_xlfn.SWITCH(Table6[[#This Row],[Coolant (C, Coolant; NC, No Coolant; CB, Coolant and cleaned with compressed Air)]],"NC","n","C","y","CB","c")</f>
        <v>n</v>
      </c>
      <c r="G1035" s="61" t="str">
        <f>_xlfn.TEXTJOIN("_",TRUE,A1035,B1035,C1035,D1035,"w"&amp;E1035,"c"&amp;Table6[[#This Row],[Coolant (n, no; y, yes; c, yes but cleaned with compressed air)2]])</f>
        <v>RCGX12_GMTK1_20211025_007140_wo_cn</v>
      </c>
      <c r="H1035" s="68">
        <v>2184</v>
      </c>
      <c r="I1035" s="69">
        <v>4224</v>
      </c>
      <c r="J1035" s="69">
        <v>6001</v>
      </c>
      <c r="K1035" s="69">
        <v>2475</v>
      </c>
      <c r="L1035" s="69">
        <v>5352</v>
      </c>
      <c r="M1035" s="69">
        <v>7915</v>
      </c>
      <c r="N1035" s="8">
        <v>44494</v>
      </c>
      <c r="O1035" s="3" t="s">
        <v>318</v>
      </c>
      <c r="P1035" s="3" t="s">
        <v>339</v>
      </c>
      <c r="Q1035" s="3" t="s">
        <v>340</v>
      </c>
      <c r="R1035" s="3">
        <v>21</v>
      </c>
      <c r="S1035" s="3" t="s">
        <v>339</v>
      </c>
      <c r="T1035" s="3">
        <v>21</v>
      </c>
      <c r="U1035" s="3">
        <v>2</v>
      </c>
      <c r="V1035" s="3">
        <v>1</v>
      </c>
      <c r="W1035" s="3">
        <v>1</v>
      </c>
      <c r="X1035" s="61" t="s">
        <v>19</v>
      </c>
      <c r="Y1035" s="3" t="s">
        <v>17</v>
      </c>
      <c r="Z1035" s="3" t="s">
        <v>1030</v>
      </c>
      <c r="AA1035" s="3"/>
      <c r="AB1035" s="28">
        <v>1</v>
      </c>
      <c r="AC1035" s="7"/>
    </row>
    <row r="1036" spans="1:29" x14ac:dyDescent="0.25">
      <c r="A1036" s="57" t="s">
        <v>1</v>
      </c>
      <c r="B1036" s="60" t="str">
        <f>Table6[[#This Row],[Machine3]]</f>
        <v>GMTK1</v>
      </c>
      <c r="C1036" s="61">
        <v>20211025</v>
      </c>
      <c r="D1036" s="61" t="str">
        <f>TEXT((ROW(Table6[[#This Row],[Insert Type]])-321)*10,"000000")</f>
        <v>007150</v>
      </c>
      <c r="E1036" s="61" t="str" cm="1">
        <f t="array" ref="E1036">_xlfn.SWITCH(Table6[[#This Row],[State of Wear (Acceptable, OK; Unacceptable, NOK; Doubt, D; Reclassified as Doubt, RD)]],"OK","o","NOK","n","d")</f>
        <v>n</v>
      </c>
      <c r="F1036" s="61" t="str" cm="1">
        <f t="array" ref="F1036">_xlfn.SWITCH(Table6[[#This Row],[Coolant (C, Coolant; NC, No Coolant; CB, Coolant and cleaned with compressed Air)]],"NC","n","C","y","CB","c")</f>
        <v>n</v>
      </c>
      <c r="G1036" s="61" t="str">
        <f>_xlfn.TEXTJOIN("_",TRUE,A1036,B1036,C1036,D1036,"w"&amp;E1036,"c"&amp;Table6[[#This Row],[Coolant (n, no; y, yes; c, yes but cleaned with compressed air)2]])</f>
        <v>RCGX12_GMTK1_20211025_007150_wn_cn</v>
      </c>
      <c r="H1036" s="68">
        <v>2184</v>
      </c>
      <c r="I1036" s="69">
        <v>4224</v>
      </c>
      <c r="J1036" s="69">
        <v>6001</v>
      </c>
      <c r="K1036" s="69">
        <v>2475</v>
      </c>
      <c r="L1036" s="69">
        <v>5352</v>
      </c>
      <c r="M1036" s="69">
        <v>7915</v>
      </c>
      <c r="N1036" s="8">
        <v>44494</v>
      </c>
      <c r="O1036" s="3" t="s">
        <v>318</v>
      </c>
      <c r="P1036" s="3" t="s">
        <v>339</v>
      </c>
      <c r="Q1036" s="3" t="s">
        <v>340</v>
      </c>
      <c r="R1036" s="3">
        <v>21</v>
      </c>
      <c r="S1036" s="3" t="s">
        <v>339</v>
      </c>
      <c r="T1036" s="3">
        <v>21</v>
      </c>
      <c r="U1036" s="3">
        <v>2</v>
      </c>
      <c r="V1036" s="3">
        <v>1</v>
      </c>
      <c r="W1036" s="3">
        <v>2</v>
      </c>
      <c r="X1036" s="61" t="s">
        <v>11</v>
      </c>
      <c r="Y1036" s="3" t="s">
        <v>17</v>
      </c>
      <c r="Z1036" s="3" t="s">
        <v>1031</v>
      </c>
      <c r="AA1036" s="3"/>
      <c r="AB1036" s="28">
        <v>1</v>
      </c>
      <c r="AC1036" s="7"/>
    </row>
    <row r="1037" spans="1:29" x14ac:dyDescent="0.25">
      <c r="A1037" s="57" t="s">
        <v>1</v>
      </c>
      <c r="B1037" s="60" t="str">
        <f>Table6[[#This Row],[Machine3]]</f>
        <v>GMTK1</v>
      </c>
      <c r="C1037" s="61">
        <v>20211025</v>
      </c>
      <c r="D1037" s="61" t="str">
        <f>TEXT((ROW(Table6[[#This Row],[Insert Type]])-321)*10,"000000")</f>
        <v>007160</v>
      </c>
      <c r="E1037" s="61" t="str" cm="1">
        <f t="array" ref="E1037">_xlfn.SWITCH(Table6[[#This Row],[State of Wear (Acceptable, OK; Unacceptable, NOK; Doubt, D; Reclassified as Doubt, RD)]],"OK","o","NOK","n","d")</f>
        <v>o</v>
      </c>
      <c r="F1037" s="61" t="str" cm="1">
        <f t="array" ref="F1037">_xlfn.SWITCH(Table6[[#This Row],[Coolant (C, Coolant; NC, No Coolant; CB, Coolant and cleaned with compressed Air)]],"NC","n","C","y","CB","c")</f>
        <v>n</v>
      </c>
      <c r="G1037" s="61" t="str">
        <f>_xlfn.TEXTJOIN("_",TRUE,A1037,B1037,C1037,D1037,"w"&amp;E1037,"c"&amp;Table6[[#This Row],[Coolant (n, no; y, yes; c, yes but cleaned with compressed air)2]])</f>
        <v>RCGX12_GMTK1_20211025_007160_wo_cn</v>
      </c>
      <c r="H1037" s="68">
        <v>2184</v>
      </c>
      <c r="I1037" s="69">
        <v>4224</v>
      </c>
      <c r="J1037" s="69">
        <v>6001</v>
      </c>
      <c r="K1037" s="69">
        <v>2475</v>
      </c>
      <c r="L1037" s="69">
        <v>5352</v>
      </c>
      <c r="M1037" s="69">
        <v>7915</v>
      </c>
      <c r="N1037" s="8">
        <v>44494</v>
      </c>
      <c r="O1037" s="3" t="s">
        <v>318</v>
      </c>
      <c r="P1037" s="3" t="s">
        <v>339</v>
      </c>
      <c r="Q1037" s="3" t="s">
        <v>340</v>
      </c>
      <c r="R1037" s="3">
        <v>21</v>
      </c>
      <c r="S1037" s="3" t="s">
        <v>339</v>
      </c>
      <c r="T1037" s="3">
        <v>21</v>
      </c>
      <c r="U1037" s="3">
        <v>3</v>
      </c>
      <c r="V1037" s="3">
        <v>1</v>
      </c>
      <c r="W1037" s="3">
        <v>1</v>
      </c>
      <c r="X1037" s="61" t="s">
        <v>19</v>
      </c>
      <c r="Y1037" s="3" t="s">
        <v>17</v>
      </c>
      <c r="Z1037" s="3" t="s">
        <v>1032</v>
      </c>
      <c r="AA1037" s="3"/>
      <c r="AB1037" s="28">
        <v>1</v>
      </c>
      <c r="AC1037" s="7"/>
    </row>
    <row r="1038" spans="1:29" x14ac:dyDescent="0.25">
      <c r="A1038" s="57" t="s">
        <v>1</v>
      </c>
      <c r="B1038" s="60" t="str">
        <f>Table6[[#This Row],[Machine3]]</f>
        <v>GMTK1</v>
      </c>
      <c r="C1038" s="61">
        <v>20211025</v>
      </c>
      <c r="D1038" s="61" t="str">
        <f>TEXT((ROW(Table6[[#This Row],[Insert Type]])-321)*10,"000000")</f>
        <v>007170</v>
      </c>
      <c r="E1038" s="61" t="str" cm="1">
        <f t="array" ref="E1038">_xlfn.SWITCH(Table6[[#This Row],[State of Wear (Acceptable, OK; Unacceptable, NOK; Doubt, D; Reclassified as Doubt, RD)]],"OK","o","NOK","n","d")</f>
        <v>o</v>
      </c>
      <c r="F1038" s="61" t="str" cm="1">
        <f t="array" ref="F1038">_xlfn.SWITCH(Table6[[#This Row],[Coolant (C, Coolant; NC, No Coolant; CB, Coolant and cleaned with compressed Air)]],"NC","n","C","y","CB","c")</f>
        <v>n</v>
      </c>
      <c r="G1038" s="61" t="str">
        <f>_xlfn.TEXTJOIN("_",TRUE,A1038,B1038,C1038,D1038,"w"&amp;E1038,"c"&amp;Table6[[#This Row],[Coolant (n, no; y, yes; c, yes but cleaned with compressed air)2]])</f>
        <v>RCGX12_GMTK1_20211025_007170_wo_cn</v>
      </c>
      <c r="H1038" s="68">
        <v>2184</v>
      </c>
      <c r="I1038" s="69">
        <v>4224</v>
      </c>
      <c r="J1038" s="69">
        <v>6001</v>
      </c>
      <c r="K1038" s="69">
        <v>2475</v>
      </c>
      <c r="L1038" s="69">
        <v>5352</v>
      </c>
      <c r="M1038" s="69">
        <v>7915</v>
      </c>
      <c r="N1038" s="8">
        <v>44494</v>
      </c>
      <c r="O1038" s="3" t="s">
        <v>318</v>
      </c>
      <c r="P1038" s="3" t="s">
        <v>339</v>
      </c>
      <c r="Q1038" s="3" t="s">
        <v>340</v>
      </c>
      <c r="R1038" s="3">
        <v>21</v>
      </c>
      <c r="S1038" s="3" t="s">
        <v>339</v>
      </c>
      <c r="T1038" s="3">
        <v>21</v>
      </c>
      <c r="U1038" s="3">
        <v>3</v>
      </c>
      <c r="V1038" s="3">
        <v>1</v>
      </c>
      <c r="W1038" s="3">
        <v>2</v>
      </c>
      <c r="X1038" s="61" t="s">
        <v>19</v>
      </c>
      <c r="Y1038" s="3" t="s">
        <v>17</v>
      </c>
      <c r="Z1038" s="3" t="s">
        <v>1033</v>
      </c>
      <c r="AA1038" s="3"/>
      <c r="AB1038" s="28">
        <v>1</v>
      </c>
      <c r="AC1038" s="7"/>
    </row>
    <row r="1039" spans="1:29" x14ac:dyDescent="0.25">
      <c r="A1039" s="57" t="s">
        <v>1</v>
      </c>
      <c r="B1039" s="60" t="str">
        <f>Table6[[#This Row],[Machine3]]</f>
        <v>GMTK1</v>
      </c>
      <c r="C1039" s="61">
        <v>20211025</v>
      </c>
      <c r="D1039" s="61" t="str">
        <f>TEXT((ROW(Table6[[#This Row],[Insert Type]])-321)*10,"000000")</f>
        <v>007180</v>
      </c>
      <c r="E1039" s="61" t="str" cm="1">
        <f t="array" ref="E1039">_xlfn.SWITCH(Table6[[#This Row],[State of Wear (Acceptable, OK; Unacceptable, NOK; Doubt, D; Reclassified as Doubt, RD)]],"OK","o","NOK","n","d")</f>
        <v>o</v>
      </c>
      <c r="F1039" s="61" t="str" cm="1">
        <f t="array" ref="F1039">_xlfn.SWITCH(Table6[[#This Row],[Coolant (C, Coolant; NC, No Coolant; CB, Coolant and cleaned with compressed Air)]],"NC","n","C","y","CB","c")</f>
        <v>n</v>
      </c>
      <c r="G1039" s="61" t="str">
        <f>_xlfn.TEXTJOIN("_",TRUE,A1039,B1039,C1039,D1039,"w"&amp;E1039,"c"&amp;Table6[[#This Row],[Coolant (n, no; y, yes; c, yes but cleaned with compressed air)2]])</f>
        <v>RCGX12_GMTK1_20211025_007180_wo_cn</v>
      </c>
      <c r="H1039" s="68">
        <v>2184</v>
      </c>
      <c r="I1039" s="69">
        <v>4224</v>
      </c>
      <c r="J1039" s="69">
        <v>6001</v>
      </c>
      <c r="K1039" s="69">
        <v>2475</v>
      </c>
      <c r="L1039" s="69">
        <v>5352</v>
      </c>
      <c r="M1039" s="69">
        <v>7915</v>
      </c>
      <c r="N1039" s="8">
        <v>44494</v>
      </c>
      <c r="O1039" s="3" t="s">
        <v>318</v>
      </c>
      <c r="P1039" s="3" t="s">
        <v>339</v>
      </c>
      <c r="Q1039" s="3" t="s">
        <v>340</v>
      </c>
      <c r="R1039" s="3">
        <v>21</v>
      </c>
      <c r="S1039" s="3" t="s">
        <v>339</v>
      </c>
      <c r="T1039" s="3">
        <v>21</v>
      </c>
      <c r="U1039" s="3">
        <v>4</v>
      </c>
      <c r="V1039" s="3">
        <v>1</v>
      </c>
      <c r="W1039" s="3">
        <v>1</v>
      </c>
      <c r="X1039" s="61" t="s">
        <v>19</v>
      </c>
      <c r="Y1039" s="3" t="s">
        <v>17</v>
      </c>
      <c r="Z1039" s="3" t="s">
        <v>1034</v>
      </c>
      <c r="AA1039" s="3"/>
      <c r="AB1039" s="28">
        <v>1</v>
      </c>
      <c r="AC1039" s="7"/>
    </row>
    <row r="1040" spans="1:29" x14ac:dyDescent="0.25">
      <c r="A1040" s="57" t="s">
        <v>1</v>
      </c>
      <c r="B1040" s="60" t="str">
        <f>Table6[[#This Row],[Machine3]]</f>
        <v>GMTK1</v>
      </c>
      <c r="C1040" s="61">
        <v>20211025</v>
      </c>
      <c r="D1040" s="61" t="str">
        <f>TEXT((ROW(Table6[[#This Row],[Insert Type]])-321)*10,"000000")</f>
        <v>007190</v>
      </c>
      <c r="E1040" s="61" t="str" cm="1">
        <f t="array" ref="E1040">_xlfn.SWITCH(Table6[[#This Row],[State of Wear (Acceptable, OK; Unacceptable, NOK; Doubt, D; Reclassified as Doubt, RD)]],"OK","o","NOK","n","d")</f>
        <v>o</v>
      </c>
      <c r="F1040" s="61" t="str" cm="1">
        <f t="array" ref="F1040">_xlfn.SWITCH(Table6[[#This Row],[Coolant (C, Coolant; NC, No Coolant; CB, Coolant and cleaned with compressed Air)]],"NC","n","C","y","CB","c")</f>
        <v>n</v>
      </c>
      <c r="G1040" s="61" t="str">
        <f>_xlfn.TEXTJOIN("_",TRUE,A1040,B1040,C1040,D1040,"w"&amp;E1040,"c"&amp;Table6[[#This Row],[Coolant (n, no; y, yes; c, yes but cleaned with compressed air)2]])</f>
        <v>RCGX12_GMTK1_20211025_007190_wo_cn</v>
      </c>
      <c r="H1040" s="68">
        <v>2184</v>
      </c>
      <c r="I1040" s="69">
        <v>4224</v>
      </c>
      <c r="J1040" s="69">
        <v>6001</v>
      </c>
      <c r="K1040" s="69">
        <v>2475</v>
      </c>
      <c r="L1040" s="69">
        <v>5352</v>
      </c>
      <c r="M1040" s="69">
        <v>7915</v>
      </c>
      <c r="N1040" s="8">
        <v>44494</v>
      </c>
      <c r="O1040" s="3" t="s">
        <v>318</v>
      </c>
      <c r="P1040" s="3" t="s">
        <v>339</v>
      </c>
      <c r="Q1040" s="3" t="s">
        <v>340</v>
      </c>
      <c r="R1040" s="3">
        <v>21</v>
      </c>
      <c r="S1040" s="3" t="s">
        <v>339</v>
      </c>
      <c r="T1040" s="3">
        <v>21</v>
      </c>
      <c r="U1040" s="3">
        <v>4</v>
      </c>
      <c r="V1040" s="3">
        <v>1</v>
      </c>
      <c r="W1040" s="3">
        <v>2</v>
      </c>
      <c r="X1040" s="61" t="s">
        <v>19</v>
      </c>
      <c r="Y1040" s="3" t="s">
        <v>17</v>
      </c>
      <c r="Z1040" s="3" t="s">
        <v>1035</v>
      </c>
      <c r="AA1040" s="3"/>
      <c r="AB1040" s="28">
        <v>1</v>
      </c>
      <c r="AC1040" s="7"/>
    </row>
    <row r="1041" spans="1:29" x14ac:dyDescent="0.25">
      <c r="A1041" s="57" t="s">
        <v>1</v>
      </c>
      <c r="B1041" s="60" t="str">
        <f>Table6[[#This Row],[Machine3]]</f>
        <v>GMTK1</v>
      </c>
      <c r="C1041" s="61">
        <v>20211025</v>
      </c>
      <c r="D1041" s="61" t="str">
        <f>TEXT((ROW(Table6[[#This Row],[Insert Type]])-321)*10,"000000")</f>
        <v>007200</v>
      </c>
      <c r="E1041" s="61" t="str" cm="1">
        <f t="array" ref="E1041">_xlfn.SWITCH(Table6[[#This Row],[State of Wear (Acceptable, OK; Unacceptable, NOK; Doubt, D; Reclassified as Doubt, RD)]],"OK","o","NOK","n","d")</f>
        <v>o</v>
      </c>
      <c r="F1041" s="61" t="str" cm="1">
        <f t="array" ref="F1041">_xlfn.SWITCH(Table6[[#This Row],[Coolant (C, Coolant; NC, No Coolant; CB, Coolant and cleaned with compressed Air)]],"NC","n","C","y","CB","c")</f>
        <v>n</v>
      </c>
      <c r="G1041" s="61" t="str">
        <f>_xlfn.TEXTJOIN("_",TRUE,A1041,B1041,C1041,D1041,"w"&amp;E1041,"c"&amp;Table6[[#This Row],[Coolant (n, no; y, yes; c, yes but cleaned with compressed air)2]])</f>
        <v>RCGX12_GMTK1_20211025_007200_wo_cn</v>
      </c>
      <c r="H1041" s="68">
        <v>2184</v>
      </c>
      <c r="I1041" s="69">
        <v>4224</v>
      </c>
      <c r="J1041" s="69">
        <v>6001</v>
      </c>
      <c r="K1041" s="69">
        <v>2475</v>
      </c>
      <c r="L1041" s="69">
        <v>5352</v>
      </c>
      <c r="M1041" s="69">
        <v>7915</v>
      </c>
      <c r="N1041" s="8">
        <v>44494</v>
      </c>
      <c r="O1041" s="3" t="s">
        <v>318</v>
      </c>
      <c r="P1041" s="3" t="s">
        <v>339</v>
      </c>
      <c r="Q1041" s="3" t="s">
        <v>340</v>
      </c>
      <c r="R1041" s="3">
        <v>21</v>
      </c>
      <c r="S1041" s="3" t="s">
        <v>339</v>
      </c>
      <c r="T1041" s="3">
        <v>21</v>
      </c>
      <c r="U1041" s="3">
        <v>5</v>
      </c>
      <c r="V1041" s="3">
        <v>1</v>
      </c>
      <c r="W1041" s="3">
        <v>1</v>
      </c>
      <c r="X1041" s="61" t="s">
        <v>19</v>
      </c>
      <c r="Y1041" s="3" t="s">
        <v>17</v>
      </c>
      <c r="Z1041" s="3" t="s">
        <v>1036</v>
      </c>
      <c r="AA1041" s="3"/>
      <c r="AB1041" s="28">
        <v>1</v>
      </c>
      <c r="AC1041" s="7"/>
    </row>
    <row r="1042" spans="1:29" x14ac:dyDescent="0.25">
      <c r="A1042" s="57" t="s">
        <v>1</v>
      </c>
      <c r="B1042" s="60" t="str">
        <f>Table6[[#This Row],[Machine3]]</f>
        <v>GMTK1</v>
      </c>
      <c r="C1042" s="61">
        <v>20211025</v>
      </c>
      <c r="D1042" s="61" t="str">
        <f>TEXT((ROW(Table6[[#This Row],[Insert Type]])-321)*10,"000000")</f>
        <v>007210</v>
      </c>
      <c r="E1042" s="61" t="str" cm="1">
        <f t="array" ref="E1042">_xlfn.SWITCH(Table6[[#This Row],[State of Wear (Acceptable, OK; Unacceptable, NOK; Doubt, D; Reclassified as Doubt, RD)]],"OK","o","NOK","n","d")</f>
        <v>o</v>
      </c>
      <c r="F1042" s="61" t="str" cm="1">
        <f t="array" ref="F1042">_xlfn.SWITCH(Table6[[#This Row],[Coolant (C, Coolant; NC, No Coolant; CB, Coolant and cleaned with compressed Air)]],"NC","n","C","y","CB","c")</f>
        <v>n</v>
      </c>
      <c r="G1042" s="61" t="str">
        <f>_xlfn.TEXTJOIN("_",TRUE,A1042,B1042,C1042,D1042,"w"&amp;E1042,"c"&amp;Table6[[#This Row],[Coolant (n, no; y, yes; c, yes but cleaned with compressed air)2]])</f>
        <v>RCGX12_GMTK1_20211025_007210_wo_cn</v>
      </c>
      <c r="H1042" s="68">
        <v>2184</v>
      </c>
      <c r="I1042" s="69">
        <v>4224</v>
      </c>
      <c r="J1042" s="69">
        <v>6001</v>
      </c>
      <c r="K1042" s="69">
        <v>2475</v>
      </c>
      <c r="L1042" s="69">
        <v>5352</v>
      </c>
      <c r="M1042" s="69">
        <v>7915</v>
      </c>
      <c r="N1042" s="8">
        <v>44494</v>
      </c>
      <c r="O1042" s="3" t="s">
        <v>318</v>
      </c>
      <c r="P1042" s="3" t="s">
        <v>339</v>
      </c>
      <c r="Q1042" s="3" t="s">
        <v>340</v>
      </c>
      <c r="R1042" s="3">
        <v>21</v>
      </c>
      <c r="S1042" s="3" t="s">
        <v>339</v>
      </c>
      <c r="T1042" s="3">
        <v>21</v>
      </c>
      <c r="U1042" s="3">
        <v>5</v>
      </c>
      <c r="V1042" s="3">
        <v>1</v>
      </c>
      <c r="W1042" s="3">
        <v>2</v>
      </c>
      <c r="X1042" s="61" t="s">
        <v>19</v>
      </c>
      <c r="Y1042" s="3" t="s">
        <v>17</v>
      </c>
      <c r="Z1042" s="3" t="s">
        <v>1037</v>
      </c>
      <c r="AA1042" s="3"/>
      <c r="AB1042" s="28">
        <v>1</v>
      </c>
      <c r="AC1042" s="7"/>
    </row>
    <row r="1043" spans="1:29" x14ac:dyDescent="0.25">
      <c r="A1043" s="57" t="s">
        <v>1</v>
      </c>
      <c r="B1043" s="60" t="str">
        <f>Table6[[#This Row],[Machine3]]</f>
        <v>GMTK1</v>
      </c>
      <c r="C1043" s="61">
        <v>20211025</v>
      </c>
      <c r="D1043" s="61" t="str">
        <f>TEXT((ROW(Table6[[#This Row],[Insert Type]])-321)*10,"000000")</f>
        <v>007220</v>
      </c>
      <c r="E1043" s="61" t="str" cm="1">
        <f t="array" ref="E1043">_xlfn.SWITCH(Table6[[#This Row],[State of Wear (Acceptable, OK; Unacceptable, NOK; Doubt, D; Reclassified as Doubt, RD)]],"OK","o","NOK","n","d")</f>
        <v>n</v>
      </c>
      <c r="F1043" s="61" t="str" cm="1">
        <f t="array" ref="F1043">_xlfn.SWITCH(Table6[[#This Row],[Coolant (C, Coolant; NC, No Coolant; CB, Coolant and cleaned with compressed Air)]],"NC","n","C","y","CB","c")</f>
        <v>n</v>
      </c>
      <c r="G1043" s="61" t="str">
        <f>_xlfn.TEXTJOIN("_",TRUE,A1043,B1043,C1043,D1043,"w"&amp;E1043,"c"&amp;Table6[[#This Row],[Coolant (n, no; y, yes; c, yes but cleaned with compressed air)2]])</f>
        <v>RCGX12_GMTK1_20211025_007220_wn_cn</v>
      </c>
      <c r="H1043" s="68">
        <v>2184</v>
      </c>
      <c r="I1043" s="69">
        <v>4224</v>
      </c>
      <c r="J1043" s="69">
        <v>6001</v>
      </c>
      <c r="K1043" s="69">
        <v>2475</v>
      </c>
      <c r="L1043" s="69">
        <v>5352</v>
      </c>
      <c r="M1043" s="69">
        <v>7915</v>
      </c>
      <c r="N1043" s="8">
        <v>44494</v>
      </c>
      <c r="O1043" s="3" t="s">
        <v>318</v>
      </c>
      <c r="P1043" s="3" t="s">
        <v>339</v>
      </c>
      <c r="Q1043" s="3" t="s">
        <v>340</v>
      </c>
      <c r="R1043" s="3">
        <v>21</v>
      </c>
      <c r="S1043" s="3" t="s">
        <v>339</v>
      </c>
      <c r="T1043" s="3">
        <v>21</v>
      </c>
      <c r="U1043" s="3">
        <v>6</v>
      </c>
      <c r="V1043" s="3">
        <v>1</v>
      </c>
      <c r="W1043" s="3">
        <v>1</v>
      </c>
      <c r="X1043" s="61" t="s">
        <v>11</v>
      </c>
      <c r="Y1043" s="3" t="s">
        <v>17</v>
      </c>
      <c r="Z1043" s="3" t="s">
        <v>1038</v>
      </c>
      <c r="AA1043" s="3"/>
      <c r="AB1043" s="28">
        <v>1</v>
      </c>
      <c r="AC1043" s="7"/>
    </row>
    <row r="1044" spans="1:29" x14ac:dyDescent="0.25">
      <c r="A1044" s="57" t="s">
        <v>1</v>
      </c>
      <c r="B1044" s="60" t="str">
        <f>Table6[[#This Row],[Machine3]]</f>
        <v>GMTK1</v>
      </c>
      <c r="C1044" s="61">
        <v>20211025</v>
      </c>
      <c r="D1044" s="61" t="str">
        <f>TEXT((ROW(Table6[[#This Row],[Insert Type]])-321)*10,"000000")</f>
        <v>007230</v>
      </c>
      <c r="E1044" s="61" t="str" cm="1">
        <f t="array" ref="E1044">_xlfn.SWITCH(Table6[[#This Row],[State of Wear (Acceptable, OK; Unacceptable, NOK; Doubt, D; Reclassified as Doubt, RD)]],"OK","o","NOK","n","d")</f>
        <v>o</v>
      </c>
      <c r="F1044" s="61" t="str" cm="1">
        <f t="array" ref="F1044">_xlfn.SWITCH(Table6[[#This Row],[Coolant (C, Coolant; NC, No Coolant; CB, Coolant and cleaned with compressed Air)]],"NC","n","C","y","CB","c")</f>
        <v>n</v>
      </c>
      <c r="G1044" s="61" t="str">
        <f>_xlfn.TEXTJOIN("_",TRUE,A1044,B1044,C1044,D1044,"w"&amp;E1044,"c"&amp;Table6[[#This Row],[Coolant (n, no; y, yes; c, yes but cleaned with compressed air)2]])</f>
        <v>RCGX12_GMTK1_20211025_007230_wo_cn</v>
      </c>
      <c r="H1044" s="68">
        <v>2184</v>
      </c>
      <c r="I1044" s="69">
        <v>4224</v>
      </c>
      <c r="J1044" s="69">
        <v>6001</v>
      </c>
      <c r="K1044" s="69">
        <v>2475</v>
      </c>
      <c r="L1044" s="69">
        <v>5352</v>
      </c>
      <c r="M1044" s="69">
        <v>7915</v>
      </c>
      <c r="N1044" s="8">
        <v>44494</v>
      </c>
      <c r="O1044" s="3" t="s">
        <v>318</v>
      </c>
      <c r="P1044" s="3" t="s">
        <v>339</v>
      </c>
      <c r="Q1044" s="3" t="s">
        <v>340</v>
      </c>
      <c r="R1044" s="3">
        <v>21</v>
      </c>
      <c r="S1044" s="3" t="s">
        <v>339</v>
      </c>
      <c r="T1044" s="3">
        <v>21</v>
      </c>
      <c r="U1044" s="3">
        <v>6</v>
      </c>
      <c r="V1044" s="3">
        <v>1</v>
      </c>
      <c r="W1044" s="3">
        <v>2</v>
      </c>
      <c r="X1044" s="61" t="s">
        <v>19</v>
      </c>
      <c r="Y1044" s="3" t="s">
        <v>17</v>
      </c>
      <c r="Z1044" s="3" t="s">
        <v>1039</v>
      </c>
      <c r="AA1044" s="3"/>
      <c r="AB1044" s="28">
        <v>1</v>
      </c>
      <c r="AC1044" s="7"/>
    </row>
    <row r="1045" spans="1:29" x14ac:dyDescent="0.25">
      <c r="A1045" s="57" t="s">
        <v>1</v>
      </c>
      <c r="B1045" s="60" t="str">
        <f>Table6[[#This Row],[Machine3]]</f>
        <v>GMTK1</v>
      </c>
      <c r="C1045" s="61">
        <v>20211025</v>
      </c>
      <c r="D1045" s="61" t="str">
        <f>TEXT((ROW(Table6[[#This Row],[Insert Type]])-321)*10,"000000")</f>
        <v>007240</v>
      </c>
      <c r="E1045" s="61" t="str" cm="1">
        <f t="array" ref="E1045">_xlfn.SWITCH(Table6[[#This Row],[State of Wear (Acceptable, OK; Unacceptable, NOK; Doubt, D; Reclassified as Doubt, RD)]],"OK","o","NOK","n","d")</f>
        <v>d</v>
      </c>
      <c r="F1045" s="61" t="str" cm="1">
        <f t="array" ref="F1045">_xlfn.SWITCH(Table6[[#This Row],[Coolant (C, Coolant; NC, No Coolant; CB, Coolant and cleaned with compressed Air)]],"NC","n","C","y","CB","c")</f>
        <v>n</v>
      </c>
      <c r="G1045" s="61" t="str">
        <f>_xlfn.TEXTJOIN("_",TRUE,A1045,B1045,C1045,D1045,"w"&amp;E1045,"c"&amp;Table6[[#This Row],[Coolant (n, no; y, yes; c, yes but cleaned with compressed air)2]])</f>
        <v>RCGX12_GMTK1_20211025_007240_wd_cn</v>
      </c>
      <c r="H1045" s="68">
        <v>2184</v>
      </c>
      <c r="I1045" s="69">
        <v>4224</v>
      </c>
      <c r="J1045" s="69">
        <v>6001</v>
      </c>
      <c r="K1045" s="69">
        <v>2475</v>
      </c>
      <c r="L1045" s="69">
        <v>5352</v>
      </c>
      <c r="M1045" s="69">
        <v>7915</v>
      </c>
      <c r="N1045" s="8">
        <v>44494</v>
      </c>
      <c r="O1045" s="3" t="s">
        <v>318</v>
      </c>
      <c r="P1045" s="3" t="s">
        <v>339</v>
      </c>
      <c r="Q1045" s="3" t="s">
        <v>340</v>
      </c>
      <c r="R1045" s="3">
        <v>21</v>
      </c>
      <c r="S1045" s="3" t="s">
        <v>339</v>
      </c>
      <c r="T1045" s="3">
        <v>21</v>
      </c>
      <c r="U1045" s="3">
        <v>7</v>
      </c>
      <c r="V1045" s="3">
        <v>1</v>
      </c>
      <c r="W1045" s="3">
        <v>1</v>
      </c>
      <c r="X1045" s="61" t="s">
        <v>278</v>
      </c>
      <c r="Y1045" s="3" t="s">
        <v>17</v>
      </c>
      <c r="Z1045" s="3" t="s">
        <v>1040</v>
      </c>
      <c r="AA1045" s="3"/>
      <c r="AB1045" s="28">
        <v>1</v>
      </c>
      <c r="AC1045" s="7"/>
    </row>
    <row r="1046" spans="1:29" ht="15.75" thickBot="1" x14ac:dyDescent="0.3">
      <c r="A1046" s="62" t="s">
        <v>1</v>
      </c>
      <c r="B1046" s="63" t="str">
        <f>Table6[[#This Row],[Machine3]]</f>
        <v>GMTK1</v>
      </c>
      <c r="C1046" s="64">
        <v>20211025</v>
      </c>
      <c r="D1046" s="64" t="str">
        <f>TEXT((ROW(Table6[[#This Row],[Insert Type]])-321)*10,"000000")</f>
        <v>007250</v>
      </c>
      <c r="E1046" s="64" t="str" cm="1">
        <f t="array" ref="E1046">_xlfn.SWITCH(Table6[[#This Row],[State of Wear (Acceptable, OK; Unacceptable, NOK; Doubt, D; Reclassified as Doubt, RD)]],"OK","o","NOK","n","d")</f>
        <v>o</v>
      </c>
      <c r="F1046" s="64" t="str" cm="1">
        <f t="array" ref="F1046">_xlfn.SWITCH(Table6[[#This Row],[Coolant (C, Coolant; NC, No Coolant; CB, Coolant and cleaned with compressed Air)]],"NC","n","C","y","CB","c")</f>
        <v>n</v>
      </c>
      <c r="G1046" s="64" t="str">
        <f>_xlfn.TEXTJOIN("_",TRUE,A1046,B1046,C1046,D1046,"w"&amp;E1046,"c"&amp;Table6[[#This Row],[Coolant (n, no; y, yes; c, yes but cleaned with compressed air)2]])</f>
        <v>RCGX12_GMTK1_20211025_007250_wo_cn</v>
      </c>
      <c r="H1046" s="70">
        <v>2184</v>
      </c>
      <c r="I1046" s="71">
        <v>4224</v>
      </c>
      <c r="J1046" s="71">
        <v>6001</v>
      </c>
      <c r="K1046" s="71">
        <v>2475</v>
      </c>
      <c r="L1046" s="71">
        <v>5352</v>
      </c>
      <c r="M1046" s="72">
        <v>7915</v>
      </c>
      <c r="N1046" s="17">
        <v>44494</v>
      </c>
      <c r="O1046" s="14" t="s">
        <v>318</v>
      </c>
      <c r="P1046" s="14" t="s">
        <v>339</v>
      </c>
      <c r="Q1046" s="14" t="s">
        <v>340</v>
      </c>
      <c r="R1046" s="14">
        <v>21</v>
      </c>
      <c r="S1046" s="14" t="s">
        <v>339</v>
      </c>
      <c r="T1046" s="14">
        <v>21</v>
      </c>
      <c r="U1046" s="14">
        <v>7</v>
      </c>
      <c r="V1046" s="14">
        <v>1</v>
      </c>
      <c r="W1046" s="14">
        <v>2</v>
      </c>
      <c r="X1046" s="64" t="s">
        <v>19</v>
      </c>
      <c r="Y1046" s="14" t="s">
        <v>17</v>
      </c>
      <c r="Z1046" s="14" t="s">
        <v>1041</v>
      </c>
      <c r="AA1046" s="14"/>
      <c r="AB1046" s="30">
        <v>1</v>
      </c>
      <c r="AC1046" s="7"/>
    </row>
    <row r="1047" spans="1:29" ht="15.75" thickTop="1" x14ac:dyDescent="0.25">
      <c r="A1047" s="57" t="s">
        <v>1</v>
      </c>
      <c r="B1047" s="58" t="s">
        <v>1482</v>
      </c>
      <c r="C1047" s="59">
        <v>20211025</v>
      </c>
      <c r="D1047" s="59" t="str">
        <f>TEXT((ROW(Table6[[#This Row],[Insert Type]])-321)*10,"000000")</f>
        <v>007260</v>
      </c>
      <c r="E1047" s="59" t="str" cm="1">
        <f t="array" ref="E1047">_xlfn.SWITCH(Table6[[#This Row],[State of Wear (Acceptable, OK; Unacceptable, NOK; Doubt, D; Reclassified as Doubt, RD)]],"OK","o","NOK","n","d")</f>
        <v>o</v>
      </c>
      <c r="F1047" s="59" t="str" cm="1">
        <f t="array" ref="F1047">_xlfn.SWITCH(Table6[[#This Row],[Coolant (C, Coolant; NC, No Coolant; CB, Coolant and cleaned with compressed Air)]],"NC","n","C","y","CB","c")</f>
        <v>c</v>
      </c>
      <c r="G1047" s="59" t="str">
        <f>_xlfn.TEXTJOIN("_",TRUE,A1047,B1047,C1047,D1047,"w"&amp;E1047,"c"&amp;Table6[[#This Row],[Coolant (n, no; y, yes; c, yes but cleaned with compressed air)2]])</f>
        <v>RCGX12_CFAA0_20211025_007260_wo_cc</v>
      </c>
      <c r="H1047" s="68">
        <v>2195</v>
      </c>
      <c r="I1047" s="69">
        <v>4208</v>
      </c>
      <c r="J1047" s="69">
        <v>6001</v>
      </c>
      <c r="K1047" s="69">
        <v>2470</v>
      </c>
      <c r="L1047" s="69">
        <v>5346</v>
      </c>
      <c r="M1047" s="69">
        <v>7909</v>
      </c>
      <c r="N1047" s="11">
        <v>44494</v>
      </c>
      <c r="O1047" s="7" t="s">
        <v>318</v>
      </c>
      <c r="P1047" s="7" t="s">
        <v>337</v>
      </c>
      <c r="Q1047" s="7" t="s">
        <v>360</v>
      </c>
      <c r="R1047" s="7">
        <v>1</v>
      </c>
      <c r="S1047" s="7" t="s">
        <v>337</v>
      </c>
      <c r="T1047" s="7">
        <v>1</v>
      </c>
      <c r="U1047" s="7">
        <v>1</v>
      </c>
      <c r="V1047" s="7">
        <v>1</v>
      </c>
      <c r="W1047" s="7">
        <v>1</v>
      </c>
      <c r="X1047" s="59" t="s">
        <v>19</v>
      </c>
      <c r="Y1047" s="7" t="s">
        <v>355</v>
      </c>
      <c r="Z1047" s="7" t="s">
        <v>1412</v>
      </c>
      <c r="AA1047" s="7">
        <v>1</v>
      </c>
      <c r="AB1047" s="31"/>
      <c r="AC1047" s="7"/>
    </row>
    <row r="1048" spans="1:29" x14ac:dyDescent="0.25">
      <c r="A1048" s="57" t="s">
        <v>1</v>
      </c>
      <c r="B1048" s="60" t="s">
        <v>1482</v>
      </c>
      <c r="C1048" s="61">
        <v>20211025</v>
      </c>
      <c r="D1048" s="61" t="str">
        <f>TEXT((ROW(Table6[[#This Row],[Insert Type]])-321)*10,"000000")</f>
        <v>007270</v>
      </c>
      <c r="E1048" s="61" t="str" cm="1">
        <f t="array" ref="E1048">_xlfn.SWITCH(Table6[[#This Row],[State of Wear (Acceptable, OK; Unacceptable, NOK; Doubt, D; Reclassified as Doubt, RD)]],"OK","o","NOK","n","d")</f>
        <v>o</v>
      </c>
      <c r="F1048" s="61" t="str" cm="1">
        <f t="array" ref="F1048">_xlfn.SWITCH(Table6[[#This Row],[Coolant (C, Coolant; NC, No Coolant; CB, Coolant and cleaned with compressed Air)]],"NC","n","C","y","CB","c")</f>
        <v>c</v>
      </c>
      <c r="G1048" s="61" t="str">
        <f>_xlfn.TEXTJOIN("_",TRUE,A1048,B1048,C1048,D1048,"w"&amp;E1048,"c"&amp;Table6[[#This Row],[Coolant (n, no; y, yes; c, yes but cleaned with compressed air)2]])</f>
        <v>RCGX12_CFAA0_20211025_007270_wo_cc</v>
      </c>
      <c r="H1048" s="68">
        <v>2195</v>
      </c>
      <c r="I1048" s="69">
        <v>4208</v>
      </c>
      <c r="J1048" s="69">
        <v>6001</v>
      </c>
      <c r="K1048" s="69">
        <v>2470</v>
      </c>
      <c r="L1048" s="69">
        <v>5346</v>
      </c>
      <c r="M1048" s="69">
        <v>7909</v>
      </c>
      <c r="N1048" s="8">
        <v>44494</v>
      </c>
      <c r="O1048" s="3" t="s">
        <v>318</v>
      </c>
      <c r="P1048" s="3" t="s">
        <v>337</v>
      </c>
      <c r="Q1048" s="3" t="s">
        <v>360</v>
      </c>
      <c r="R1048" s="3">
        <v>1</v>
      </c>
      <c r="S1048" s="3" t="s">
        <v>337</v>
      </c>
      <c r="T1048" s="3">
        <v>1</v>
      </c>
      <c r="U1048" s="3">
        <v>1</v>
      </c>
      <c r="V1048" s="3">
        <v>1</v>
      </c>
      <c r="W1048" s="3">
        <v>2</v>
      </c>
      <c r="X1048" s="61" t="s">
        <v>19</v>
      </c>
      <c r="Y1048" s="3" t="s">
        <v>355</v>
      </c>
      <c r="Z1048" s="3" t="s">
        <v>1413</v>
      </c>
      <c r="AA1048" s="3">
        <v>1</v>
      </c>
      <c r="AB1048" s="28"/>
      <c r="AC1048" s="7"/>
    </row>
    <row r="1049" spans="1:29" x14ac:dyDescent="0.25">
      <c r="A1049" s="57" t="s">
        <v>1</v>
      </c>
      <c r="B1049" s="60" t="s">
        <v>1482</v>
      </c>
      <c r="C1049" s="61">
        <v>20211025</v>
      </c>
      <c r="D1049" s="61" t="str">
        <f>TEXT((ROW(Table6[[#This Row],[Insert Type]])-321)*10,"000000")</f>
        <v>007280</v>
      </c>
      <c r="E1049" s="61" t="str" cm="1">
        <f t="array" ref="E1049">_xlfn.SWITCH(Table6[[#This Row],[State of Wear (Acceptable, OK; Unacceptable, NOK; Doubt, D; Reclassified as Doubt, RD)]],"OK","o","NOK","n","d")</f>
        <v>o</v>
      </c>
      <c r="F1049" s="61" t="str" cm="1">
        <f t="array" ref="F1049">_xlfn.SWITCH(Table6[[#This Row],[Coolant (C, Coolant; NC, No Coolant; CB, Coolant and cleaned with compressed Air)]],"NC","n","C","y","CB","c")</f>
        <v>c</v>
      </c>
      <c r="G1049" s="61" t="str">
        <f>_xlfn.TEXTJOIN("_",TRUE,A1049,B1049,C1049,D1049,"w"&amp;E1049,"c"&amp;Table6[[#This Row],[Coolant (n, no; y, yes; c, yes but cleaned with compressed air)2]])</f>
        <v>RCGX12_CFAA0_20211025_007280_wo_cc</v>
      </c>
      <c r="H1049" s="68">
        <v>2195</v>
      </c>
      <c r="I1049" s="69">
        <v>4208</v>
      </c>
      <c r="J1049" s="69">
        <v>6001</v>
      </c>
      <c r="K1049" s="69">
        <v>2470</v>
      </c>
      <c r="L1049" s="69">
        <v>5346</v>
      </c>
      <c r="M1049" s="69">
        <v>7909</v>
      </c>
      <c r="N1049" s="8">
        <v>44494</v>
      </c>
      <c r="O1049" s="3" t="s">
        <v>318</v>
      </c>
      <c r="P1049" s="3" t="s">
        <v>337</v>
      </c>
      <c r="Q1049" s="3" t="s">
        <v>360</v>
      </c>
      <c r="R1049" s="3">
        <v>1</v>
      </c>
      <c r="S1049" s="3" t="s">
        <v>337</v>
      </c>
      <c r="T1049" s="3">
        <v>1</v>
      </c>
      <c r="U1049" s="3">
        <v>2</v>
      </c>
      <c r="V1049" s="3">
        <v>1</v>
      </c>
      <c r="W1049" s="3">
        <v>1</v>
      </c>
      <c r="X1049" s="61" t="s">
        <v>19</v>
      </c>
      <c r="Y1049" s="3" t="s">
        <v>355</v>
      </c>
      <c r="Z1049" s="3" t="s">
        <v>1414</v>
      </c>
      <c r="AA1049" s="3">
        <v>1</v>
      </c>
      <c r="AB1049" s="28"/>
      <c r="AC1049" s="7"/>
    </row>
    <row r="1050" spans="1:29" x14ac:dyDescent="0.25">
      <c r="A1050" s="57" t="s">
        <v>1</v>
      </c>
      <c r="B1050" s="60" t="s">
        <v>1482</v>
      </c>
      <c r="C1050" s="61">
        <v>20211025</v>
      </c>
      <c r="D1050" s="61" t="str">
        <f>TEXT((ROW(Table6[[#This Row],[Insert Type]])-321)*10,"000000")</f>
        <v>007290</v>
      </c>
      <c r="E1050" s="61" t="str" cm="1">
        <f t="array" ref="E1050">_xlfn.SWITCH(Table6[[#This Row],[State of Wear (Acceptable, OK; Unacceptable, NOK; Doubt, D; Reclassified as Doubt, RD)]],"OK","o","NOK","n","d")</f>
        <v>o</v>
      </c>
      <c r="F1050" s="61" t="str" cm="1">
        <f t="array" ref="F1050">_xlfn.SWITCH(Table6[[#This Row],[Coolant (C, Coolant; NC, No Coolant; CB, Coolant and cleaned with compressed Air)]],"NC","n","C","y","CB","c")</f>
        <v>c</v>
      </c>
      <c r="G1050" s="61" t="str">
        <f>_xlfn.TEXTJOIN("_",TRUE,A1050,B1050,C1050,D1050,"w"&amp;E1050,"c"&amp;Table6[[#This Row],[Coolant (n, no; y, yes; c, yes but cleaned with compressed air)2]])</f>
        <v>RCGX12_CFAA0_20211025_007290_wo_cc</v>
      </c>
      <c r="H1050" s="68">
        <v>2195</v>
      </c>
      <c r="I1050" s="69">
        <v>4208</v>
      </c>
      <c r="J1050" s="69">
        <v>6001</v>
      </c>
      <c r="K1050" s="69">
        <v>2470</v>
      </c>
      <c r="L1050" s="69">
        <v>5346</v>
      </c>
      <c r="M1050" s="69">
        <v>7909</v>
      </c>
      <c r="N1050" s="8">
        <v>44494</v>
      </c>
      <c r="O1050" s="3" t="s">
        <v>318</v>
      </c>
      <c r="P1050" s="3" t="s">
        <v>337</v>
      </c>
      <c r="Q1050" s="3" t="s">
        <v>360</v>
      </c>
      <c r="R1050" s="3">
        <v>1</v>
      </c>
      <c r="S1050" s="3" t="s">
        <v>337</v>
      </c>
      <c r="T1050" s="3">
        <v>1</v>
      </c>
      <c r="U1050" s="3">
        <v>2</v>
      </c>
      <c r="V1050" s="3">
        <v>1</v>
      </c>
      <c r="W1050" s="3">
        <v>2</v>
      </c>
      <c r="X1050" s="61" t="s">
        <v>19</v>
      </c>
      <c r="Y1050" s="3" t="s">
        <v>355</v>
      </c>
      <c r="Z1050" s="3" t="s">
        <v>1415</v>
      </c>
      <c r="AA1050" s="3">
        <v>1</v>
      </c>
      <c r="AB1050" s="28"/>
      <c r="AC1050" s="7"/>
    </row>
    <row r="1051" spans="1:29" x14ac:dyDescent="0.25">
      <c r="A1051" s="57" t="s">
        <v>1</v>
      </c>
      <c r="B1051" s="60" t="s">
        <v>1482</v>
      </c>
      <c r="C1051" s="61">
        <v>20211025</v>
      </c>
      <c r="D1051" s="61" t="str">
        <f>TEXT((ROW(Table6[[#This Row],[Insert Type]])-321)*10,"000000")</f>
        <v>007300</v>
      </c>
      <c r="E1051" s="61" t="str" cm="1">
        <f t="array" ref="E1051">_xlfn.SWITCH(Table6[[#This Row],[State of Wear (Acceptable, OK; Unacceptable, NOK; Doubt, D; Reclassified as Doubt, RD)]],"OK","o","NOK","n","d")</f>
        <v>o</v>
      </c>
      <c r="F1051" s="61" t="str" cm="1">
        <f t="array" ref="F1051">_xlfn.SWITCH(Table6[[#This Row],[Coolant (C, Coolant; NC, No Coolant; CB, Coolant and cleaned with compressed Air)]],"NC","n","C","y","CB","c")</f>
        <v>c</v>
      </c>
      <c r="G1051" s="61" t="str">
        <f>_xlfn.TEXTJOIN("_",TRUE,A1051,B1051,C1051,D1051,"w"&amp;E1051,"c"&amp;Table6[[#This Row],[Coolant (n, no; y, yes; c, yes but cleaned with compressed air)2]])</f>
        <v>RCGX12_CFAA0_20211025_007300_wo_cc</v>
      </c>
      <c r="H1051" s="68">
        <v>2195</v>
      </c>
      <c r="I1051" s="69">
        <v>4208</v>
      </c>
      <c r="J1051" s="69">
        <v>6001</v>
      </c>
      <c r="K1051" s="69">
        <v>2470</v>
      </c>
      <c r="L1051" s="69">
        <v>5346</v>
      </c>
      <c r="M1051" s="69">
        <v>7909</v>
      </c>
      <c r="N1051" s="8">
        <v>44494</v>
      </c>
      <c r="O1051" s="3" t="s">
        <v>318</v>
      </c>
      <c r="P1051" s="3" t="s">
        <v>337</v>
      </c>
      <c r="Q1051" s="3" t="s">
        <v>360</v>
      </c>
      <c r="R1051" s="3">
        <v>1</v>
      </c>
      <c r="S1051" s="3" t="s">
        <v>337</v>
      </c>
      <c r="T1051" s="3">
        <v>1</v>
      </c>
      <c r="U1051" s="3">
        <v>3</v>
      </c>
      <c r="V1051" s="3">
        <v>1</v>
      </c>
      <c r="W1051" s="3">
        <v>1</v>
      </c>
      <c r="X1051" s="61" t="s">
        <v>19</v>
      </c>
      <c r="Y1051" s="3" t="s">
        <v>355</v>
      </c>
      <c r="Z1051" s="3" t="s">
        <v>1416</v>
      </c>
      <c r="AA1051" s="3">
        <v>1</v>
      </c>
      <c r="AB1051" s="28"/>
      <c r="AC1051" s="7"/>
    </row>
    <row r="1052" spans="1:29" x14ac:dyDescent="0.25">
      <c r="A1052" s="57" t="s">
        <v>1</v>
      </c>
      <c r="B1052" s="60" t="s">
        <v>1482</v>
      </c>
      <c r="C1052" s="61">
        <v>20211025</v>
      </c>
      <c r="D1052" s="61" t="str">
        <f>TEXT((ROW(Table6[[#This Row],[Insert Type]])-321)*10,"000000")</f>
        <v>007310</v>
      </c>
      <c r="E1052" s="61" t="str" cm="1">
        <f t="array" ref="E1052">_xlfn.SWITCH(Table6[[#This Row],[State of Wear (Acceptable, OK; Unacceptable, NOK; Doubt, D; Reclassified as Doubt, RD)]],"OK","o","NOK","n","d")</f>
        <v>o</v>
      </c>
      <c r="F1052" s="61" t="str" cm="1">
        <f t="array" ref="F1052">_xlfn.SWITCH(Table6[[#This Row],[Coolant (C, Coolant; NC, No Coolant; CB, Coolant and cleaned with compressed Air)]],"NC","n","C","y","CB","c")</f>
        <v>c</v>
      </c>
      <c r="G1052" s="61" t="str">
        <f>_xlfn.TEXTJOIN("_",TRUE,A1052,B1052,C1052,D1052,"w"&amp;E1052,"c"&amp;Table6[[#This Row],[Coolant (n, no; y, yes; c, yes but cleaned with compressed air)2]])</f>
        <v>RCGX12_CFAA0_20211025_007310_wo_cc</v>
      </c>
      <c r="H1052" s="68">
        <v>2195</v>
      </c>
      <c r="I1052" s="69">
        <v>4208</v>
      </c>
      <c r="J1052" s="69">
        <v>6001</v>
      </c>
      <c r="K1052" s="69">
        <v>2470</v>
      </c>
      <c r="L1052" s="69">
        <v>5346</v>
      </c>
      <c r="M1052" s="69">
        <v>7909</v>
      </c>
      <c r="N1052" s="8">
        <v>44494</v>
      </c>
      <c r="O1052" s="3" t="s">
        <v>318</v>
      </c>
      <c r="P1052" s="3" t="s">
        <v>337</v>
      </c>
      <c r="Q1052" s="3" t="s">
        <v>360</v>
      </c>
      <c r="R1052" s="3">
        <v>1</v>
      </c>
      <c r="S1052" s="3" t="s">
        <v>337</v>
      </c>
      <c r="T1052" s="3">
        <v>1</v>
      </c>
      <c r="U1052" s="3">
        <v>3</v>
      </c>
      <c r="V1052" s="3">
        <v>1</v>
      </c>
      <c r="W1052" s="3">
        <v>2</v>
      </c>
      <c r="X1052" s="61" t="s">
        <v>19</v>
      </c>
      <c r="Y1052" s="3" t="s">
        <v>355</v>
      </c>
      <c r="Z1052" s="3" t="s">
        <v>1417</v>
      </c>
      <c r="AA1052" s="3">
        <v>1</v>
      </c>
      <c r="AB1052" s="28"/>
      <c r="AC1052" s="7"/>
    </row>
    <row r="1053" spans="1:29" x14ac:dyDescent="0.25">
      <c r="A1053" s="57" t="s">
        <v>1</v>
      </c>
      <c r="B1053" s="60" t="s">
        <v>1482</v>
      </c>
      <c r="C1053" s="61">
        <v>20211025</v>
      </c>
      <c r="D1053" s="61" t="str">
        <f>TEXT((ROW(Table6[[#This Row],[Insert Type]])-321)*10,"000000")</f>
        <v>007320</v>
      </c>
      <c r="E1053" s="61" t="str" cm="1">
        <f t="array" ref="E1053">_xlfn.SWITCH(Table6[[#This Row],[State of Wear (Acceptable, OK; Unacceptable, NOK; Doubt, D; Reclassified as Doubt, RD)]],"OK","o","NOK","n","d")</f>
        <v>o</v>
      </c>
      <c r="F1053" s="61" t="str" cm="1">
        <f t="array" ref="F1053">_xlfn.SWITCH(Table6[[#This Row],[Coolant (C, Coolant; NC, No Coolant; CB, Coolant and cleaned with compressed Air)]],"NC","n","C","y","CB","c")</f>
        <v>c</v>
      </c>
      <c r="G1053" s="61" t="str">
        <f>_xlfn.TEXTJOIN("_",TRUE,A1053,B1053,C1053,D1053,"w"&amp;E1053,"c"&amp;Table6[[#This Row],[Coolant (n, no; y, yes; c, yes but cleaned with compressed air)2]])</f>
        <v>RCGX12_CFAA0_20211025_007320_wo_cc</v>
      </c>
      <c r="H1053" s="68">
        <v>2195</v>
      </c>
      <c r="I1053" s="69">
        <v>4208</v>
      </c>
      <c r="J1053" s="69">
        <v>6001</v>
      </c>
      <c r="K1053" s="69">
        <v>2470</v>
      </c>
      <c r="L1053" s="69">
        <v>5346</v>
      </c>
      <c r="M1053" s="69">
        <v>7909</v>
      </c>
      <c r="N1053" s="8">
        <v>44494</v>
      </c>
      <c r="O1053" s="3" t="s">
        <v>318</v>
      </c>
      <c r="P1053" s="3" t="s">
        <v>337</v>
      </c>
      <c r="Q1053" s="3" t="s">
        <v>360</v>
      </c>
      <c r="R1053" s="3">
        <v>1</v>
      </c>
      <c r="S1053" s="3" t="s">
        <v>337</v>
      </c>
      <c r="T1053" s="3">
        <v>1</v>
      </c>
      <c r="U1053" s="3">
        <v>4</v>
      </c>
      <c r="V1053" s="3">
        <v>1</v>
      </c>
      <c r="W1053" s="3">
        <v>1</v>
      </c>
      <c r="X1053" s="61" t="s">
        <v>19</v>
      </c>
      <c r="Y1053" s="3" t="s">
        <v>355</v>
      </c>
      <c r="Z1053" s="3" t="s">
        <v>1418</v>
      </c>
      <c r="AA1053" s="3">
        <v>1</v>
      </c>
      <c r="AB1053" s="28"/>
      <c r="AC1053" s="7"/>
    </row>
    <row r="1054" spans="1:29" x14ac:dyDescent="0.25">
      <c r="A1054" s="57" t="s">
        <v>1</v>
      </c>
      <c r="B1054" s="60" t="s">
        <v>1482</v>
      </c>
      <c r="C1054" s="61">
        <v>20211025</v>
      </c>
      <c r="D1054" s="61" t="str">
        <f>TEXT((ROW(Table6[[#This Row],[Insert Type]])-321)*10,"000000")</f>
        <v>007330</v>
      </c>
      <c r="E1054" s="61" t="str" cm="1">
        <f t="array" ref="E1054">_xlfn.SWITCH(Table6[[#This Row],[State of Wear (Acceptable, OK; Unacceptable, NOK; Doubt, D; Reclassified as Doubt, RD)]],"OK","o","NOK","n","d")</f>
        <v>o</v>
      </c>
      <c r="F1054" s="61" t="str" cm="1">
        <f t="array" ref="F1054">_xlfn.SWITCH(Table6[[#This Row],[Coolant (C, Coolant; NC, No Coolant; CB, Coolant and cleaned with compressed Air)]],"NC","n","C","y","CB","c")</f>
        <v>c</v>
      </c>
      <c r="G1054" s="61" t="str">
        <f>_xlfn.TEXTJOIN("_",TRUE,A1054,B1054,C1054,D1054,"w"&amp;E1054,"c"&amp;Table6[[#This Row],[Coolant (n, no; y, yes; c, yes but cleaned with compressed air)2]])</f>
        <v>RCGX12_CFAA0_20211025_007330_wo_cc</v>
      </c>
      <c r="H1054" s="68">
        <v>2195</v>
      </c>
      <c r="I1054" s="69">
        <v>4208</v>
      </c>
      <c r="J1054" s="69">
        <v>6001</v>
      </c>
      <c r="K1054" s="69">
        <v>2470</v>
      </c>
      <c r="L1054" s="69">
        <v>5346</v>
      </c>
      <c r="M1054" s="69">
        <v>7909</v>
      </c>
      <c r="N1054" s="8">
        <v>44494</v>
      </c>
      <c r="O1054" s="3" t="s">
        <v>318</v>
      </c>
      <c r="P1054" s="3" t="s">
        <v>337</v>
      </c>
      <c r="Q1054" s="3" t="s">
        <v>360</v>
      </c>
      <c r="R1054" s="3">
        <v>1</v>
      </c>
      <c r="S1054" s="3" t="s">
        <v>337</v>
      </c>
      <c r="T1054" s="3">
        <v>1</v>
      </c>
      <c r="U1054" s="3">
        <v>4</v>
      </c>
      <c r="V1054" s="3">
        <v>1</v>
      </c>
      <c r="W1054" s="3">
        <v>2</v>
      </c>
      <c r="X1054" s="61" t="s">
        <v>19</v>
      </c>
      <c r="Y1054" s="3" t="s">
        <v>355</v>
      </c>
      <c r="Z1054" s="3" t="s">
        <v>1419</v>
      </c>
      <c r="AA1054" s="3">
        <v>1</v>
      </c>
      <c r="AB1054" s="28"/>
      <c r="AC1054" s="7"/>
    </row>
    <row r="1055" spans="1:29" x14ac:dyDescent="0.25">
      <c r="A1055" s="57" t="s">
        <v>1</v>
      </c>
      <c r="B1055" s="60" t="s">
        <v>1482</v>
      </c>
      <c r="C1055" s="61">
        <v>20211025</v>
      </c>
      <c r="D1055" s="61" t="str">
        <f>TEXT((ROW(Table6[[#This Row],[Insert Type]])-321)*10,"000000")</f>
        <v>007340</v>
      </c>
      <c r="E1055" s="61" t="str" cm="1">
        <f t="array" ref="E1055">_xlfn.SWITCH(Table6[[#This Row],[State of Wear (Acceptable, OK; Unacceptable, NOK; Doubt, D; Reclassified as Doubt, RD)]],"OK","o","NOK","n","d")</f>
        <v>o</v>
      </c>
      <c r="F1055" s="61" t="str" cm="1">
        <f t="array" ref="F1055">_xlfn.SWITCH(Table6[[#This Row],[Coolant (C, Coolant; NC, No Coolant; CB, Coolant and cleaned with compressed Air)]],"NC","n","C","y","CB","c")</f>
        <v>c</v>
      </c>
      <c r="G1055" s="61" t="str">
        <f>_xlfn.TEXTJOIN("_",TRUE,A1055,B1055,C1055,D1055,"w"&amp;E1055,"c"&amp;Table6[[#This Row],[Coolant (n, no; y, yes; c, yes but cleaned with compressed air)2]])</f>
        <v>RCGX12_CFAA0_20211025_007340_wo_cc</v>
      </c>
      <c r="H1055" s="68">
        <v>2195</v>
      </c>
      <c r="I1055" s="69">
        <v>4208</v>
      </c>
      <c r="J1055" s="69">
        <v>6001</v>
      </c>
      <c r="K1055" s="69">
        <v>2470</v>
      </c>
      <c r="L1055" s="69">
        <v>5346</v>
      </c>
      <c r="M1055" s="69">
        <v>7909</v>
      </c>
      <c r="N1055" s="8">
        <v>44494</v>
      </c>
      <c r="O1055" s="3" t="s">
        <v>318</v>
      </c>
      <c r="P1055" s="3" t="s">
        <v>337</v>
      </c>
      <c r="Q1055" s="3" t="s">
        <v>360</v>
      </c>
      <c r="R1055" s="3">
        <v>1</v>
      </c>
      <c r="S1055" s="3" t="s">
        <v>337</v>
      </c>
      <c r="T1055" s="3">
        <v>1</v>
      </c>
      <c r="U1055" s="3">
        <v>5</v>
      </c>
      <c r="V1055" s="3">
        <v>1</v>
      </c>
      <c r="W1055" s="3">
        <v>1</v>
      </c>
      <c r="X1055" s="61" t="s">
        <v>19</v>
      </c>
      <c r="Y1055" s="3" t="s">
        <v>355</v>
      </c>
      <c r="Z1055" s="3" t="s">
        <v>1420</v>
      </c>
      <c r="AA1055" s="3">
        <v>1</v>
      </c>
      <c r="AB1055" s="28"/>
      <c r="AC1055" s="7"/>
    </row>
    <row r="1056" spans="1:29" x14ac:dyDescent="0.25">
      <c r="A1056" s="57" t="s">
        <v>1</v>
      </c>
      <c r="B1056" s="60" t="s">
        <v>1482</v>
      </c>
      <c r="C1056" s="61">
        <v>20211025</v>
      </c>
      <c r="D1056" s="61" t="str">
        <f>TEXT((ROW(Table6[[#This Row],[Insert Type]])-321)*10,"000000")</f>
        <v>007350</v>
      </c>
      <c r="E1056" s="61" t="str" cm="1">
        <f t="array" ref="E1056">_xlfn.SWITCH(Table6[[#This Row],[State of Wear (Acceptable, OK; Unacceptable, NOK; Doubt, D; Reclassified as Doubt, RD)]],"OK","o","NOK","n","d")</f>
        <v>o</v>
      </c>
      <c r="F1056" s="61" t="str" cm="1">
        <f t="array" ref="F1056">_xlfn.SWITCH(Table6[[#This Row],[Coolant (C, Coolant; NC, No Coolant; CB, Coolant and cleaned with compressed Air)]],"NC","n","C","y","CB","c")</f>
        <v>c</v>
      </c>
      <c r="G1056" s="61" t="str">
        <f>_xlfn.TEXTJOIN("_",TRUE,A1056,B1056,C1056,D1056,"w"&amp;E1056,"c"&amp;Table6[[#This Row],[Coolant (n, no; y, yes; c, yes but cleaned with compressed air)2]])</f>
        <v>RCGX12_CFAA0_20211025_007350_wo_cc</v>
      </c>
      <c r="H1056" s="68">
        <v>2195</v>
      </c>
      <c r="I1056" s="69">
        <v>4208</v>
      </c>
      <c r="J1056" s="69">
        <v>6001</v>
      </c>
      <c r="K1056" s="69">
        <v>2470</v>
      </c>
      <c r="L1056" s="69">
        <v>5346</v>
      </c>
      <c r="M1056" s="69">
        <v>7909</v>
      </c>
      <c r="N1056" s="8">
        <v>44494</v>
      </c>
      <c r="O1056" s="3" t="s">
        <v>318</v>
      </c>
      <c r="P1056" s="3" t="s">
        <v>337</v>
      </c>
      <c r="Q1056" s="3" t="s">
        <v>360</v>
      </c>
      <c r="R1056" s="3">
        <v>1</v>
      </c>
      <c r="S1056" s="3" t="s">
        <v>337</v>
      </c>
      <c r="T1056" s="3">
        <v>1</v>
      </c>
      <c r="U1056" s="3">
        <v>5</v>
      </c>
      <c r="V1056" s="3">
        <v>1</v>
      </c>
      <c r="W1056" s="3">
        <v>2</v>
      </c>
      <c r="X1056" s="61" t="s">
        <v>19</v>
      </c>
      <c r="Y1056" s="3" t="s">
        <v>355</v>
      </c>
      <c r="Z1056" s="3" t="s">
        <v>1421</v>
      </c>
      <c r="AA1056" s="3">
        <v>1</v>
      </c>
      <c r="AB1056" s="28"/>
      <c r="AC1056" s="7"/>
    </row>
    <row r="1057" spans="1:29" x14ac:dyDescent="0.25">
      <c r="A1057" s="57" t="s">
        <v>1</v>
      </c>
      <c r="B1057" s="60" t="s">
        <v>1482</v>
      </c>
      <c r="C1057" s="61">
        <v>20211025</v>
      </c>
      <c r="D1057" s="61" t="str">
        <f>TEXT((ROW(Table6[[#This Row],[Insert Type]])-321)*10,"000000")</f>
        <v>007360</v>
      </c>
      <c r="E1057" s="61" t="str" cm="1">
        <f t="array" ref="E1057">_xlfn.SWITCH(Table6[[#This Row],[State of Wear (Acceptable, OK; Unacceptable, NOK; Doubt, D; Reclassified as Doubt, RD)]],"OK","o","NOK","n","d")</f>
        <v>o</v>
      </c>
      <c r="F1057" s="61" t="str" cm="1">
        <f t="array" ref="F1057">_xlfn.SWITCH(Table6[[#This Row],[Coolant (C, Coolant; NC, No Coolant; CB, Coolant and cleaned with compressed Air)]],"NC","n","C","y","CB","c")</f>
        <v>c</v>
      </c>
      <c r="G1057" s="61" t="str">
        <f>_xlfn.TEXTJOIN("_",TRUE,A1057,B1057,C1057,D1057,"w"&amp;E1057,"c"&amp;Table6[[#This Row],[Coolant (n, no; y, yes; c, yes but cleaned with compressed air)2]])</f>
        <v>RCGX12_CFAA0_20211025_007360_wo_cc</v>
      </c>
      <c r="H1057" s="68">
        <v>2195</v>
      </c>
      <c r="I1057" s="69">
        <v>4208</v>
      </c>
      <c r="J1057" s="69">
        <v>6001</v>
      </c>
      <c r="K1057" s="69">
        <v>2470</v>
      </c>
      <c r="L1057" s="69">
        <v>5346</v>
      </c>
      <c r="M1057" s="69">
        <v>7909</v>
      </c>
      <c r="N1057" s="8">
        <v>44494</v>
      </c>
      <c r="O1057" s="3" t="s">
        <v>318</v>
      </c>
      <c r="P1057" s="3" t="s">
        <v>337</v>
      </c>
      <c r="Q1057" s="3" t="s">
        <v>360</v>
      </c>
      <c r="R1057" s="3">
        <v>1</v>
      </c>
      <c r="S1057" s="3" t="s">
        <v>337</v>
      </c>
      <c r="T1057" s="3">
        <v>1</v>
      </c>
      <c r="U1057" s="3">
        <v>6</v>
      </c>
      <c r="V1057" s="3">
        <v>1</v>
      </c>
      <c r="W1057" s="3">
        <v>1</v>
      </c>
      <c r="X1057" s="61" t="s">
        <v>19</v>
      </c>
      <c r="Y1057" s="3" t="s">
        <v>355</v>
      </c>
      <c r="Z1057" s="3" t="s">
        <v>1422</v>
      </c>
      <c r="AA1057" s="3">
        <v>1</v>
      </c>
      <c r="AB1057" s="28"/>
      <c r="AC1057" s="7"/>
    </row>
    <row r="1058" spans="1:29" x14ac:dyDescent="0.25">
      <c r="A1058" s="57" t="s">
        <v>1</v>
      </c>
      <c r="B1058" s="60" t="s">
        <v>1482</v>
      </c>
      <c r="C1058" s="61">
        <v>20211025</v>
      </c>
      <c r="D1058" s="61" t="str">
        <f>TEXT((ROW(Table6[[#This Row],[Insert Type]])-321)*10,"000000")</f>
        <v>007370</v>
      </c>
      <c r="E1058" s="61" t="str" cm="1">
        <f t="array" ref="E1058">_xlfn.SWITCH(Table6[[#This Row],[State of Wear (Acceptable, OK; Unacceptable, NOK; Doubt, D; Reclassified as Doubt, RD)]],"OK","o","NOK","n","d")</f>
        <v>o</v>
      </c>
      <c r="F1058" s="61" t="str" cm="1">
        <f t="array" ref="F1058">_xlfn.SWITCH(Table6[[#This Row],[Coolant (C, Coolant; NC, No Coolant; CB, Coolant and cleaned with compressed Air)]],"NC","n","C","y","CB","c")</f>
        <v>c</v>
      </c>
      <c r="G1058" s="61" t="str">
        <f>_xlfn.TEXTJOIN("_",TRUE,A1058,B1058,C1058,D1058,"w"&amp;E1058,"c"&amp;Table6[[#This Row],[Coolant (n, no; y, yes; c, yes but cleaned with compressed air)2]])</f>
        <v>RCGX12_CFAA0_20211025_007370_wo_cc</v>
      </c>
      <c r="H1058" s="68">
        <v>2195</v>
      </c>
      <c r="I1058" s="69">
        <v>4208</v>
      </c>
      <c r="J1058" s="69">
        <v>6001</v>
      </c>
      <c r="K1058" s="69">
        <v>2470</v>
      </c>
      <c r="L1058" s="69">
        <v>5346</v>
      </c>
      <c r="M1058" s="69">
        <v>7909</v>
      </c>
      <c r="N1058" s="8">
        <v>44494</v>
      </c>
      <c r="O1058" s="3" t="s">
        <v>318</v>
      </c>
      <c r="P1058" s="3" t="s">
        <v>337</v>
      </c>
      <c r="Q1058" s="3" t="s">
        <v>360</v>
      </c>
      <c r="R1058" s="3">
        <v>1</v>
      </c>
      <c r="S1058" s="3" t="s">
        <v>337</v>
      </c>
      <c r="T1058" s="3">
        <v>1</v>
      </c>
      <c r="U1058" s="3">
        <v>6</v>
      </c>
      <c r="V1058" s="3">
        <v>1</v>
      </c>
      <c r="W1058" s="3">
        <v>2</v>
      </c>
      <c r="X1058" s="61" t="s">
        <v>19</v>
      </c>
      <c r="Y1058" s="3" t="s">
        <v>355</v>
      </c>
      <c r="Z1058" s="3" t="s">
        <v>1423</v>
      </c>
      <c r="AA1058" s="3">
        <v>1</v>
      </c>
      <c r="AB1058" s="28"/>
      <c r="AC1058" s="7"/>
    </row>
    <row r="1059" spans="1:29" x14ac:dyDescent="0.25">
      <c r="A1059" s="57" t="s">
        <v>1</v>
      </c>
      <c r="B1059" s="60" t="s">
        <v>1482</v>
      </c>
      <c r="C1059" s="61">
        <v>20211025</v>
      </c>
      <c r="D1059" s="61" t="str">
        <f>TEXT((ROW(Table6[[#This Row],[Insert Type]])-321)*10,"000000")</f>
        <v>007380</v>
      </c>
      <c r="E1059" s="61" t="str" cm="1">
        <f t="array" ref="E1059">_xlfn.SWITCH(Table6[[#This Row],[State of Wear (Acceptable, OK; Unacceptable, NOK; Doubt, D; Reclassified as Doubt, RD)]],"OK","o","NOK","n","d")</f>
        <v>o</v>
      </c>
      <c r="F1059" s="61" t="str" cm="1">
        <f t="array" ref="F1059">_xlfn.SWITCH(Table6[[#This Row],[Coolant (C, Coolant; NC, No Coolant; CB, Coolant and cleaned with compressed Air)]],"NC","n","C","y","CB","c")</f>
        <v>c</v>
      </c>
      <c r="G1059" s="61" t="str">
        <f>_xlfn.TEXTJOIN("_",TRUE,A1059,B1059,C1059,D1059,"w"&amp;E1059,"c"&amp;Table6[[#This Row],[Coolant (n, no; y, yes; c, yes but cleaned with compressed air)2]])</f>
        <v>RCGX12_CFAA0_20211025_007380_wo_cc</v>
      </c>
      <c r="H1059" s="68">
        <v>2195</v>
      </c>
      <c r="I1059" s="69">
        <v>4208</v>
      </c>
      <c r="J1059" s="69">
        <v>6001</v>
      </c>
      <c r="K1059" s="69">
        <v>2470</v>
      </c>
      <c r="L1059" s="69">
        <v>5346</v>
      </c>
      <c r="M1059" s="69">
        <v>7909</v>
      </c>
      <c r="N1059" s="8">
        <v>44494</v>
      </c>
      <c r="O1059" s="3" t="s">
        <v>318</v>
      </c>
      <c r="P1059" s="3" t="s">
        <v>337</v>
      </c>
      <c r="Q1059" s="3" t="s">
        <v>360</v>
      </c>
      <c r="R1059" s="3">
        <v>2</v>
      </c>
      <c r="S1059" s="3" t="s">
        <v>337</v>
      </c>
      <c r="T1059" s="3">
        <v>2</v>
      </c>
      <c r="U1059" s="3">
        <v>1</v>
      </c>
      <c r="V1059" s="3">
        <v>1</v>
      </c>
      <c r="W1059" s="3">
        <v>1</v>
      </c>
      <c r="X1059" s="61" t="s">
        <v>19</v>
      </c>
      <c r="Y1059" s="3" t="s">
        <v>355</v>
      </c>
      <c r="Z1059" s="3" t="s">
        <v>1424</v>
      </c>
      <c r="AA1059" s="3">
        <v>1</v>
      </c>
      <c r="AB1059" s="28"/>
      <c r="AC1059" s="7"/>
    </row>
    <row r="1060" spans="1:29" x14ac:dyDescent="0.25">
      <c r="A1060" s="57" t="s">
        <v>1</v>
      </c>
      <c r="B1060" s="60" t="s">
        <v>1482</v>
      </c>
      <c r="C1060" s="61">
        <v>20211025</v>
      </c>
      <c r="D1060" s="61" t="str">
        <f>TEXT((ROW(Table6[[#This Row],[Insert Type]])-321)*10,"000000")</f>
        <v>007390</v>
      </c>
      <c r="E1060" s="61" t="str" cm="1">
        <f t="array" ref="E1060">_xlfn.SWITCH(Table6[[#This Row],[State of Wear (Acceptable, OK; Unacceptable, NOK; Doubt, D; Reclassified as Doubt, RD)]],"OK","o","NOK","n","d")</f>
        <v>o</v>
      </c>
      <c r="F1060" s="61" t="str" cm="1">
        <f t="array" ref="F1060">_xlfn.SWITCH(Table6[[#This Row],[Coolant (C, Coolant; NC, No Coolant; CB, Coolant and cleaned with compressed Air)]],"NC","n","C","y","CB","c")</f>
        <v>c</v>
      </c>
      <c r="G1060" s="61" t="str">
        <f>_xlfn.TEXTJOIN("_",TRUE,A1060,B1060,C1060,D1060,"w"&amp;E1060,"c"&amp;Table6[[#This Row],[Coolant (n, no; y, yes; c, yes but cleaned with compressed air)2]])</f>
        <v>RCGX12_CFAA0_20211025_007390_wo_cc</v>
      </c>
      <c r="H1060" s="68">
        <v>2195</v>
      </c>
      <c r="I1060" s="69">
        <v>4208</v>
      </c>
      <c r="J1060" s="69">
        <v>6001</v>
      </c>
      <c r="K1060" s="69">
        <v>2470</v>
      </c>
      <c r="L1060" s="69">
        <v>5346</v>
      </c>
      <c r="M1060" s="69">
        <v>7909</v>
      </c>
      <c r="N1060" s="8">
        <v>44494</v>
      </c>
      <c r="O1060" s="3" t="s">
        <v>318</v>
      </c>
      <c r="P1060" s="3" t="s">
        <v>337</v>
      </c>
      <c r="Q1060" s="3" t="s">
        <v>360</v>
      </c>
      <c r="R1060" s="3">
        <v>2</v>
      </c>
      <c r="S1060" s="3" t="s">
        <v>337</v>
      </c>
      <c r="T1060" s="3">
        <v>2</v>
      </c>
      <c r="U1060" s="3">
        <v>1</v>
      </c>
      <c r="V1060" s="3">
        <v>1</v>
      </c>
      <c r="W1060" s="3">
        <v>2</v>
      </c>
      <c r="X1060" s="61" t="s">
        <v>19</v>
      </c>
      <c r="Y1060" s="3" t="s">
        <v>355</v>
      </c>
      <c r="Z1060" s="3" t="s">
        <v>1425</v>
      </c>
      <c r="AA1060" s="3">
        <v>1</v>
      </c>
      <c r="AB1060" s="28"/>
      <c r="AC1060" s="7"/>
    </row>
    <row r="1061" spans="1:29" x14ac:dyDescent="0.25">
      <c r="A1061" s="57" t="s">
        <v>1</v>
      </c>
      <c r="B1061" s="60" t="s">
        <v>1482</v>
      </c>
      <c r="C1061" s="61">
        <v>20211025</v>
      </c>
      <c r="D1061" s="61" t="str">
        <f>TEXT((ROW(Table6[[#This Row],[Insert Type]])-321)*10,"000000")</f>
        <v>007400</v>
      </c>
      <c r="E1061" s="61" t="str" cm="1">
        <f t="array" ref="E1061">_xlfn.SWITCH(Table6[[#This Row],[State of Wear (Acceptable, OK; Unacceptable, NOK; Doubt, D; Reclassified as Doubt, RD)]],"OK","o","NOK","n","d")</f>
        <v>d</v>
      </c>
      <c r="F1061" s="61" t="str" cm="1">
        <f t="array" ref="F1061">_xlfn.SWITCH(Table6[[#This Row],[Coolant (C, Coolant; NC, No Coolant; CB, Coolant and cleaned with compressed Air)]],"NC","n","C","y","CB","c")</f>
        <v>c</v>
      </c>
      <c r="G1061" s="61" t="str">
        <f>_xlfn.TEXTJOIN("_",TRUE,A1061,B1061,C1061,D1061,"w"&amp;E1061,"c"&amp;Table6[[#This Row],[Coolant (n, no; y, yes; c, yes but cleaned with compressed air)2]])</f>
        <v>RCGX12_CFAA0_20211025_007400_wd_cc</v>
      </c>
      <c r="H1061" s="68">
        <v>2195</v>
      </c>
      <c r="I1061" s="69">
        <v>4208</v>
      </c>
      <c r="J1061" s="69">
        <v>6001</v>
      </c>
      <c r="K1061" s="69">
        <v>2470</v>
      </c>
      <c r="L1061" s="69">
        <v>5346</v>
      </c>
      <c r="M1061" s="69">
        <v>7909</v>
      </c>
      <c r="N1061" s="8">
        <v>44494</v>
      </c>
      <c r="O1061" s="3" t="s">
        <v>318</v>
      </c>
      <c r="P1061" s="3" t="s">
        <v>337</v>
      </c>
      <c r="Q1061" s="3" t="s">
        <v>360</v>
      </c>
      <c r="R1061" s="3">
        <v>2</v>
      </c>
      <c r="S1061" s="3" t="s">
        <v>337</v>
      </c>
      <c r="T1061" s="3">
        <v>2</v>
      </c>
      <c r="U1061" s="3">
        <v>2</v>
      </c>
      <c r="V1061" s="3">
        <v>1</v>
      </c>
      <c r="W1061" s="3">
        <v>1</v>
      </c>
      <c r="X1061" s="61" t="s">
        <v>278</v>
      </c>
      <c r="Y1061" s="3" t="s">
        <v>355</v>
      </c>
      <c r="Z1061" s="3" t="s">
        <v>1426</v>
      </c>
      <c r="AA1061" s="3">
        <v>1</v>
      </c>
      <c r="AB1061" s="28"/>
      <c r="AC1061" s="7"/>
    </row>
    <row r="1062" spans="1:29" x14ac:dyDescent="0.25">
      <c r="A1062" s="57" t="s">
        <v>1</v>
      </c>
      <c r="B1062" s="60" t="s">
        <v>1482</v>
      </c>
      <c r="C1062" s="61">
        <v>20211025</v>
      </c>
      <c r="D1062" s="61" t="str">
        <f>TEXT((ROW(Table6[[#This Row],[Insert Type]])-321)*10,"000000")</f>
        <v>007410</v>
      </c>
      <c r="E1062" s="61" t="str" cm="1">
        <f t="array" ref="E1062">_xlfn.SWITCH(Table6[[#This Row],[State of Wear (Acceptable, OK; Unacceptable, NOK; Doubt, D; Reclassified as Doubt, RD)]],"OK","o","NOK","n","d")</f>
        <v>o</v>
      </c>
      <c r="F1062" s="61" t="str" cm="1">
        <f t="array" ref="F1062">_xlfn.SWITCH(Table6[[#This Row],[Coolant (C, Coolant; NC, No Coolant; CB, Coolant and cleaned with compressed Air)]],"NC","n","C","y","CB","c")</f>
        <v>c</v>
      </c>
      <c r="G1062" s="61" t="str">
        <f>_xlfn.TEXTJOIN("_",TRUE,A1062,B1062,C1062,D1062,"w"&amp;E1062,"c"&amp;Table6[[#This Row],[Coolant (n, no; y, yes; c, yes but cleaned with compressed air)2]])</f>
        <v>RCGX12_CFAA0_20211025_007410_wo_cc</v>
      </c>
      <c r="H1062" s="68">
        <v>2195</v>
      </c>
      <c r="I1062" s="69">
        <v>4208</v>
      </c>
      <c r="J1062" s="69">
        <v>6001</v>
      </c>
      <c r="K1062" s="69">
        <v>2470</v>
      </c>
      <c r="L1062" s="69">
        <v>5346</v>
      </c>
      <c r="M1062" s="69">
        <v>7909</v>
      </c>
      <c r="N1062" s="8">
        <v>44494</v>
      </c>
      <c r="O1062" s="3" t="s">
        <v>318</v>
      </c>
      <c r="P1062" s="3" t="s">
        <v>337</v>
      </c>
      <c r="Q1062" s="3" t="s">
        <v>360</v>
      </c>
      <c r="R1062" s="3">
        <v>2</v>
      </c>
      <c r="S1062" s="3" t="s">
        <v>337</v>
      </c>
      <c r="T1062" s="3">
        <v>2</v>
      </c>
      <c r="U1062" s="3">
        <v>2</v>
      </c>
      <c r="V1062" s="3">
        <v>1</v>
      </c>
      <c r="W1062" s="3">
        <v>2</v>
      </c>
      <c r="X1062" s="61" t="s">
        <v>19</v>
      </c>
      <c r="Y1062" s="3" t="s">
        <v>355</v>
      </c>
      <c r="Z1062" s="3" t="s">
        <v>1427</v>
      </c>
      <c r="AA1062" s="3">
        <v>1</v>
      </c>
      <c r="AB1062" s="28"/>
      <c r="AC1062" s="7"/>
    </row>
    <row r="1063" spans="1:29" x14ac:dyDescent="0.25">
      <c r="A1063" s="57" t="s">
        <v>1</v>
      </c>
      <c r="B1063" s="60" t="s">
        <v>1482</v>
      </c>
      <c r="C1063" s="61">
        <v>20211025</v>
      </c>
      <c r="D1063" s="61" t="str">
        <f>TEXT((ROW(Table6[[#This Row],[Insert Type]])-321)*10,"000000")</f>
        <v>007420</v>
      </c>
      <c r="E1063" s="61" t="str" cm="1">
        <f t="array" ref="E1063">_xlfn.SWITCH(Table6[[#This Row],[State of Wear (Acceptable, OK; Unacceptable, NOK; Doubt, D; Reclassified as Doubt, RD)]],"OK","o","NOK","n","d")</f>
        <v>o</v>
      </c>
      <c r="F1063" s="61" t="str" cm="1">
        <f t="array" ref="F1063">_xlfn.SWITCH(Table6[[#This Row],[Coolant (C, Coolant; NC, No Coolant; CB, Coolant and cleaned with compressed Air)]],"NC","n","C","y","CB","c")</f>
        <v>c</v>
      </c>
      <c r="G1063" s="61" t="str">
        <f>_xlfn.TEXTJOIN("_",TRUE,A1063,B1063,C1063,D1063,"w"&amp;E1063,"c"&amp;Table6[[#This Row],[Coolant (n, no; y, yes; c, yes but cleaned with compressed air)2]])</f>
        <v>RCGX12_CFAA0_20211025_007420_wo_cc</v>
      </c>
      <c r="H1063" s="68">
        <v>2195</v>
      </c>
      <c r="I1063" s="69">
        <v>4208</v>
      </c>
      <c r="J1063" s="69">
        <v>6001</v>
      </c>
      <c r="K1063" s="69">
        <v>2470</v>
      </c>
      <c r="L1063" s="69">
        <v>5346</v>
      </c>
      <c r="M1063" s="69">
        <v>7909</v>
      </c>
      <c r="N1063" s="8">
        <v>44494</v>
      </c>
      <c r="O1063" s="3" t="s">
        <v>318</v>
      </c>
      <c r="P1063" s="3" t="s">
        <v>337</v>
      </c>
      <c r="Q1063" s="3" t="s">
        <v>360</v>
      </c>
      <c r="R1063" s="3">
        <v>2</v>
      </c>
      <c r="S1063" s="3" t="s">
        <v>337</v>
      </c>
      <c r="T1063" s="3">
        <v>2</v>
      </c>
      <c r="U1063" s="3">
        <v>3</v>
      </c>
      <c r="V1063" s="3">
        <v>1</v>
      </c>
      <c r="W1063" s="3">
        <v>1</v>
      </c>
      <c r="X1063" s="61" t="s">
        <v>19</v>
      </c>
      <c r="Y1063" s="3" t="s">
        <v>355</v>
      </c>
      <c r="Z1063" s="3" t="s">
        <v>1428</v>
      </c>
      <c r="AA1063" s="3">
        <v>1</v>
      </c>
      <c r="AB1063" s="28"/>
      <c r="AC1063" s="7"/>
    </row>
    <row r="1064" spans="1:29" x14ac:dyDescent="0.25">
      <c r="A1064" s="57" t="s">
        <v>1</v>
      </c>
      <c r="B1064" s="60" t="s">
        <v>1482</v>
      </c>
      <c r="C1064" s="61">
        <v>20211025</v>
      </c>
      <c r="D1064" s="61" t="str">
        <f>TEXT((ROW(Table6[[#This Row],[Insert Type]])-321)*10,"000000")</f>
        <v>007430</v>
      </c>
      <c r="E1064" s="61" t="str" cm="1">
        <f t="array" ref="E1064">_xlfn.SWITCH(Table6[[#This Row],[State of Wear (Acceptable, OK; Unacceptable, NOK; Doubt, D; Reclassified as Doubt, RD)]],"OK","o","NOK","n","d")</f>
        <v>o</v>
      </c>
      <c r="F1064" s="61" t="str" cm="1">
        <f t="array" ref="F1064">_xlfn.SWITCH(Table6[[#This Row],[Coolant (C, Coolant; NC, No Coolant; CB, Coolant and cleaned with compressed Air)]],"NC","n","C","y","CB","c")</f>
        <v>c</v>
      </c>
      <c r="G1064" s="61" t="str">
        <f>_xlfn.TEXTJOIN("_",TRUE,A1064,B1064,C1064,D1064,"w"&amp;E1064,"c"&amp;Table6[[#This Row],[Coolant (n, no; y, yes; c, yes but cleaned with compressed air)2]])</f>
        <v>RCGX12_CFAA0_20211025_007430_wo_cc</v>
      </c>
      <c r="H1064" s="68">
        <v>2195</v>
      </c>
      <c r="I1064" s="69">
        <v>4208</v>
      </c>
      <c r="J1064" s="69">
        <v>6001</v>
      </c>
      <c r="K1064" s="69">
        <v>2470</v>
      </c>
      <c r="L1064" s="69">
        <v>5346</v>
      </c>
      <c r="M1064" s="69">
        <v>7909</v>
      </c>
      <c r="N1064" s="8">
        <v>44494</v>
      </c>
      <c r="O1064" s="3" t="s">
        <v>318</v>
      </c>
      <c r="P1064" s="3" t="s">
        <v>337</v>
      </c>
      <c r="Q1064" s="3" t="s">
        <v>360</v>
      </c>
      <c r="R1064" s="3">
        <v>2</v>
      </c>
      <c r="S1064" s="3" t="s">
        <v>337</v>
      </c>
      <c r="T1064" s="3">
        <v>2</v>
      </c>
      <c r="U1064" s="3">
        <v>3</v>
      </c>
      <c r="V1064" s="3">
        <v>1</v>
      </c>
      <c r="W1064" s="3">
        <v>2</v>
      </c>
      <c r="X1064" s="61" t="s">
        <v>19</v>
      </c>
      <c r="Y1064" s="3" t="s">
        <v>355</v>
      </c>
      <c r="Z1064" s="3" t="s">
        <v>1429</v>
      </c>
      <c r="AA1064" s="3">
        <v>1</v>
      </c>
      <c r="AB1064" s="28"/>
      <c r="AC1064" s="7"/>
    </row>
    <row r="1065" spans="1:29" x14ac:dyDescent="0.25">
      <c r="A1065" s="57" t="s">
        <v>1</v>
      </c>
      <c r="B1065" s="60" t="s">
        <v>1482</v>
      </c>
      <c r="C1065" s="61">
        <v>20211025</v>
      </c>
      <c r="D1065" s="61" t="str">
        <f>TEXT((ROW(Table6[[#This Row],[Insert Type]])-321)*10,"000000")</f>
        <v>007440</v>
      </c>
      <c r="E1065" s="61" t="str" cm="1">
        <f t="array" ref="E1065">_xlfn.SWITCH(Table6[[#This Row],[State of Wear (Acceptable, OK; Unacceptable, NOK; Doubt, D; Reclassified as Doubt, RD)]],"OK","o","NOK","n","d")</f>
        <v>o</v>
      </c>
      <c r="F1065" s="61" t="str" cm="1">
        <f t="array" ref="F1065">_xlfn.SWITCH(Table6[[#This Row],[Coolant (C, Coolant; NC, No Coolant; CB, Coolant and cleaned with compressed Air)]],"NC","n","C","y","CB","c")</f>
        <v>c</v>
      </c>
      <c r="G1065" s="61" t="str">
        <f>_xlfn.TEXTJOIN("_",TRUE,A1065,B1065,C1065,D1065,"w"&amp;E1065,"c"&amp;Table6[[#This Row],[Coolant (n, no; y, yes; c, yes but cleaned with compressed air)2]])</f>
        <v>RCGX12_CFAA0_20211025_007440_wo_cc</v>
      </c>
      <c r="H1065" s="68">
        <v>2195</v>
      </c>
      <c r="I1065" s="69">
        <v>4208</v>
      </c>
      <c r="J1065" s="69">
        <v>6001</v>
      </c>
      <c r="K1065" s="69">
        <v>2470</v>
      </c>
      <c r="L1065" s="69">
        <v>5346</v>
      </c>
      <c r="M1065" s="69">
        <v>7909</v>
      </c>
      <c r="N1065" s="8">
        <v>44494</v>
      </c>
      <c r="O1065" s="3" t="s">
        <v>318</v>
      </c>
      <c r="P1065" s="3" t="s">
        <v>337</v>
      </c>
      <c r="Q1065" s="3" t="s">
        <v>360</v>
      </c>
      <c r="R1065" s="3">
        <v>2</v>
      </c>
      <c r="S1065" s="3" t="s">
        <v>337</v>
      </c>
      <c r="T1065" s="3">
        <v>2</v>
      </c>
      <c r="U1065" s="3">
        <v>4</v>
      </c>
      <c r="V1065" s="3">
        <v>1</v>
      </c>
      <c r="W1065" s="3">
        <v>1</v>
      </c>
      <c r="X1065" s="61" t="s">
        <v>19</v>
      </c>
      <c r="Y1065" s="3" t="s">
        <v>355</v>
      </c>
      <c r="Z1065" s="3" t="s">
        <v>1430</v>
      </c>
      <c r="AA1065" s="3">
        <v>1</v>
      </c>
      <c r="AB1065" s="28"/>
      <c r="AC1065" s="7"/>
    </row>
    <row r="1066" spans="1:29" x14ac:dyDescent="0.25">
      <c r="A1066" s="57" t="s">
        <v>1</v>
      </c>
      <c r="B1066" s="60" t="s">
        <v>1482</v>
      </c>
      <c r="C1066" s="61">
        <v>20211025</v>
      </c>
      <c r="D1066" s="61" t="str">
        <f>TEXT((ROW(Table6[[#This Row],[Insert Type]])-321)*10,"000000")</f>
        <v>007450</v>
      </c>
      <c r="E1066" s="61" t="str" cm="1">
        <f t="array" ref="E1066">_xlfn.SWITCH(Table6[[#This Row],[State of Wear (Acceptable, OK; Unacceptable, NOK; Doubt, D; Reclassified as Doubt, RD)]],"OK","o","NOK","n","d")</f>
        <v>o</v>
      </c>
      <c r="F1066" s="61" t="str" cm="1">
        <f t="array" ref="F1066">_xlfn.SWITCH(Table6[[#This Row],[Coolant (C, Coolant; NC, No Coolant; CB, Coolant and cleaned with compressed Air)]],"NC","n","C","y","CB","c")</f>
        <v>c</v>
      </c>
      <c r="G1066" s="61" t="str">
        <f>_xlfn.TEXTJOIN("_",TRUE,A1066,B1066,C1066,D1066,"w"&amp;E1066,"c"&amp;Table6[[#This Row],[Coolant (n, no; y, yes; c, yes but cleaned with compressed air)2]])</f>
        <v>RCGX12_CFAA0_20211025_007450_wo_cc</v>
      </c>
      <c r="H1066" s="68">
        <v>2195</v>
      </c>
      <c r="I1066" s="69">
        <v>4208</v>
      </c>
      <c r="J1066" s="69">
        <v>6001</v>
      </c>
      <c r="K1066" s="69">
        <v>2470</v>
      </c>
      <c r="L1066" s="69">
        <v>5346</v>
      </c>
      <c r="M1066" s="69">
        <v>7909</v>
      </c>
      <c r="N1066" s="8">
        <v>44494</v>
      </c>
      <c r="O1066" s="3" t="s">
        <v>318</v>
      </c>
      <c r="P1066" s="3" t="s">
        <v>337</v>
      </c>
      <c r="Q1066" s="3" t="s">
        <v>360</v>
      </c>
      <c r="R1066" s="3">
        <v>2</v>
      </c>
      <c r="S1066" s="3" t="s">
        <v>337</v>
      </c>
      <c r="T1066" s="3">
        <v>2</v>
      </c>
      <c r="U1066" s="3">
        <v>4</v>
      </c>
      <c r="V1066" s="3">
        <v>1</v>
      </c>
      <c r="W1066" s="3">
        <v>2</v>
      </c>
      <c r="X1066" s="61" t="s">
        <v>19</v>
      </c>
      <c r="Y1066" s="3" t="s">
        <v>355</v>
      </c>
      <c r="Z1066" s="3" t="s">
        <v>1431</v>
      </c>
      <c r="AA1066" s="3">
        <v>1</v>
      </c>
      <c r="AB1066" s="28"/>
      <c r="AC1066" s="7"/>
    </row>
    <row r="1067" spans="1:29" x14ac:dyDescent="0.25">
      <c r="A1067" s="57" t="s">
        <v>1</v>
      </c>
      <c r="B1067" s="60" t="s">
        <v>1482</v>
      </c>
      <c r="C1067" s="61">
        <v>20211025</v>
      </c>
      <c r="D1067" s="61" t="str">
        <f>TEXT((ROW(Table6[[#This Row],[Insert Type]])-321)*10,"000000")</f>
        <v>007460</v>
      </c>
      <c r="E1067" s="61" t="str" cm="1">
        <f t="array" ref="E1067">_xlfn.SWITCH(Table6[[#This Row],[State of Wear (Acceptable, OK; Unacceptable, NOK; Doubt, D; Reclassified as Doubt, RD)]],"OK","o","NOK","n","d")</f>
        <v>d</v>
      </c>
      <c r="F1067" s="61" t="str" cm="1">
        <f t="array" ref="F1067">_xlfn.SWITCH(Table6[[#This Row],[Coolant (C, Coolant; NC, No Coolant; CB, Coolant and cleaned with compressed Air)]],"NC","n","C","y","CB","c")</f>
        <v>c</v>
      </c>
      <c r="G1067" s="61" t="str">
        <f>_xlfn.TEXTJOIN("_",TRUE,A1067,B1067,C1067,D1067,"w"&amp;E1067,"c"&amp;Table6[[#This Row],[Coolant (n, no; y, yes; c, yes but cleaned with compressed air)2]])</f>
        <v>RCGX12_CFAA0_20211025_007460_wd_cc</v>
      </c>
      <c r="H1067" s="68">
        <v>2195</v>
      </c>
      <c r="I1067" s="69">
        <v>4208</v>
      </c>
      <c r="J1067" s="69">
        <v>6001</v>
      </c>
      <c r="K1067" s="69">
        <v>2470</v>
      </c>
      <c r="L1067" s="69">
        <v>5346</v>
      </c>
      <c r="M1067" s="69">
        <v>7909</v>
      </c>
      <c r="N1067" s="8">
        <v>44494</v>
      </c>
      <c r="O1067" s="3" t="s">
        <v>318</v>
      </c>
      <c r="P1067" s="3" t="s">
        <v>337</v>
      </c>
      <c r="Q1067" s="3" t="s">
        <v>360</v>
      </c>
      <c r="R1067" s="3">
        <v>2</v>
      </c>
      <c r="S1067" s="3" t="s">
        <v>337</v>
      </c>
      <c r="T1067" s="3">
        <v>2</v>
      </c>
      <c r="U1067" s="3">
        <v>5</v>
      </c>
      <c r="V1067" s="3">
        <v>1</v>
      </c>
      <c r="W1067" s="3">
        <v>1</v>
      </c>
      <c r="X1067" s="61" t="s">
        <v>278</v>
      </c>
      <c r="Y1067" s="3" t="s">
        <v>355</v>
      </c>
      <c r="Z1067" s="3" t="s">
        <v>1432</v>
      </c>
      <c r="AA1067" s="3">
        <v>1</v>
      </c>
      <c r="AB1067" s="28"/>
      <c r="AC1067" s="7"/>
    </row>
    <row r="1068" spans="1:29" ht="15.75" thickBot="1" x14ac:dyDescent="0.3">
      <c r="A1068" s="62" t="s">
        <v>1</v>
      </c>
      <c r="B1068" s="63" t="s">
        <v>1482</v>
      </c>
      <c r="C1068" s="64">
        <v>20211025</v>
      </c>
      <c r="D1068" s="64" t="str">
        <f>TEXT((ROW(Table6[[#This Row],[Insert Type]])-321)*10,"000000")</f>
        <v>007470</v>
      </c>
      <c r="E1068" s="64" t="str" cm="1">
        <f t="array" ref="E1068">_xlfn.SWITCH(Table6[[#This Row],[State of Wear (Acceptable, OK; Unacceptable, NOK; Doubt, D; Reclassified as Doubt, RD)]],"OK","o","NOK","n","d")</f>
        <v>o</v>
      </c>
      <c r="F1068" s="64" t="str" cm="1">
        <f t="array" ref="F1068">_xlfn.SWITCH(Table6[[#This Row],[Coolant (C, Coolant; NC, No Coolant; CB, Coolant and cleaned with compressed Air)]],"NC","n","C","y","CB","c")</f>
        <v>c</v>
      </c>
      <c r="G1068" s="64" t="str">
        <f>_xlfn.TEXTJOIN("_",TRUE,A1068,B1068,C1068,D1068,"w"&amp;E1068,"c"&amp;Table6[[#This Row],[Coolant (n, no; y, yes; c, yes but cleaned with compressed air)2]])</f>
        <v>RCGX12_CFAA0_20211025_007470_wo_cc</v>
      </c>
      <c r="H1068" s="70">
        <v>2195</v>
      </c>
      <c r="I1068" s="71">
        <v>4208</v>
      </c>
      <c r="J1068" s="71">
        <v>6001</v>
      </c>
      <c r="K1068" s="71">
        <v>2470</v>
      </c>
      <c r="L1068" s="71">
        <v>5346</v>
      </c>
      <c r="M1068" s="72">
        <v>7909</v>
      </c>
      <c r="N1068" s="17">
        <v>44494</v>
      </c>
      <c r="O1068" s="14" t="s">
        <v>318</v>
      </c>
      <c r="P1068" s="14" t="s">
        <v>337</v>
      </c>
      <c r="Q1068" s="14" t="s">
        <v>360</v>
      </c>
      <c r="R1068" s="14">
        <v>2</v>
      </c>
      <c r="S1068" s="14" t="s">
        <v>337</v>
      </c>
      <c r="T1068" s="14">
        <v>2</v>
      </c>
      <c r="U1068" s="14">
        <v>5</v>
      </c>
      <c r="V1068" s="14">
        <v>1</v>
      </c>
      <c r="W1068" s="14">
        <v>2</v>
      </c>
      <c r="X1068" s="64" t="s">
        <v>19</v>
      </c>
      <c r="Y1068" s="14" t="s">
        <v>355</v>
      </c>
      <c r="Z1068" s="14" t="s">
        <v>1433</v>
      </c>
      <c r="AA1068" s="14">
        <v>1</v>
      </c>
      <c r="AB1068" s="30"/>
      <c r="AC1068" s="7"/>
    </row>
    <row r="1069" spans="1:29" ht="15.75" thickTop="1" x14ac:dyDescent="0.25">
      <c r="A1069" s="57" t="s">
        <v>1</v>
      </c>
      <c r="B1069" s="58" t="str">
        <f>Table6[[#This Row],[Machine3]]</f>
        <v>GMTK3</v>
      </c>
      <c r="C1069" s="59">
        <v>20211027</v>
      </c>
      <c r="D1069" s="59" t="str">
        <f>TEXT((ROW(Table6[[#This Row],[Insert Type]])-321)*10,"000000")</f>
        <v>007480</v>
      </c>
      <c r="E1069" s="59" t="str" cm="1">
        <f t="array" ref="E1069">_xlfn.SWITCH(Table6[[#This Row],[State of Wear (Acceptable, OK; Unacceptable, NOK; Doubt, D; Reclassified as Doubt, RD)]],"OK","o","NOK","n","d")</f>
        <v>o</v>
      </c>
      <c r="F1069" s="59" t="str" cm="1">
        <f t="array" ref="F1069">_xlfn.SWITCH(Table6[[#This Row],[Coolant (C, Coolant; NC, No Coolant; CB, Coolant and cleaned with compressed Air)]],"NC","n","C","y","CB","c")</f>
        <v>c</v>
      </c>
      <c r="G1069" s="59" t="str">
        <f>_xlfn.TEXTJOIN("_",TRUE,A1069,B1069,C1069,D1069,"w"&amp;E1069,"c"&amp;Table6[[#This Row],[Coolant (n, no; y, yes; c, yes but cleaned with compressed air)2]])</f>
        <v>RCGX12_GMTK3_20211027_007480_wo_cc</v>
      </c>
      <c r="H1069" s="68">
        <v>2178</v>
      </c>
      <c r="I1069" s="69">
        <v>4246</v>
      </c>
      <c r="J1069" s="69">
        <v>6001</v>
      </c>
      <c r="K1069" s="69">
        <v>2453</v>
      </c>
      <c r="L1069" s="69">
        <v>5319</v>
      </c>
      <c r="M1069" s="69">
        <v>7915</v>
      </c>
      <c r="N1069" s="11">
        <v>44496</v>
      </c>
      <c r="O1069" s="7" t="s">
        <v>318</v>
      </c>
      <c r="P1069" s="7" t="s">
        <v>341</v>
      </c>
      <c r="Q1069" s="7" t="s">
        <v>340</v>
      </c>
      <c r="R1069" s="7">
        <v>1</v>
      </c>
      <c r="S1069" s="7" t="s">
        <v>341</v>
      </c>
      <c r="T1069" s="7">
        <v>1</v>
      </c>
      <c r="U1069" s="7">
        <v>1</v>
      </c>
      <c r="V1069" s="7">
        <v>1</v>
      </c>
      <c r="W1069" s="7">
        <v>1</v>
      </c>
      <c r="X1069" s="59" t="s">
        <v>19</v>
      </c>
      <c r="Y1069" s="7" t="s">
        <v>355</v>
      </c>
      <c r="Z1069" s="7" t="s">
        <v>742</v>
      </c>
      <c r="AA1069" s="7" t="s">
        <v>1472</v>
      </c>
      <c r="AB1069" s="31">
        <v>1</v>
      </c>
      <c r="AC1069" s="7"/>
    </row>
    <row r="1070" spans="1:29" x14ac:dyDescent="0.25">
      <c r="A1070" s="57" t="s">
        <v>1</v>
      </c>
      <c r="B1070" s="60" t="str">
        <f>Table6[[#This Row],[Machine3]]</f>
        <v>GMTK3</v>
      </c>
      <c r="C1070" s="61">
        <v>20211027</v>
      </c>
      <c r="D1070" s="61" t="str">
        <f>TEXT((ROW(Table6[[#This Row],[Insert Type]])-321)*10,"000000")</f>
        <v>007490</v>
      </c>
      <c r="E1070" s="61" t="str" cm="1">
        <f t="array" ref="E1070">_xlfn.SWITCH(Table6[[#This Row],[State of Wear (Acceptable, OK; Unacceptable, NOK; Doubt, D; Reclassified as Doubt, RD)]],"OK","o","NOK","n","d")</f>
        <v>o</v>
      </c>
      <c r="F1070" s="61" t="str" cm="1">
        <f t="array" ref="F1070">_xlfn.SWITCH(Table6[[#This Row],[Coolant (C, Coolant; NC, No Coolant; CB, Coolant and cleaned with compressed Air)]],"NC","n","C","y","CB","c")</f>
        <v>c</v>
      </c>
      <c r="G1070" s="61" t="str">
        <f>_xlfn.TEXTJOIN("_",TRUE,A1070,B1070,C1070,D1070,"w"&amp;E1070,"c"&amp;Table6[[#This Row],[Coolant (n, no; y, yes; c, yes but cleaned with compressed air)2]])</f>
        <v>RCGX12_GMTK3_20211027_007490_wo_cc</v>
      </c>
      <c r="H1070" s="68">
        <v>2178</v>
      </c>
      <c r="I1070" s="69">
        <v>4246</v>
      </c>
      <c r="J1070" s="69">
        <v>6001</v>
      </c>
      <c r="K1070" s="69">
        <v>2453</v>
      </c>
      <c r="L1070" s="69">
        <v>5319</v>
      </c>
      <c r="M1070" s="69">
        <v>7915</v>
      </c>
      <c r="N1070" s="8">
        <v>44496</v>
      </c>
      <c r="O1070" s="3" t="s">
        <v>318</v>
      </c>
      <c r="P1070" s="3" t="s">
        <v>341</v>
      </c>
      <c r="Q1070" s="3" t="s">
        <v>340</v>
      </c>
      <c r="R1070" s="3">
        <v>1</v>
      </c>
      <c r="S1070" s="3" t="s">
        <v>341</v>
      </c>
      <c r="T1070" s="3">
        <v>1</v>
      </c>
      <c r="U1070" s="3">
        <v>1</v>
      </c>
      <c r="V1070" s="3">
        <v>1</v>
      </c>
      <c r="W1070" s="3">
        <v>2</v>
      </c>
      <c r="X1070" s="61" t="s">
        <v>19</v>
      </c>
      <c r="Y1070" s="3" t="s">
        <v>355</v>
      </c>
      <c r="Z1070" s="3" t="s">
        <v>743</v>
      </c>
      <c r="AA1070" s="3" t="s">
        <v>1472</v>
      </c>
      <c r="AB1070" s="28">
        <v>1</v>
      </c>
      <c r="AC1070" s="7"/>
    </row>
    <row r="1071" spans="1:29" x14ac:dyDescent="0.25">
      <c r="A1071" s="57" t="s">
        <v>1</v>
      </c>
      <c r="B1071" s="60" t="str">
        <f>Table6[[#This Row],[Machine3]]</f>
        <v>GMTK3</v>
      </c>
      <c r="C1071" s="61">
        <v>20211027</v>
      </c>
      <c r="D1071" s="61" t="str">
        <f>TEXT((ROW(Table6[[#This Row],[Insert Type]])-321)*10,"000000")</f>
        <v>007500</v>
      </c>
      <c r="E1071" s="61" t="str" cm="1">
        <f t="array" ref="E1071">_xlfn.SWITCH(Table6[[#This Row],[State of Wear (Acceptable, OK; Unacceptable, NOK; Doubt, D; Reclassified as Doubt, RD)]],"OK","o","NOK","n","d")</f>
        <v>o</v>
      </c>
      <c r="F1071" s="61" t="str" cm="1">
        <f t="array" ref="F1071">_xlfn.SWITCH(Table6[[#This Row],[Coolant (C, Coolant; NC, No Coolant; CB, Coolant and cleaned with compressed Air)]],"NC","n","C","y","CB","c")</f>
        <v>c</v>
      </c>
      <c r="G1071" s="61" t="str">
        <f>_xlfn.TEXTJOIN("_",TRUE,A1071,B1071,C1071,D1071,"w"&amp;E1071,"c"&amp;Table6[[#This Row],[Coolant (n, no; y, yes; c, yes but cleaned with compressed air)2]])</f>
        <v>RCGX12_GMTK3_20211027_007500_wo_cc</v>
      </c>
      <c r="H1071" s="68">
        <v>2178</v>
      </c>
      <c r="I1071" s="69">
        <v>4246</v>
      </c>
      <c r="J1071" s="69">
        <v>6001</v>
      </c>
      <c r="K1071" s="69">
        <v>2453</v>
      </c>
      <c r="L1071" s="69">
        <v>5319</v>
      </c>
      <c r="M1071" s="69">
        <v>7915</v>
      </c>
      <c r="N1071" s="8">
        <v>44496</v>
      </c>
      <c r="O1071" s="3" t="s">
        <v>318</v>
      </c>
      <c r="P1071" s="3" t="s">
        <v>341</v>
      </c>
      <c r="Q1071" s="3" t="s">
        <v>340</v>
      </c>
      <c r="R1071" s="3">
        <v>1</v>
      </c>
      <c r="S1071" s="3" t="s">
        <v>341</v>
      </c>
      <c r="T1071" s="3">
        <v>1</v>
      </c>
      <c r="U1071" s="3">
        <v>2</v>
      </c>
      <c r="V1071" s="3">
        <v>1</v>
      </c>
      <c r="W1071" s="3">
        <v>1</v>
      </c>
      <c r="X1071" s="61" t="s">
        <v>19</v>
      </c>
      <c r="Y1071" s="3" t="s">
        <v>355</v>
      </c>
      <c r="Z1071" s="3" t="s">
        <v>744</v>
      </c>
      <c r="AA1071" s="3" t="s">
        <v>1472</v>
      </c>
      <c r="AB1071" s="28">
        <v>1</v>
      </c>
      <c r="AC1071" s="7"/>
    </row>
    <row r="1072" spans="1:29" x14ac:dyDescent="0.25">
      <c r="A1072" s="57" t="s">
        <v>1</v>
      </c>
      <c r="B1072" s="60" t="str">
        <f>Table6[[#This Row],[Machine3]]</f>
        <v>GMTK3</v>
      </c>
      <c r="C1072" s="61">
        <v>20211027</v>
      </c>
      <c r="D1072" s="61" t="str">
        <f>TEXT((ROW(Table6[[#This Row],[Insert Type]])-321)*10,"000000")</f>
        <v>007510</v>
      </c>
      <c r="E1072" s="61" t="str" cm="1">
        <f t="array" ref="E1072">_xlfn.SWITCH(Table6[[#This Row],[State of Wear (Acceptable, OK; Unacceptable, NOK; Doubt, D; Reclassified as Doubt, RD)]],"OK","o","NOK","n","d")</f>
        <v>o</v>
      </c>
      <c r="F1072" s="61" t="str" cm="1">
        <f t="array" ref="F1072">_xlfn.SWITCH(Table6[[#This Row],[Coolant (C, Coolant; NC, No Coolant; CB, Coolant and cleaned with compressed Air)]],"NC","n","C","y","CB","c")</f>
        <v>c</v>
      </c>
      <c r="G1072" s="61" t="str">
        <f>_xlfn.TEXTJOIN("_",TRUE,A1072,B1072,C1072,D1072,"w"&amp;E1072,"c"&amp;Table6[[#This Row],[Coolant (n, no; y, yes; c, yes but cleaned with compressed air)2]])</f>
        <v>RCGX12_GMTK3_20211027_007510_wo_cc</v>
      </c>
      <c r="H1072" s="68">
        <v>2178</v>
      </c>
      <c r="I1072" s="69">
        <v>4246</v>
      </c>
      <c r="J1072" s="69">
        <v>6001</v>
      </c>
      <c r="K1072" s="69">
        <v>2453</v>
      </c>
      <c r="L1072" s="69">
        <v>5319</v>
      </c>
      <c r="M1072" s="69">
        <v>7915</v>
      </c>
      <c r="N1072" s="8">
        <v>44496</v>
      </c>
      <c r="O1072" s="3" t="s">
        <v>318</v>
      </c>
      <c r="P1072" s="3" t="s">
        <v>341</v>
      </c>
      <c r="Q1072" s="3" t="s">
        <v>340</v>
      </c>
      <c r="R1072" s="3">
        <v>1</v>
      </c>
      <c r="S1072" s="3" t="s">
        <v>341</v>
      </c>
      <c r="T1072" s="3">
        <v>1</v>
      </c>
      <c r="U1072" s="3">
        <v>2</v>
      </c>
      <c r="V1072" s="3">
        <v>1</v>
      </c>
      <c r="W1072" s="3">
        <v>2</v>
      </c>
      <c r="X1072" s="61" t="s">
        <v>19</v>
      </c>
      <c r="Y1072" s="3" t="s">
        <v>355</v>
      </c>
      <c r="Z1072" s="3" t="s">
        <v>745</v>
      </c>
      <c r="AA1072" s="3" t="s">
        <v>1472</v>
      </c>
      <c r="AB1072" s="28">
        <v>1</v>
      </c>
      <c r="AC1072" s="7"/>
    </row>
    <row r="1073" spans="1:29" x14ac:dyDescent="0.25">
      <c r="A1073" s="57" t="s">
        <v>1</v>
      </c>
      <c r="B1073" s="60" t="str">
        <f>Table6[[#This Row],[Machine3]]</f>
        <v>GMTK3</v>
      </c>
      <c r="C1073" s="61">
        <v>20211027</v>
      </c>
      <c r="D1073" s="61" t="str">
        <f>TEXT((ROW(Table6[[#This Row],[Insert Type]])-321)*10,"000000")</f>
        <v>007520</v>
      </c>
      <c r="E1073" s="61" t="str" cm="1">
        <f t="array" ref="E1073">_xlfn.SWITCH(Table6[[#This Row],[State of Wear (Acceptable, OK; Unacceptable, NOK; Doubt, D; Reclassified as Doubt, RD)]],"OK","o","NOK","n","d")</f>
        <v>o</v>
      </c>
      <c r="F1073" s="61" t="str" cm="1">
        <f t="array" ref="F1073">_xlfn.SWITCH(Table6[[#This Row],[Coolant (C, Coolant; NC, No Coolant; CB, Coolant and cleaned with compressed Air)]],"NC","n","C","y","CB","c")</f>
        <v>c</v>
      </c>
      <c r="G1073" s="61" t="str">
        <f>_xlfn.TEXTJOIN("_",TRUE,A1073,B1073,C1073,D1073,"w"&amp;E1073,"c"&amp;Table6[[#This Row],[Coolant (n, no; y, yes; c, yes but cleaned with compressed air)2]])</f>
        <v>RCGX12_GMTK3_20211027_007520_wo_cc</v>
      </c>
      <c r="H1073" s="68">
        <v>2178</v>
      </c>
      <c r="I1073" s="69">
        <v>4246</v>
      </c>
      <c r="J1073" s="69">
        <v>6001</v>
      </c>
      <c r="K1073" s="69">
        <v>2453</v>
      </c>
      <c r="L1073" s="69">
        <v>5319</v>
      </c>
      <c r="M1073" s="69">
        <v>7915</v>
      </c>
      <c r="N1073" s="8">
        <v>44496</v>
      </c>
      <c r="O1073" s="3" t="s">
        <v>318</v>
      </c>
      <c r="P1073" s="3" t="s">
        <v>341</v>
      </c>
      <c r="Q1073" s="3" t="s">
        <v>340</v>
      </c>
      <c r="R1073" s="3">
        <v>1</v>
      </c>
      <c r="S1073" s="3" t="s">
        <v>341</v>
      </c>
      <c r="T1073" s="3">
        <v>1</v>
      </c>
      <c r="U1073" s="3">
        <v>3</v>
      </c>
      <c r="V1073" s="3">
        <v>1</v>
      </c>
      <c r="W1073" s="3">
        <v>1</v>
      </c>
      <c r="X1073" s="61" t="s">
        <v>19</v>
      </c>
      <c r="Y1073" s="3" t="s">
        <v>355</v>
      </c>
      <c r="Z1073" s="3" t="s">
        <v>746</v>
      </c>
      <c r="AA1073" s="3" t="s">
        <v>1472</v>
      </c>
      <c r="AB1073" s="28">
        <v>1</v>
      </c>
      <c r="AC1073" s="7"/>
    </row>
    <row r="1074" spans="1:29" x14ac:dyDescent="0.25">
      <c r="A1074" s="57" t="s">
        <v>1</v>
      </c>
      <c r="B1074" s="60" t="str">
        <f>Table6[[#This Row],[Machine3]]</f>
        <v>GMTK3</v>
      </c>
      <c r="C1074" s="61">
        <v>20211027</v>
      </c>
      <c r="D1074" s="61" t="str">
        <f>TEXT((ROW(Table6[[#This Row],[Insert Type]])-321)*10,"000000")</f>
        <v>007530</v>
      </c>
      <c r="E1074" s="61" t="str" cm="1">
        <f t="array" ref="E1074">_xlfn.SWITCH(Table6[[#This Row],[State of Wear (Acceptable, OK; Unacceptable, NOK; Doubt, D; Reclassified as Doubt, RD)]],"OK","o","NOK","n","d")</f>
        <v>n</v>
      </c>
      <c r="F1074" s="61" t="str" cm="1">
        <f t="array" ref="F1074">_xlfn.SWITCH(Table6[[#This Row],[Coolant (C, Coolant; NC, No Coolant; CB, Coolant and cleaned with compressed Air)]],"NC","n","C","y","CB","c")</f>
        <v>c</v>
      </c>
      <c r="G1074" s="61" t="str">
        <f>_xlfn.TEXTJOIN("_",TRUE,A1074,B1074,C1074,D1074,"w"&amp;E1074,"c"&amp;Table6[[#This Row],[Coolant (n, no; y, yes; c, yes but cleaned with compressed air)2]])</f>
        <v>RCGX12_GMTK3_20211027_007530_wn_cc</v>
      </c>
      <c r="H1074" s="68">
        <v>2178</v>
      </c>
      <c r="I1074" s="69">
        <v>4246</v>
      </c>
      <c r="J1074" s="69">
        <v>6001</v>
      </c>
      <c r="K1074" s="69">
        <v>2453</v>
      </c>
      <c r="L1074" s="69">
        <v>5319</v>
      </c>
      <c r="M1074" s="69">
        <v>7915</v>
      </c>
      <c r="N1074" s="8">
        <v>44496</v>
      </c>
      <c r="O1074" s="3" t="s">
        <v>318</v>
      </c>
      <c r="P1074" s="3" t="s">
        <v>341</v>
      </c>
      <c r="Q1074" s="3" t="s">
        <v>340</v>
      </c>
      <c r="R1074" s="3">
        <v>1</v>
      </c>
      <c r="S1074" s="3" t="s">
        <v>341</v>
      </c>
      <c r="T1074" s="3">
        <v>1</v>
      </c>
      <c r="U1074" s="3">
        <v>3</v>
      </c>
      <c r="V1074" s="3">
        <v>1</v>
      </c>
      <c r="W1074" s="3">
        <v>2</v>
      </c>
      <c r="X1074" s="61" t="s">
        <v>11</v>
      </c>
      <c r="Y1074" s="3" t="s">
        <v>355</v>
      </c>
      <c r="Z1074" s="3" t="s">
        <v>747</v>
      </c>
      <c r="AA1074" s="3" t="s">
        <v>1472</v>
      </c>
      <c r="AB1074" s="28">
        <v>1</v>
      </c>
      <c r="AC1074" s="7"/>
    </row>
    <row r="1075" spans="1:29" x14ac:dyDescent="0.25">
      <c r="A1075" s="57" t="s">
        <v>1</v>
      </c>
      <c r="B1075" s="60" t="str">
        <f>Table6[[#This Row],[Machine3]]</f>
        <v>GMTK3</v>
      </c>
      <c r="C1075" s="61">
        <v>20211027</v>
      </c>
      <c r="D1075" s="61" t="str">
        <f>TEXT((ROW(Table6[[#This Row],[Insert Type]])-321)*10,"000000")</f>
        <v>007540</v>
      </c>
      <c r="E1075" s="61" t="str" cm="1">
        <f t="array" ref="E1075">_xlfn.SWITCH(Table6[[#This Row],[State of Wear (Acceptable, OK; Unacceptable, NOK; Doubt, D; Reclassified as Doubt, RD)]],"OK","o","NOK","n","d")</f>
        <v>o</v>
      </c>
      <c r="F1075" s="61" t="str" cm="1">
        <f t="array" ref="F1075">_xlfn.SWITCH(Table6[[#This Row],[Coolant (C, Coolant; NC, No Coolant; CB, Coolant and cleaned with compressed Air)]],"NC","n","C","y","CB","c")</f>
        <v>c</v>
      </c>
      <c r="G1075" s="61" t="str">
        <f>_xlfn.TEXTJOIN("_",TRUE,A1075,B1075,C1075,D1075,"w"&amp;E1075,"c"&amp;Table6[[#This Row],[Coolant (n, no; y, yes; c, yes but cleaned with compressed air)2]])</f>
        <v>RCGX12_GMTK3_20211027_007540_wo_cc</v>
      </c>
      <c r="H1075" s="68">
        <v>2178</v>
      </c>
      <c r="I1075" s="69">
        <v>4246</v>
      </c>
      <c r="J1075" s="69">
        <v>6001</v>
      </c>
      <c r="K1075" s="69">
        <v>2453</v>
      </c>
      <c r="L1075" s="69">
        <v>5319</v>
      </c>
      <c r="M1075" s="69">
        <v>7915</v>
      </c>
      <c r="N1075" s="8">
        <v>44496</v>
      </c>
      <c r="O1075" s="3" t="s">
        <v>318</v>
      </c>
      <c r="P1075" s="3" t="s">
        <v>341</v>
      </c>
      <c r="Q1075" s="3" t="s">
        <v>340</v>
      </c>
      <c r="R1075" s="3">
        <v>1</v>
      </c>
      <c r="S1075" s="3" t="s">
        <v>341</v>
      </c>
      <c r="T1075" s="3">
        <v>1</v>
      </c>
      <c r="U1075" s="3">
        <v>4</v>
      </c>
      <c r="V1075" s="3">
        <v>1</v>
      </c>
      <c r="W1075" s="3">
        <v>1</v>
      </c>
      <c r="X1075" s="61" t="s">
        <v>19</v>
      </c>
      <c r="Y1075" s="3" t="s">
        <v>355</v>
      </c>
      <c r="Z1075" s="3" t="s">
        <v>748</v>
      </c>
      <c r="AA1075" s="3" t="s">
        <v>1472</v>
      </c>
      <c r="AB1075" s="28">
        <v>1</v>
      </c>
      <c r="AC1075" s="7"/>
    </row>
    <row r="1076" spans="1:29" x14ac:dyDescent="0.25">
      <c r="A1076" s="57" t="s">
        <v>1</v>
      </c>
      <c r="B1076" s="60" t="str">
        <f>Table6[[#This Row],[Machine3]]</f>
        <v>GMTK3</v>
      </c>
      <c r="C1076" s="61">
        <v>20211027</v>
      </c>
      <c r="D1076" s="61" t="str">
        <f>TEXT((ROW(Table6[[#This Row],[Insert Type]])-321)*10,"000000")</f>
        <v>007550</v>
      </c>
      <c r="E1076" s="61" t="str" cm="1">
        <f t="array" ref="E1076">_xlfn.SWITCH(Table6[[#This Row],[State of Wear (Acceptable, OK; Unacceptable, NOK; Doubt, D; Reclassified as Doubt, RD)]],"OK","o","NOK","n","d")</f>
        <v>o</v>
      </c>
      <c r="F1076" s="61" t="str" cm="1">
        <f t="array" ref="F1076">_xlfn.SWITCH(Table6[[#This Row],[Coolant (C, Coolant; NC, No Coolant; CB, Coolant and cleaned with compressed Air)]],"NC","n","C","y","CB","c")</f>
        <v>c</v>
      </c>
      <c r="G1076" s="61" t="str">
        <f>_xlfn.TEXTJOIN("_",TRUE,A1076,B1076,C1076,D1076,"w"&amp;E1076,"c"&amp;Table6[[#This Row],[Coolant (n, no; y, yes; c, yes but cleaned with compressed air)2]])</f>
        <v>RCGX12_GMTK3_20211027_007550_wo_cc</v>
      </c>
      <c r="H1076" s="68">
        <v>2178</v>
      </c>
      <c r="I1076" s="69">
        <v>4246</v>
      </c>
      <c r="J1076" s="69">
        <v>6001</v>
      </c>
      <c r="K1076" s="69">
        <v>2453</v>
      </c>
      <c r="L1076" s="69">
        <v>5319</v>
      </c>
      <c r="M1076" s="69">
        <v>7915</v>
      </c>
      <c r="N1076" s="8">
        <v>44496</v>
      </c>
      <c r="O1076" s="3" t="s">
        <v>318</v>
      </c>
      <c r="P1076" s="3" t="s">
        <v>341</v>
      </c>
      <c r="Q1076" s="3" t="s">
        <v>340</v>
      </c>
      <c r="R1076" s="3">
        <v>1</v>
      </c>
      <c r="S1076" s="3" t="s">
        <v>341</v>
      </c>
      <c r="T1076" s="3">
        <v>1</v>
      </c>
      <c r="U1076" s="3">
        <v>4</v>
      </c>
      <c r="V1076" s="3">
        <v>1</v>
      </c>
      <c r="W1076" s="3">
        <v>2</v>
      </c>
      <c r="X1076" s="61" t="s">
        <v>19</v>
      </c>
      <c r="Y1076" s="3" t="s">
        <v>355</v>
      </c>
      <c r="Z1076" s="3" t="s">
        <v>749</v>
      </c>
      <c r="AA1076" s="3" t="s">
        <v>1472</v>
      </c>
      <c r="AB1076" s="28">
        <v>1</v>
      </c>
      <c r="AC1076" s="7"/>
    </row>
    <row r="1077" spans="1:29" x14ac:dyDescent="0.25">
      <c r="A1077" s="57" t="s">
        <v>1</v>
      </c>
      <c r="B1077" s="60" t="str">
        <f>Table6[[#This Row],[Machine3]]</f>
        <v>GMTK3</v>
      </c>
      <c r="C1077" s="61">
        <v>20211027</v>
      </c>
      <c r="D1077" s="61" t="str">
        <f>TEXT((ROW(Table6[[#This Row],[Insert Type]])-321)*10,"000000")</f>
        <v>007560</v>
      </c>
      <c r="E1077" s="61" t="str" cm="1">
        <f t="array" ref="E1077">_xlfn.SWITCH(Table6[[#This Row],[State of Wear (Acceptable, OK; Unacceptable, NOK; Doubt, D; Reclassified as Doubt, RD)]],"OK","o","NOK","n","d")</f>
        <v>o</v>
      </c>
      <c r="F1077" s="61" t="str" cm="1">
        <f t="array" ref="F1077">_xlfn.SWITCH(Table6[[#This Row],[Coolant (C, Coolant; NC, No Coolant; CB, Coolant and cleaned with compressed Air)]],"NC","n","C","y","CB","c")</f>
        <v>c</v>
      </c>
      <c r="G1077" s="61" t="str">
        <f>_xlfn.TEXTJOIN("_",TRUE,A1077,B1077,C1077,D1077,"w"&amp;E1077,"c"&amp;Table6[[#This Row],[Coolant (n, no; y, yes; c, yes but cleaned with compressed air)2]])</f>
        <v>RCGX12_GMTK3_20211027_007560_wo_cc</v>
      </c>
      <c r="H1077" s="68">
        <v>2178</v>
      </c>
      <c r="I1077" s="69">
        <v>4246</v>
      </c>
      <c r="J1077" s="69">
        <v>6001</v>
      </c>
      <c r="K1077" s="69">
        <v>2453</v>
      </c>
      <c r="L1077" s="69">
        <v>5319</v>
      </c>
      <c r="M1077" s="69">
        <v>7915</v>
      </c>
      <c r="N1077" s="8">
        <v>44496</v>
      </c>
      <c r="O1077" s="3" t="s">
        <v>318</v>
      </c>
      <c r="P1077" s="3" t="s">
        <v>341</v>
      </c>
      <c r="Q1077" s="3" t="s">
        <v>340</v>
      </c>
      <c r="R1077" s="3">
        <v>2</v>
      </c>
      <c r="S1077" s="3" t="s">
        <v>341</v>
      </c>
      <c r="T1077" s="3">
        <v>2</v>
      </c>
      <c r="U1077" s="3">
        <v>1</v>
      </c>
      <c r="V1077" s="3">
        <v>1</v>
      </c>
      <c r="W1077" s="3">
        <v>1</v>
      </c>
      <c r="X1077" s="61" t="s">
        <v>19</v>
      </c>
      <c r="Y1077" s="3" t="s">
        <v>355</v>
      </c>
      <c r="Z1077" s="3" t="s">
        <v>750</v>
      </c>
      <c r="AA1077" s="3" t="s">
        <v>1472</v>
      </c>
      <c r="AB1077" s="28">
        <v>1</v>
      </c>
      <c r="AC1077" s="7"/>
    </row>
    <row r="1078" spans="1:29" x14ac:dyDescent="0.25">
      <c r="A1078" s="57" t="s">
        <v>1</v>
      </c>
      <c r="B1078" s="60" t="str">
        <f>Table6[[#This Row],[Machine3]]</f>
        <v>GMTK3</v>
      </c>
      <c r="C1078" s="61">
        <v>20211027</v>
      </c>
      <c r="D1078" s="61" t="str">
        <f>TEXT((ROW(Table6[[#This Row],[Insert Type]])-321)*10,"000000")</f>
        <v>007570</v>
      </c>
      <c r="E1078" s="61" t="str" cm="1">
        <f t="array" ref="E1078">_xlfn.SWITCH(Table6[[#This Row],[State of Wear (Acceptable, OK; Unacceptable, NOK; Doubt, D; Reclassified as Doubt, RD)]],"OK","o","NOK","n","d")</f>
        <v>o</v>
      </c>
      <c r="F1078" s="61" t="str" cm="1">
        <f t="array" ref="F1078">_xlfn.SWITCH(Table6[[#This Row],[Coolant (C, Coolant; NC, No Coolant; CB, Coolant and cleaned with compressed Air)]],"NC","n","C","y","CB","c")</f>
        <v>c</v>
      </c>
      <c r="G1078" s="61" t="str">
        <f>_xlfn.TEXTJOIN("_",TRUE,A1078,B1078,C1078,D1078,"w"&amp;E1078,"c"&amp;Table6[[#This Row],[Coolant (n, no; y, yes; c, yes but cleaned with compressed air)2]])</f>
        <v>RCGX12_GMTK3_20211027_007570_wo_cc</v>
      </c>
      <c r="H1078" s="68">
        <v>2178</v>
      </c>
      <c r="I1078" s="69">
        <v>4246</v>
      </c>
      <c r="J1078" s="69">
        <v>6001</v>
      </c>
      <c r="K1078" s="69">
        <v>2453</v>
      </c>
      <c r="L1078" s="69">
        <v>5319</v>
      </c>
      <c r="M1078" s="69">
        <v>7915</v>
      </c>
      <c r="N1078" s="8">
        <v>44496</v>
      </c>
      <c r="O1078" s="3" t="s">
        <v>318</v>
      </c>
      <c r="P1078" s="3" t="s">
        <v>341</v>
      </c>
      <c r="Q1078" s="3" t="s">
        <v>340</v>
      </c>
      <c r="R1078" s="3">
        <v>2</v>
      </c>
      <c r="S1078" s="3" t="s">
        <v>341</v>
      </c>
      <c r="T1078" s="3">
        <v>2</v>
      </c>
      <c r="U1078" s="3">
        <v>1</v>
      </c>
      <c r="V1078" s="3">
        <v>1</v>
      </c>
      <c r="W1078" s="3">
        <v>2</v>
      </c>
      <c r="X1078" s="61" t="s">
        <v>19</v>
      </c>
      <c r="Y1078" s="3" t="s">
        <v>355</v>
      </c>
      <c r="Z1078" s="3" t="s">
        <v>751</v>
      </c>
      <c r="AA1078" s="3" t="s">
        <v>1472</v>
      </c>
      <c r="AB1078" s="28">
        <v>1</v>
      </c>
      <c r="AC1078" s="7"/>
    </row>
    <row r="1079" spans="1:29" x14ac:dyDescent="0.25">
      <c r="A1079" s="57" t="s">
        <v>1</v>
      </c>
      <c r="B1079" s="60" t="str">
        <f>Table6[[#This Row],[Machine3]]</f>
        <v>GMTK3</v>
      </c>
      <c r="C1079" s="61">
        <v>20211027</v>
      </c>
      <c r="D1079" s="61" t="str">
        <f>TEXT((ROW(Table6[[#This Row],[Insert Type]])-321)*10,"000000")</f>
        <v>007580</v>
      </c>
      <c r="E1079" s="61" t="str" cm="1">
        <f t="array" ref="E1079">_xlfn.SWITCH(Table6[[#This Row],[State of Wear (Acceptable, OK; Unacceptable, NOK; Doubt, D; Reclassified as Doubt, RD)]],"OK","o","NOK","n","d")</f>
        <v>o</v>
      </c>
      <c r="F1079" s="61" t="str" cm="1">
        <f t="array" ref="F1079">_xlfn.SWITCH(Table6[[#This Row],[Coolant (C, Coolant; NC, No Coolant; CB, Coolant and cleaned with compressed Air)]],"NC","n","C","y","CB","c")</f>
        <v>c</v>
      </c>
      <c r="G1079" s="61" t="str">
        <f>_xlfn.TEXTJOIN("_",TRUE,A1079,B1079,C1079,D1079,"w"&amp;E1079,"c"&amp;Table6[[#This Row],[Coolant (n, no; y, yes; c, yes but cleaned with compressed air)2]])</f>
        <v>RCGX12_GMTK3_20211027_007580_wo_cc</v>
      </c>
      <c r="H1079" s="68">
        <v>2178</v>
      </c>
      <c r="I1079" s="69">
        <v>4246</v>
      </c>
      <c r="J1079" s="69">
        <v>6001</v>
      </c>
      <c r="K1079" s="69">
        <v>2453</v>
      </c>
      <c r="L1079" s="69">
        <v>5319</v>
      </c>
      <c r="M1079" s="69">
        <v>7915</v>
      </c>
      <c r="N1079" s="8">
        <v>44496</v>
      </c>
      <c r="O1079" s="3" t="s">
        <v>318</v>
      </c>
      <c r="P1079" s="3" t="s">
        <v>341</v>
      </c>
      <c r="Q1079" s="3" t="s">
        <v>340</v>
      </c>
      <c r="R1079" s="3">
        <v>2</v>
      </c>
      <c r="S1079" s="3" t="s">
        <v>341</v>
      </c>
      <c r="T1079" s="3">
        <v>2</v>
      </c>
      <c r="U1079" s="3">
        <v>2</v>
      </c>
      <c r="V1079" s="3">
        <v>1</v>
      </c>
      <c r="W1079" s="3">
        <v>1</v>
      </c>
      <c r="X1079" s="61" t="s">
        <v>19</v>
      </c>
      <c r="Y1079" s="3" t="s">
        <v>355</v>
      </c>
      <c r="Z1079" s="3" t="s">
        <v>752</v>
      </c>
      <c r="AA1079" s="3" t="s">
        <v>1472</v>
      </c>
      <c r="AB1079" s="28">
        <v>1</v>
      </c>
      <c r="AC1079" s="7"/>
    </row>
    <row r="1080" spans="1:29" x14ac:dyDescent="0.25">
      <c r="A1080" s="57" t="s">
        <v>1</v>
      </c>
      <c r="B1080" s="60" t="str">
        <f>Table6[[#This Row],[Machine3]]</f>
        <v>GMTK3</v>
      </c>
      <c r="C1080" s="61">
        <v>20211027</v>
      </c>
      <c r="D1080" s="61" t="str">
        <f>TEXT((ROW(Table6[[#This Row],[Insert Type]])-321)*10,"000000")</f>
        <v>007590</v>
      </c>
      <c r="E1080" s="61" t="str" cm="1">
        <f t="array" ref="E1080">_xlfn.SWITCH(Table6[[#This Row],[State of Wear (Acceptable, OK; Unacceptable, NOK; Doubt, D; Reclassified as Doubt, RD)]],"OK","o","NOK","n","d")</f>
        <v>o</v>
      </c>
      <c r="F1080" s="61" t="str" cm="1">
        <f t="array" ref="F1080">_xlfn.SWITCH(Table6[[#This Row],[Coolant (C, Coolant; NC, No Coolant; CB, Coolant and cleaned with compressed Air)]],"NC","n","C","y","CB","c")</f>
        <v>c</v>
      </c>
      <c r="G1080" s="61" t="str">
        <f>_xlfn.TEXTJOIN("_",TRUE,A1080,B1080,C1080,D1080,"w"&amp;E1080,"c"&amp;Table6[[#This Row],[Coolant (n, no; y, yes; c, yes but cleaned with compressed air)2]])</f>
        <v>RCGX12_GMTK3_20211027_007590_wo_cc</v>
      </c>
      <c r="H1080" s="68">
        <v>2178</v>
      </c>
      <c r="I1080" s="69">
        <v>4246</v>
      </c>
      <c r="J1080" s="69">
        <v>6001</v>
      </c>
      <c r="K1080" s="69">
        <v>2453</v>
      </c>
      <c r="L1080" s="69">
        <v>5319</v>
      </c>
      <c r="M1080" s="69">
        <v>7915</v>
      </c>
      <c r="N1080" s="8">
        <v>44496</v>
      </c>
      <c r="O1080" s="3" t="s">
        <v>318</v>
      </c>
      <c r="P1080" s="3" t="s">
        <v>341</v>
      </c>
      <c r="Q1080" s="3" t="s">
        <v>340</v>
      </c>
      <c r="R1080" s="3">
        <v>2</v>
      </c>
      <c r="S1080" s="3" t="s">
        <v>341</v>
      </c>
      <c r="T1080" s="3">
        <v>2</v>
      </c>
      <c r="U1080" s="3">
        <v>2</v>
      </c>
      <c r="V1080" s="3">
        <v>1</v>
      </c>
      <c r="W1080" s="3">
        <v>2</v>
      </c>
      <c r="X1080" s="61" t="s">
        <v>19</v>
      </c>
      <c r="Y1080" s="3" t="s">
        <v>355</v>
      </c>
      <c r="Z1080" s="3" t="s">
        <v>753</v>
      </c>
      <c r="AA1080" s="3" t="s">
        <v>1472</v>
      </c>
      <c r="AB1080" s="28">
        <v>1</v>
      </c>
      <c r="AC1080" s="7"/>
    </row>
    <row r="1081" spans="1:29" x14ac:dyDescent="0.25">
      <c r="A1081" s="57" t="s">
        <v>1</v>
      </c>
      <c r="B1081" s="60" t="str">
        <f>Table6[[#This Row],[Machine3]]</f>
        <v>GMTK3</v>
      </c>
      <c r="C1081" s="61">
        <v>20211027</v>
      </c>
      <c r="D1081" s="61" t="str">
        <f>TEXT((ROW(Table6[[#This Row],[Insert Type]])-321)*10,"000000")</f>
        <v>007600</v>
      </c>
      <c r="E1081" s="61" t="str" cm="1">
        <f t="array" ref="E1081">_xlfn.SWITCH(Table6[[#This Row],[State of Wear (Acceptable, OK; Unacceptable, NOK; Doubt, D; Reclassified as Doubt, RD)]],"OK","o","NOK","n","d")</f>
        <v>o</v>
      </c>
      <c r="F1081" s="61" t="str" cm="1">
        <f t="array" ref="F1081">_xlfn.SWITCH(Table6[[#This Row],[Coolant (C, Coolant; NC, No Coolant; CB, Coolant and cleaned with compressed Air)]],"NC","n","C","y","CB","c")</f>
        <v>c</v>
      </c>
      <c r="G1081" s="61" t="str">
        <f>_xlfn.TEXTJOIN("_",TRUE,A1081,B1081,C1081,D1081,"w"&amp;E1081,"c"&amp;Table6[[#This Row],[Coolant (n, no; y, yes; c, yes but cleaned with compressed air)2]])</f>
        <v>RCGX12_GMTK3_20211027_007600_wo_cc</v>
      </c>
      <c r="H1081" s="68">
        <v>2178</v>
      </c>
      <c r="I1081" s="69">
        <v>4246</v>
      </c>
      <c r="J1081" s="69">
        <v>6001</v>
      </c>
      <c r="K1081" s="69">
        <v>2453</v>
      </c>
      <c r="L1081" s="69">
        <v>5319</v>
      </c>
      <c r="M1081" s="69">
        <v>7915</v>
      </c>
      <c r="N1081" s="8">
        <v>44496</v>
      </c>
      <c r="O1081" s="3" t="s">
        <v>318</v>
      </c>
      <c r="P1081" s="3" t="s">
        <v>341</v>
      </c>
      <c r="Q1081" s="3" t="s">
        <v>340</v>
      </c>
      <c r="R1081" s="3">
        <v>2</v>
      </c>
      <c r="S1081" s="3" t="s">
        <v>341</v>
      </c>
      <c r="T1081" s="3">
        <v>2</v>
      </c>
      <c r="U1081" s="3">
        <v>3</v>
      </c>
      <c r="V1081" s="3">
        <v>1</v>
      </c>
      <c r="W1081" s="3">
        <v>1</v>
      </c>
      <c r="X1081" s="61" t="s">
        <v>19</v>
      </c>
      <c r="Y1081" s="3" t="s">
        <v>355</v>
      </c>
      <c r="Z1081" s="3" t="s">
        <v>754</v>
      </c>
      <c r="AA1081" s="3" t="s">
        <v>1472</v>
      </c>
      <c r="AB1081" s="28">
        <v>1</v>
      </c>
      <c r="AC1081" s="7"/>
    </row>
    <row r="1082" spans="1:29" x14ac:dyDescent="0.25">
      <c r="A1082" s="57" t="s">
        <v>1</v>
      </c>
      <c r="B1082" s="60" t="str">
        <f>Table6[[#This Row],[Machine3]]</f>
        <v>GMTK3</v>
      </c>
      <c r="C1082" s="61">
        <v>20211027</v>
      </c>
      <c r="D1082" s="61" t="str">
        <f>TEXT((ROW(Table6[[#This Row],[Insert Type]])-321)*10,"000000")</f>
        <v>007610</v>
      </c>
      <c r="E1082" s="61" t="str" cm="1">
        <f t="array" ref="E1082">_xlfn.SWITCH(Table6[[#This Row],[State of Wear (Acceptable, OK; Unacceptable, NOK; Doubt, D; Reclassified as Doubt, RD)]],"OK","o","NOK","n","d")</f>
        <v>o</v>
      </c>
      <c r="F1082" s="61" t="str" cm="1">
        <f t="array" ref="F1082">_xlfn.SWITCH(Table6[[#This Row],[Coolant (C, Coolant; NC, No Coolant; CB, Coolant and cleaned with compressed Air)]],"NC","n","C","y","CB","c")</f>
        <v>c</v>
      </c>
      <c r="G1082" s="61" t="str">
        <f>_xlfn.TEXTJOIN("_",TRUE,A1082,B1082,C1082,D1082,"w"&amp;E1082,"c"&amp;Table6[[#This Row],[Coolant (n, no; y, yes; c, yes but cleaned with compressed air)2]])</f>
        <v>RCGX12_GMTK3_20211027_007610_wo_cc</v>
      </c>
      <c r="H1082" s="68">
        <v>2178</v>
      </c>
      <c r="I1082" s="69">
        <v>4246</v>
      </c>
      <c r="J1082" s="69">
        <v>6001</v>
      </c>
      <c r="K1082" s="69">
        <v>2453</v>
      </c>
      <c r="L1082" s="69">
        <v>5319</v>
      </c>
      <c r="M1082" s="69">
        <v>7915</v>
      </c>
      <c r="N1082" s="8">
        <v>44496</v>
      </c>
      <c r="O1082" s="3" t="s">
        <v>318</v>
      </c>
      <c r="P1082" s="3" t="s">
        <v>341</v>
      </c>
      <c r="Q1082" s="3" t="s">
        <v>340</v>
      </c>
      <c r="R1082" s="3">
        <v>2</v>
      </c>
      <c r="S1082" s="3" t="s">
        <v>341</v>
      </c>
      <c r="T1082" s="3">
        <v>2</v>
      </c>
      <c r="U1082" s="3">
        <v>3</v>
      </c>
      <c r="V1082" s="3">
        <v>1</v>
      </c>
      <c r="W1082" s="3">
        <v>2</v>
      </c>
      <c r="X1082" s="61" t="s">
        <v>19</v>
      </c>
      <c r="Y1082" s="3" t="s">
        <v>355</v>
      </c>
      <c r="Z1082" s="3" t="s">
        <v>755</v>
      </c>
      <c r="AA1082" s="3" t="s">
        <v>1472</v>
      </c>
      <c r="AB1082" s="28">
        <v>1</v>
      </c>
      <c r="AC1082" s="7"/>
    </row>
    <row r="1083" spans="1:29" x14ac:dyDescent="0.25">
      <c r="A1083" s="57" t="s">
        <v>1</v>
      </c>
      <c r="B1083" s="60" t="str">
        <f>Table6[[#This Row],[Machine3]]</f>
        <v>GMTK3</v>
      </c>
      <c r="C1083" s="61">
        <v>20211027</v>
      </c>
      <c r="D1083" s="61" t="str">
        <f>TEXT((ROW(Table6[[#This Row],[Insert Type]])-321)*10,"000000")</f>
        <v>007620</v>
      </c>
      <c r="E1083" s="61" t="str" cm="1">
        <f t="array" ref="E1083">_xlfn.SWITCH(Table6[[#This Row],[State of Wear (Acceptable, OK; Unacceptable, NOK; Doubt, D; Reclassified as Doubt, RD)]],"OK","o","NOK","n","d")</f>
        <v>o</v>
      </c>
      <c r="F1083" s="61" t="str" cm="1">
        <f t="array" ref="F1083">_xlfn.SWITCH(Table6[[#This Row],[Coolant (C, Coolant; NC, No Coolant; CB, Coolant and cleaned with compressed Air)]],"NC","n","C","y","CB","c")</f>
        <v>c</v>
      </c>
      <c r="G1083" s="61" t="str">
        <f>_xlfn.TEXTJOIN("_",TRUE,A1083,B1083,C1083,D1083,"w"&amp;E1083,"c"&amp;Table6[[#This Row],[Coolant (n, no; y, yes; c, yes but cleaned with compressed air)2]])</f>
        <v>RCGX12_GMTK3_20211027_007620_wo_cc</v>
      </c>
      <c r="H1083" s="68">
        <v>2178</v>
      </c>
      <c r="I1083" s="69">
        <v>4246</v>
      </c>
      <c r="J1083" s="69">
        <v>6001</v>
      </c>
      <c r="K1083" s="69">
        <v>2453</v>
      </c>
      <c r="L1083" s="69">
        <v>5319</v>
      </c>
      <c r="M1083" s="69">
        <v>7915</v>
      </c>
      <c r="N1083" s="8">
        <v>44496</v>
      </c>
      <c r="O1083" s="3" t="s">
        <v>318</v>
      </c>
      <c r="P1083" s="3" t="s">
        <v>341</v>
      </c>
      <c r="Q1083" s="3" t="s">
        <v>340</v>
      </c>
      <c r="R1083" s="3">
        <v>2</v>
      </c>
      <c r="S1083" s="3" t="s">
        <v>341</v>
      </c>
      <c r="T1083" s="3">
        <v>2</v>
      </c>
      <c r="U1083" s="3">
        <v>4</v>
      </c>
      <c r="V1083" s="3">
        <v>1</v>
      </c>
      <c r="W1083" s="3">
        <v>1</v>
      </c>
      <c r="X1083" s="61" t="s">
        <v>19</v>
      </c>
      <c r="Y1083" s="3" t="s">
        <v>355</v>
      </c>
      <c r="Z1083" s="3" t="s">
        <v>756</v>
      </c>
      <c r="AA1083" s="3" t="s">
        <v>1472</v>
      </c>
      <c r="AB1083" s="28">
        <v>1</v>
      </c>
      <c r="AC1083" s="7"/>
    </row>
    <row r="1084" spans="1:29" x14ac:dyDescent="0.25">
      <c r="A1084" s="57" t="s">
        <v>1</v>
      </c>
      <c r="B1084" s="60" t="str">
        <f>Table6[[#This Row],[Machine3]]</f>
        <v>GMTK3</v>
      </c>
      <c r="C1084" s="61">
        <v>20211027</v>
      </c>
      <c r="D1084" s="61" t="str">
        <f>TEXT((ROW(Table6[[#This Row],[Insert Type]])-321)*10,"000000")</f>
        <v>007630</v>
      </c>
      <c r="E1084" s="61" t="str" cm="1">
        <f t="array" ref="E1084">_xlfn.SWITCH(Table6[[#This Row],[State of Wear (Acceptable, OK; Unacceptable, NOK; Doubt, D; Reclassified as Doubt, RD)]],"OK","o","NOK","n","d")</f>
        <v>n</v>
      </c>
      <c r="F1084" s="61" t="str" cm="1">
        <f t="array" ref="F1084">_xlfn.SWITCH(Table6[[#This Row],[Coolant (C, Coolant; NC, No Coolant; CB, Coolant and cleaned with compressed Air)]],"NC","n","C","y","CB","c")</f>
        <v>c</v>
      </c>
      <c r="G1084" s="61" t="str">
        <f>_xlfn.TEXTJOIN("_",TRUE,A1084,B1084,C1084,D1084,"w"&amp;E1084,"c"&amp;Table6[[#This Row],[Coolant (n, no; y, yes; c, yes but cleaned with compressed air)2]])</f>
        <v>RCGX12_GMTK3_20211027_007630_wn_cc</v>
      </c>
      <c r="H1084" s="68">
        <v>2178</v>
      </c>
      <c r="I1084" s="69">
        <v>4246</v>
      </c>
      <c r="J1084" s="69">
        <v>6001</v>
      </c>
      <c r="K1084" s="69">
        <v>2453</v>
      </c>
      <c r="L1084" s="69">
        <v>5319</v>
      </c>
      <c r="M1084" s="69">
        <v>7915</v>
      </c>
      <c r="N1084" s="8">
        <v>44496</v>
      </c>
      <c r="O1084" s="3" t="s">
        <v>318</v>
      </c>
      <c r="P1084" s="3" t="s">
        <v>341</v>
      </c>
      <c r="Q1084" s="3" t="s">
        <v>340</v>
      </c>
      <c r="R1084" s="3">
        <v>2</v>
      </c>
      <c r="S1084" s="3" t="s">
        <v>341</v>
      </c>
      <c r="T1084" s="3">
        <v>2</v>
      </c>
      <c r="U1084" s="3">
        <v>4</v>
      </c>
      <c r="V1084" s="3">
        <v>1</v>
      </c>
      <c r="W1084" s="3">
        <v>2</v>
      </c>
      <c r="X1084" s="61" t="s">
        <v>11</v>
      </c>
      <c r="Y1084" s="3" t="s">
        <v>355</v>
      </c>
      <c r="Z1084" s="3" t="s">
        <v>757</v>
      </c>
      <c r="AA1084" s="3" t="s">
        <v>1472</v>
      </c>
      <c r="AB1084" s="28">
        <v>1</v>
      </c>
      <c r="AC1084" s="7"/>
    </row>
    <row r="1085" spans="1:29" x14ac:dyDescent="0.25">
      <c r="A1085" s="57" t="s">
        <v>1</v>
      </c>
      <c r="B1085" s="60" t="str">
        <f>Table6[[#This Row],[Machine3]]</f>
        <v>GMTK3</v>
      </c>
      <c r="C1085" s="61">
        <v>20211027</v>
      </c>
      <c r="D1085" s="61" t="str">
        <f>TEXT((ROW(Table6[[#This Row],[Insert Type]])-321)*10,"000000")</f>
        <v>007640</v>
      </c>
      <c r="E1085" s="61" t="str" cm="1">
        <f t="array" ref="E1085">_xlfn.SWITCH(Table6[[#This Row],[State of Wear (Acceptable, OK; Unacceptable, NOK; Doubt, D; Reclassified as Doubt, RD)]],"OK","o","NOK","n","d")</f>
        <v>n</v>
      </c>
      <c r="F1085" s="61" t="str" cm="1">
        <f t="array" ref="F1085">_xlfn.SWITCH(Table6[[#This Row],[Coolant (C, Coolant; NC, No Coolant; CB, Coolant and cleaned with compressed Air)]],"NC","n","C","y","CB","c")</f>
        <v>c</v>
      </c>
      <c r="G1085" s="61" t="str">
        <f>_xlfn.TEXTJOIN("_",TRUE,A1085,B1085,C1085,D1085,"w"&amp;E1085,"c"&amp;Table6[[#This Row],[Coolant (n, no; y, yes; c, yes but cleaned with compressed air)2]])</f>
        <v>RCGX12_GMTK3_20211027_007640_wn_cc</v>
      </c>
      <c r="H1085" s="68">
        <v>2178</v>
      </c>
      <c r="I1085" s="69">
        <v>4246</v>
      </c>
      <c r="J1085" s="69">
        <v>6001</v>
      </c>
      <c r="K1085" s="69">
        <v>2453</v>
      </c>
      <c r="L1085" s="69">
        <v>5319</v>
      </c>
      <c r="M1085" s="69">
        <v>7915</v>
      </c>
      <c r="N1085" s="8">
        <v>44496</v>
      </c>
      <c r="O1085" s="3" t="s">
        <v>318</v>
      </c>
      <c r="P1085" s="3" t="s">
        <v>341</v>
      </c>
      <c r="Q1085" s="3" t="s">
        <v>340</v>
      </c>
      <c r="R1085" s="3">
        <v>2</v>
      </c>
      <c r="S1085" s="3" t="s">
        <v>341</v>
      </c>
      <c r="T1085" s="3">
        <v>2</v>
      </c>
      <c r="U1085" s="3">
        <v>5</v>
      </c>
      <c r="V1085" s="3">
        <v>1</v>
      </c>
      <c r="W1085" s="3">
        <v>1</v>
      </c>
      <c r="X1085" s="61" t="s">
        <v>11</v>
      </c>
      <c r="Y1085" s="3" t="s">
        <v>355</v>
      </c>
      <c r="Z1085" s="3" t="s">
        <v>758</v>
      </c>
      <c r="AA1085" s="3" t="s">
        <v>1472</v>
      </c>
      <c r="AB1085" s="28">
        <v>1</v>
      </c>
      <c r="AC1085" s="7"/>
    </row>
    <row r="1086" spans="1:29" x14ac:dyDescent="0.25">
      <c r="A1086" s="57" t="s">
        <v>1</v>
      </c>
      <c r="B1086" s="60" t="str">
        <f>Table6[[#This Row],[Machine3]]</f>
        <v>GMTK3</v>
      </c>
      <c r="C1086" s="61">
        <v>20211027</v>
      </c>
      <c r="D1086" s="61" t="str">
        <f>TEXT((ROW(Table6[[#This Row],[Insert Type]])-321)*10,"000000")</f>
        <v>007650</v>
      </c>
      <c r="E1086" s="61" t="str" cm="1">
        <f t="array" ref="E1086">_xlfn.SWITCH(Table6[[#This Row],[State of Wear (Acceptable, OK; Unacceptable, NOK; Doubt, D; Reclassified as Doubt, RD)]],"OK","o","NOK","n","d")</f>
        <v>o</v>
      </c>
      <c r="F1086" s="61" t="str" cm="1">
        <f t="array" ref="F1086">_xlfn.SWITCH(Table6[[#This Row],[Coolant (C, Coolant; NC, No Coolant; CB, Coolant and cleaned with compressed Air)]],"NC","n","C","y","CB","c")</f>
        <v>c</v>
      </c>
      <c r="G1086" s="61" t="str">
        <f>_xlfn.TEXTJOIN("_",TRUE,A1086,B1086,C1086,D1086,"w"&amp;E1086,"c"&amp;Table6[[#This Row],[Coolant (n, no; y, yes; c, yes but cleaned with compressed air)2]])</f>
        <v>RCGX12_GMTK3_20211027_007650_wo_cc</v>
      </c>
      <c r="H1086" s="68">
        <v>2178</v>
      </c>
      <c r="I1086" s="69">
        <v>4246</v>
      </c>
      <c r="J1086" s="69">
        <v>6001</v>
      </c>
      <c r="K1086" s="69">
        <v>2453</v>
      </c>
      <c r="L1086" s="69">
        <v>5319</v>
      </c>
      <c r="M1086" s="69">
        <v>7915</v>
      </c>
      <c r="N1086" s="8">
        <v>44496</v>
      </c>
      <c r="O1086" s="3" t="s">
        <v>318</v>
      </c>
      <c r="P1086" s="3" t="s">
        <v>341</v>
      </c>
      <c r="Q1086" s="3" t="s">
        <v>340</v>
      </c>
      <c r="R1086" s="3">
        <v>2</v>
      </c>
      <c r="S1086" s="3" t="s">
        <v>341</v>
      </c>
      <c r="T1086" s="3">
        <v>2</v>
      </c>
      <c r="U1086" s="3">
        <v>6</v>
      </c>
      <c r="V1086" s="3">
        <v>1</v>
      </c>
      <c r="W1086" s="3">
        <v>1</v>
      </c>
      <c r="X1086" s="61" t="s">
        <v>19</v>
      </c>
      <c r="Y1086" s="3" t="s">
        <v>355</v>
      </c>
      <c r="Z1086" s="3" t="s">
        <v>759</v>
      </c>
      <c r="AA1086" s="3" t="s">
        <v>1472</v>
      </c>
      <c r="AB1086" s="28">
        <v>1</v>
      </c>
      <c r="AC1086" s="7"/>
    </row>
    <row r="1087" spans="1:29" x14ac:dyDescent="0.25">
      <c r="A1087" s="57" t="s">
        <v>1</v>
      </c>
      <c r="B1087" s="60" t="str">
        <f>Table6[[#This Row],[Machine3]]</f>
        <v>GMTK3</v>
      </c>
      <c r="C1087" s="61">
        <v>20211027</v>
      </c>
      <c r="D1087" s="61" t="str">
        <f>TEXT((ROW(Table6[[#This Row],[Insert Type]])-321)*10,"000000")</f>
        <v>007660</v>
      </c>
      <c r="E1087" s="61" t="str" cm="1">
        <f t="array" ref="E1087">_xlfn.SWITCH(Table6[[#This Row],[State of Wear (Acceptable, OK; Unacceptable, NOK; Doubt, D; Reclassified as Doubt, RD)]],"OK","o","NOK","n","d")</f>
        <v>o</v>
      </c>
      <c r="F1087" s="61" t="str" cm="1">
        <f t="array" ref="F1087">_xlfn.SWITCH(Table6[[#This Row],[Coolant (C, Coolant; NC, No Coolant; CB, Coolant and cleaned with compressed Air)]],"NC","n","C","y","CB","c")</f>
        <v>c</v>
      </c>
      <c r="G1087" s="61" t="str">
        <f>_xlfn.TEXTJOIN("_",TRUE,A1087,B1087,C1087,D1087,"w"&amp;E1087,"c"&amp;Table6[[#This Row],[Coolant (n, no; y, yes; c, yes but cleaned with compressed air)2]])</f>
        <v>RCGX12_GMTK3_20211027_007660_wo_cc</v>
      </c>
      <c r="H1087" s="68">
        <v>2178</v>
      </c>
      <c r="I1087" s="69">
        <v>4246</v>
      </c>
      <c r="J1087" s="69">
        <v>6001</v>
      </c>
      <c r="K1087" s="69">
        <v>2453</v>
      </c>
      <c r="L1087" s="69">
        <v>5319</v>
      </c>
      <c r="M1087" s="69">
        <v>7915</v>
      </c>
      <c r="N1087" s="8">
        <v>44496</v>
      </c>
      <c r="O1087" s="3" t="s">
        <v>318</v>
      </c>
      <c r="P1087" s="3" t="s">
        <v>341</v>
      </c>
      <c r="Q1087" s="3" t="s">
        <v>340</v>
      </c>
      <c r="R1087" s="3">
        <v>2</v>
      </c>
      <c r="S1087" s="3" t="s">
        <v>341</v>
      </c>
      <c r="T1087" s="3">
        <v>2</v>
      </c>
      <c r="U1087" s="3">
        <v>6</v>
      </c>
      <c r="V1087" s="3">
        <v>1</v>
      </c>
      <c r="W1087" s="3">
        <v>2</v>
      </c>
      <c r="X1087" s="61" t="s">
        <v>19</v>
      </c>
      <c r="Y1087" s="3" t="s">
        <v>355</v>
      </c>
      <c r="Z1087" s="3" t="s">
        <v>760</v>
      </c>
      <c r="AA1087" s="3" t="s">
        <v>1472</v>
      </c>
      <c r="AB1087" s="28">
        <v>1</v>
      </c>
      <c r="AC1087" s="7"/>
    </row>
    <row r="1088" spans="1:29" x14ac:dyDescent="0.25">
      <c r="A1088" s="57" t="s">
        <v>1</v>
      </c>
      <c r="B1088" s="60" t="str">
        <f>Table6[[#This Row],[Machine3]]</f>
        <v>GMTK3</v>
      </c>
      <c r="C1088" s="61">
        <v>20211027</v>
      </c>
      <c r="D1088" s="61" t="str">
        <f>TEXT((ROW(Table6[[#This Row],[Insert Type]])-321)*10,"000000")</f>
        <v>007670</v>
      </c>
      <c r="E1088" s="61" t="str" cm="1">
        <f t="array" ref="E1088">_xlfn.SWITCH(Table6[[#This Row],[State of Wear (Acceptable, OK; Unacceptable, NOK; Doubt, D; Reclassified as Doubt, RD)]],"OK","o","NOK","n","d")</f>
        <v>o</v>
      </c>
      <c r="F1088" s="61" t="str" cm="1">
        <f t="array" ref="F1088">_xlfn.SWITCH(Table6[[#This Row],[Coolant (C, Coolant; NC, No Coolant; CB, Coolant and cleaned with compressed Air)]],"NC","n","C","y","CB","c")</f>
        <v>c</v>
      </c>
      <c r="G1088" s="61" t="str">
        <f>_xlfn.TEXTJOIN("_",TRUE,A1088,B1088,C1088,D1088,"w"&amp;E1088,"c"&amp;Table6[[#This Row],[Coolant (n, no; y, yes; c, yes but cleaned with compressed air)2]])</f>
        <v>RCGX12_GMTK3_20211027_007670_wo_cc</v>
      </c>
      <c r="H1088" s="68">
        <v>2178</v>
      </c>
      <c r="I1088" s="69">
        <v>4246</v>
      </c>
      <c r="J1088" s="69">
        <v>6001</v>
      </c>
      <c r="K1088" s="69">
        <v>2453</v>
      </c>
      <c r="L1088" s="69">
        <v>5319</v>
      </c>
      <c r="M1088" s="69">
        <v>7915</v>
      </c>
      <c r="N1088" s="8">
        <v>44496</v>
      </c>
      <c r="O1088" s="3" t="s">
        <v>318</v>
      </c>
      <c r="P1088" s="3" t="s">
        <v>341</v>
      </c>
      <c r="Q1088" s="3" t="s">
        <v>340</v>
      </c>
      <c r="R1088" s="3">
        <v>2</v>
      </c>
      <c r="S1088" s="3" t="s">
        <v>341</v>
      </c>
      <c r="T1088" s="3">
        <v>2</v>
      </c>
      <c r="U1088" s="3">
        <v>7</v>
      </c>
      <c r="V1088" s="3">
        <v>1</v>
      </c>
      <c r="W1088" s="3">
        <v>1</v>
      </c>
      <c r="X1088" s="61" t="s">
        <v>19</v>
      </c>
      <c r="Y1088" s="3" t="s">
        <v>355</v>
      </c>
      <c r="Z1088" s="3" t="s">
        <v>761</v>
      </c>
      <c r="AA1088" s="3" t="s">
        <v>1472</v>
      </c>
      <c r="AB1088" s="28">
        <v>1</v>
      </c>
      <c r="AC1088" s="7"/>
    </row>
    <row r="1089" spans="1:29" x14ac:dyDescent="0.25">
      <c r="A1089" s="57" t="s">
        <v>1</v>
      </c>
      <c r="B1089" s="60" t="str">
        <f>Table6[[#This Row],[Machine3]]</f>
        <v>GMTK3</v>
      </c>
      <c r="C1089" s="61">
        <v>20211027</v>
      </c>
      <c r="D1089" s="61" t="str">
        <f>TEXT((ROW(Table6[[#This Row],[Insert Type]])-321)*10,"000000")</f>
        <v>007680</v>
      </c>
      <c r="E1089" s="61" t="str" cm="1">
        <f t="array" ref="E1089">_xlfn.SWITCH(Table6[[#This Row],[State of Wear (Acceptable, OK; Unacceptable, NOK; Doubt, D; Reclassified as Doubt, RD)]],"OK","o","NOK","n","d")</f>
        <v>o</v>
      </c>
      <c r="F1089" s="61" t="str" cm="1">
        <f t="array" ref="F1089">_xlfn.SWITCH(Table6[[#This Row],[Coolant (C, Coolant; NC, No Coolant; CB, Coolant and cleaned with compressed Air)]],"NC","n","C","y","CB","c")</f>
        <v>c</v>
      </c>
      <c r="G1089" s="61" t="str">
        <f>_xlfn.TEXTJOIN("_",TRUE,A1089,B1089,C1089,D1089,"w"&amp;E1089,"c"&amp;Table6[[#This Row],[Coolant (n, no; y, yes; c, yes but cleaned with compressed air)2]])</f>
        <v>RCGX12_GMTK3_20211027_007680_wo_cc</v>
      </c>
      <c r="H1089" s="68">
        <v>2178</v>
      </c>
      <c r="I1089" s="69">
        <v>4246</v>
      </c>
      <c r="J1089" s="69">
        <v>6001</v>
      </c>
      <c r="K1089" s="69">
        <v>2453</v>
      </c>
      <c r="L1089" s="69">
        <v>5319</v>
      </c>
      <c r="M1089" s="69">
        <v>7915</v>
      </c>
      <c r="N1089" s="8">
        <v>44496</v>
      </c>
      <c r="O1089" s="3" t="s">
        <v>318</v>
      </c>
      <c r="P1089" s="3" t="s">
        <v>341</v>
      </c>
      <c r="Q1089" s="3" t="s">
        <v>340</v>
      </c>
      <c r="R1089" s="3">
        <v>2</v>
      </c>
      <c r="S1089" s="3" t="s">
        <v>341</v>
      </c>
      <c r="T1089" s="3">
        <v>2</v>
      </c>
      <c r="U1089" s="3">
        <v>7</v>
      </c>
      <c r="V1089" s="3">
        <v>1</v>
      </c>
      <c r="W1089" s="3">
        <v>2</v>
      </c>
      <c r="X1089" s="61" t="s">
        <v>19</v>
      </c>
      <c r="Y1089" s="3" t="s">
        <v>355</v>
      </c>
      <c r="Z1089" s="3" t="s">
        <v>762</v>
      </c>
      <c r="AA1089" s="3" t="s">
        <v>1472</v>
      </c>
      <c r="AB1089" s="28">
        <v>1</v>
      </c>
      <c r="AC1089" s="7"/>
    </row>
    <row r="1090" spans="1:29" x14ac:dyDescent="0.25">
      <c r="A1090" s="57" t="s">
        <v>1</v>
      </c>
      <c r="B1090" s="60" t="str">
        <f>Table6[[#This Row],[Machine3]]</f>
        <v>GMTK3</v>
      </c>
      <c r="C1090" s="61">
        <v>20211027</v>
      </c>
      <c r="D1090" s="61" t="str">
        <f>TEXT((ROW(Table6[[#This Row],[Insert Type]])-321)*10,"000000")</f>
        <v>007690</v>
      </c>
      <c r="E1090" s="61" t="str" cm="1">
        <f t="array" ref="E1090">_xlfn.SWITCH(Table6[[#This Row],[State of Wear (Acceptable, OK; Unacceptable, NOK; Doubt, D; Reclassified as Doubt, RD)]],"OK","o","NOK","n","d")</f>
        <v>o</v>
      </c>
      <c r="F1090" s="61" t="str" cm="1">
        <f t="array" ref="F1090">_xlfn.SWITCH(Table6[[#This Row],[Coolant (C, Coolant; NC, No Coolant; CB, Coolant and cleaned with compressed Air)]],"NC","n","C","y","CB","c")</f>
        <v>c</v>
      </c>
      <c r="G1090" s="61" t="str">
        <f>_xlfn.TEXTJOIN("_",TRUE,A1090,B1090,C1090,D1090,"w"&amp;E1090,"c"&amp;Table6[[#This Row],[Coolant (n, no; y, yes; c, yes but cleaned with compressed air)2]])</f>
        <v>RCGX12_GMTK3_20211027_007690_wo_cc</v>
      </c>
      <c r="H1090" s="68">
        <v>2178</v>
      </c>
      <c r="I1090" s="69">
        <v>4246</v>
      </c>
      <c r="J1090" s="69">
        <v>6001</v>
      </c>
      <c r="K1090" s="69">
        <v>2453</v>
      </c>
      <c r="L1090" s="69">
        <v>5319</v>
      </c>
      <c r="M1090" s="69">
        <v>7915</v>
      </c>
      <c r="N1090" s="8">
        <v>44496</v>
      </c>
      <c r="O1090" s="3" t="s">
        <v>318</v>
      </c>
      <c r="P1090" s="3" t="s">
        <v>341</v>
      </c>
      <c r="Q1090" s="3" t="s">
        <v>340</v>
      </c>
      <c r="R1090" s="3">
        <v>3</v>
      </c>
      <c r="S1090" s="3" t="s">
        <v>341</v>
      </c>
      <c r="T1090" s="3">
        <v>3</v>
      </c>
      <c r="U1090" s="3">
        <v>1</v>
      </c>
      <c r="V1090" s="3">
        <v>1</v>
      </c>
      <c r="W1090" s="3">
        <v>1</v>
      </c>
      <c r="X1090" s="61" t="s">
        <v>19</v>
      </c>
      <c r="Y1090" s="3" t="s">
        <v>355</v>
      </c>
      <c r="Z1090" s="3" t="s">
        <v>763</v>
      </c>
      <c r="AA1090" s="3" t="s">
        <v>1472</v>
      </c>
      <c r="AB1090" s="28">
        <v>1</v>
      </c>
      <c r="AC1090" s="7"/>
    </row>
    <row r="1091" spans="1:29" x14ac:dyDescent="0.25">
      <c r="A1091" s="57" t="s">
        <v>1</v>
      </c>
      <c r="B1091" s="60" t="str">
        <f>Table6[[#This Row],[Machine3]]</f>
        <v>GMTK3</v>
      </c>
      <c r="C1091" s="61">
        <v>20211027</v>
      </c>
      <c r="D1091" s="61" t="str">
        <f>TEXT((ROW(Table6[[#This Row],[Insert Type]])-321)*10,"000000")</f>
        <v>007700</v>
      </c>
      <c r="E1091" s="61" t="str" cm="1">
        <f t="array" ref="E1091">_xlfn.SWITCH(Table6[[#This Row],[State of Wear (Acceptable, OK; Unacceptable, NOK; Doubt, D; Reclassified as Doubt, RD)]],"OK","o","NOK","n","d")</f>
        <v>o</v>
      </c>
      <c r="F1091" s="61" t="str" cm="1">
        <f t="array" ref="F1091">_xlfn.SWITCH(Table6[[#This Row],[Coolant (C, Coolant; NC, No Coolant; CB, Coolant and cleaned with compressed Air)]],"NC","n","C","y","CB","c")</f>
        <v>c</v>
      </c>
      <c r="G1091" s="61" t="str">
        <f>_xlfn.TEXTJOIN("_",TRUE,A1091,B1091,C1091,D1091,"w"&amp;E1091,"c"&amp;Table6[[#This Row],[Coolant (n, no; y, yes; c, yes but cleaned with compressed air)2]])</f>
        <v>RCGX12_GMTK3_20211027_007700_wo_cc</v>
      </c>
      <c r="H1091" s="68">
        <v>2178</v>
      </c>
      <c r="I1091" s="69">
        <v>4246</v>
      </c>
      <c r="J1091" s="69">
        <v>6001</v>
      </c>
      <c r="K1091" s="69">
        <v>2453</v>
      </c>
      <c r="L1091" s="69">
        <v>5319</v>
      </c>
      <c r="M1091" s="69">
        <v>7915</v>
      </c>
      <c r="N1091" s="8">
        <v>44496</v>
      </c>
      <c r="O1091" s="3" t="s">
        <v>318</v>
      </c>
      <c r="P1091" s="3" t="s">
        <v>341</v>
      </c>
      <c r="Q1091" s="3" t="s">
        <v>340</v>
      </c>
      <c r="R1091" s="3">
        <v>3</v>
      </c>
      <c r="S1091" s="3" t="s">
        <v>341</v>
      </c>
      <c r="T1091" s="3">
        <v>3</v>
      </c>
      <c r="U1091" s="3">
        <v>1</v>
      </c>
      <c r="V1091" s="3">
        <v>1</v>
      </c>
      <c r="W1091" s="3">
        <v>2</v>
      </c>
      <c r="X1091" s="61" t="s">
        <v>19</v>
      </c>
      <c r="Y1091" s="3" t="s">
        <v>355</v>
      </c>
      <c r="Z1091" s="3" t="s">
        <v>764</v>
      </c>
      <c r="AA1091" s="3" t="s">
        <v>1472</v>
      </c>
      <c r="AB1091" s="28">
        <v>1</v>
      </c>
      <c r="AC1091" s="7"/>
    </row>
    <row r="1092" spans="1:29" x14ac:dyDescent="0.25">
      <c r="A1092" s="57" t="s">
        <v>1</v>
      </c>
      <c r="B1092" s="60" t="str">
        <f>Table6[[#This Row],[Machine3]]</f>
        <v>GMTK3</v>
      </c>
      <c r="C1092" s="61">
        <v>20211027</v>
      </c>
      <c r="D1092" s="61" t="str">
        <f>TEXT((ROW(Table6[[#This Row],[Insert Type]])-321)*10,"000000")</f>
        <v>007710</v>
      </c>
      <c r="E1092" s="61" t="str" cm="1">
        <f t="array" ref="E1092">_xlfn.SWITCH(Table6[[#This Row],[State of Wear (Acceptable, OK; Unacceptable, NOK; Doubt, D; Reclassified as Doubt, RD)]],"OK","o","NOK","n","d")</f>
        <v>o</v>
      </c>
      <c r="F1092" s="61" t="str" cm="1">
        <f t="array" ref="F1092">_xlfn.SWITCH(Table6[[#This Row],[Coolant (C, Coolant; NC, No Coolant; CB, Coolant and cleaned with compressed Air)]],"NC","n","C","y","CB","c")</f>
        <v>c</v>
      </c>
      <c r="G1092" s="61" t="str">
        <f>_xlfn.TEXTJOIN("_",TRUE,A1092,B1092,C1092,D1092,"w"&amp;E1092,"c"&amp;Table6[[#This Row],[Coolant (n, no; y, yes; c, yes but cleaned with compressed air)2]])</f>
        <v>RCGX12_GMTK3_20211027_007710_wo_cc</v>
      </c>
      <c r="H1092" s="68">
        <v>2178</v>
      </c>
      <c r="I1092" s="69">
        <v>4246</v>
      </c>
      <c r="J1092" s="69">
        <v>6001</v>
      </c>
      <c r="K1092" s="69">
        <v>2453</v>
      </c>
      <c r="L1092" s="69">
        <v>5319</v>
      </c>
      <c r="M1092" s="69">
        <v>7915</v>
      </c>
      <c r="N1092" s="8">
        <v>44496</v>
      </c>
      <c r="O1092" s="3" t="s">
        <v>318</v>
      </c>
      <c r="P1092" s="3" t="s">
        <v>341</v>
      </c>
      <c r="Q1092" s="3" t="s">
        <v>340</v>
      </c>
      <c r="R1092" s="3">
        <v>3</v>
      </c>
      <c r="S1092" s="3" t="s">
        <v>341</v>
      </c>
      <c r="T1092" s="3">
        <v>3</v>
      </c>
      <c r="U1092" s="3">
        <v>2</v>
      </c>
      <c r="V1092" s="3">
        <v>1</v>
      </c>
      <c r="W1092" s="3">
        <v>1</v>
      </c>
      <c r="X1092" s="61" t="s">
        <v>19</v>
      </c>
      <c r="Y1092" s="3" t="s">
        <v>355</v>
      </c>
      <c r="Z1092" s="3" t="s">
        <v>765</v>
      </c>
      <c r="AA1092" s="3" t="s">
        <v>1472</v>
      </c>
      <c r="AB1092" s="28">
        <v>1</v>
      </c>
      <c r="AC1092" s="7"/>
    </row>
    <row r="1093" spans="1:29" x14ac:dyDescent="0.25">
      <c r="A1093" s="57" t="s">
        <v>1</v>
      </c>
      <c r="B1093" s="60" t="str">
        <f>Table6[[#This Row],[Machine3]]</f>
        <v>GMTK3</v>
      </c>
      <c r="C1093" s="61">
        <v>20211027</v>
      </c>
      <c r="D1093" s="61" t="str">
        <f>TEXT((ROW(Table6[[#This Row],[Insert Type]])-321)*10,"000000")</f>
        <v>007720</v>
      </c>
      <c r="E1093" s="61" t="str" cm="1">
        <f t="array" ref="E1093">_xlfn.SWITCH(Table6[[#This Row],[State of Wear (Acceptable, OK; Unacceptable, NOK; Doubt, D; Reclassified as Doubt, RD)]],"OK","o","NOK","n","d")</f>
        <v>o</v>
      </c>
      <c r="F1093" s="61" t="str" cm="1">
        <f t="array" ref="F1093">_xlfn.SWITCH(Table6[[#This Row],[Coolant (C, Coolant; NC, No Coolant; CB, Coolant and cleaned with compressed Air)]],"NC","n","C","y","CB","c")</f>
        <v>c</v>
      </c>
      <c r="G1093" s="61" t="str">
        <f>_xlfn.TEXTJOIN("_",TRUE,A1093,B1093,C1093,D1093,"w"&amp;E1093,"c"&amp;Table6[[#This Row],[Coolant (n, no; y, yes; c, yes but cleaned with compressed air)2]])</f>
        <v>RCGX12_GMTK3_20211027_007720_wo_cc</v>
      </c>
      <c r="H1093" s="68">
        <v>2178</v>
      </c>
      <c r="I1093" s="69">
        <v>4246</v>
      </c>
      <c r="J1093" s="69">
        <v>6001</v>
      </c>
      <c r="K1093" s="69">
        <v>2453</v>
      </c>
      <c r="L1093" s="69">
        <v>5319</v>
      </c>
      <c r="M1093" s="69">
        <v>7915</v>
      </c>
      <c r="N1093" s="8">
        <v>44496</v>
      </c>
      <c r="O1093" s="3" t="s">
        <v>318</v>
      </c>
      <c r="P1093" s="3" t="s">
        <v>341</v>
      </c>
      <c r="Q1093" s="3" t="s">
        <v>340</v>
      </c>
      <c r="R1093" s="3">
        <v>3</v>
      </c>
      <c r="S1093" s="3" t="s">
        <v>341</v>
      </c>
      <c r="T1093" s="3">
        <v>3</v>
      </c>
      <c r="U1093" s="3">
        <v>2</v>
      </c>
      <c r="V1093" s="3">
        <v>1</v>
      </c>
      <c r="W1093" s="3">
        <v>2</v>
      </c>
      <c r="X1093" s="61" t="s">
        <v>19</v>
      </c>
      <c r="Y1093" s="3" t="s">
        <v>355</v>
      </c>
      <c r="Z1093" s="3" t="s">
        <v>766</v>
      </c>
      <c r="AA1093" s="3" t="s">
        <v>1472</v>
      </c>
      <c r="AB1093" s="28">
        <v>1</v>
      </c>
      <c r="AC1093" s="7"/>
    </row>
    <row r="1094" spans="1:29" x14ac:dyDescent="0.25">
      <c r="A1094" s="57" t="s">
        <v>1</v>
      </c>
      <c r="B1094" s="60" t="str">
        <f>Table6[[#This Row],[Machine3]]</f>
        <v>GMTK3</v>
      </c>
      <c r="C1094" s="61">
        <v>20211027</v>
      </c>
      <c r="D1094" s="61" t="str">
        <f>TEXT((ROW(Table6[[#This Row],[Insert Type]])-321)*10,"000000")</f>
        <v>007730</v>
      </c>
      <c r="E1094" s="61" t="str" cm="1">
        <f t="array" ref="E1094">_xlfn.SWITCH(Table6[[#This Row],[State of Wear (Acceptable, OK; Unacceptable, NOK; Doubt, D; Reclassified as Doubt, RD)]],"OK","o","NOK","n","d")</f>
        <v>n</v>
      </c>
      <c r="F1094" s="61" t="str" cm="1">
        <f t="array" ref="F1094">_xlfn.SWITCH(Table6[[#This Row],[Coolant (C, Coolant; NC, No Coolant; CB, Coolant and cleaned with compressed Air)]],"NC","n","C","y","CB","c")</f>
        <v>c</v>
      </c>
      <c r="G1094" s="61" t="str">
        <f>_xlfn.TEXTJOIN("_",TRUE,A1094,B1094,C1094,D1094,"w"&amp;E1094,"c"&amp;Table6[[#This Row],[Coolant (n, no; y, yes; c, yes but cleaned with compressed air)2]])</f>
        <v>RCGX12_GMTK3_20211027_007730_wn_cc</v>
      </c>
      <c r="H1094" s="68">
        <v>2178</v>
      </c>
      <c r="I1094" s="69">
        <v>4246</v>
      </c>
      <c r="J1094" s="69">
        <v>6001</v>
      </c>
      <c r="K1094" s="69">
        <v>2453</v>
      </c>
      <c r="L1094" s="69">
        <v>5319</v>
      </c>
      <c r="M1094" s="69">
        <v>7915</v>
      </c>
      <c r="N1094" s="8">
        <v>44496</v>
      </c>
      <c r="O1094" s="3" t="s">
        <v>318</v>
      </c>
      <c r="P1094" s="3" t="s">
        <v>341</v>
      </c>
      <c r="Q1094" s="3" t="s">
        <v>340</v>
      </c>
      <c r="R1094" s="3">
        <v>3</v>
      </c>
      <c r="S1094" s="3" t="s">
        <v>341</v>
      </c>
      <c r="T1094" s="3">
        <v>3</v>
      </c>
      <c r="U1094" s="3">
        <v>3</v>
      </c>
      <c r="V1094" s="3">
        <v>1</v>
      </c>
      <c r="W1094" s="3">
        <v>1</v>
      </c>
      <c r="X1094" s="61" t="s">
        <v>11</v>
      </c>
      <c r="Y1094" s="3" t="s">
        <v>355</v>
      </c>
      <c r="Z1094" s="3" t="s">
        <v>767</v>
      </c>
      <c r="AA1094" s="3" t="s">
        <v>1472</v>
      </c>
      <c r="AB1094" s="28">
        <v>1</v>
      </c>
      <c r="AC1094" s="7"/>
    </row>
    <row r="1095" spans="1:29" x14ac:dyDescent="0.25">
      <c r="A1095" s="57" t="s">
        <v>1</v>
      </c>
      <c r="B1095" s="60" t="str">
        <f>Table6[[#This Row],[Machine3]]</f>
        <v>GMTK3</v>
      </c>
      <c r="C1095" s="61">
        <v>20211027</v>
      </c>
      <c r="D1095" s="61" t="str">
        <f>TEXT((ROW(Table6[[#This Row],[Insert Type]])-321)*10,"000000")</f>
        <v>007740</v>
      </c>
      <c r="E1095" s="61" t="str" cm="1">
        <f t="array" ref="E1095">_xlfn.SWITCH(Table6[[#This Row],[State of Wear (Acceptable, OK; Unacceptable, NOK; Doubt, D; Reclassified as Doubt, RD)]],"OK","o","NOK","n","d")</f>
        <v>o</v>
      </c>
      <c r="F1095" s="61" t="str" cm="1">
        <f t="array" ref="F1095">_xlfn.SWITCH(Table6[[#This Row],[Coolant (C, Coolant; NC, No Coolant; CB, Coolant and cleaned with compressed Air)]],"NC","n","C","y","CB","c")</f>
        <v>c</v>
      </c>
      <c r="G1095" s="61" t="str">
        <f>_xlfn.TEXTJOIN("_",TRUE,A1095,B1095,C1095,D1095,"w"&amp;E1095,"c"&amp;Table6[[#This Row],[Coolant (n, no; y, yes; c, yes but cleaned with compressed air)2]])</f>
        <v>RCGX12_GMTK3_20211027_007740_wo_cc</v>
      </c>
      <c r="H1095" s="68">
        <v>2178</v>
      </c>
      <c r="I1095" s="69">
        <v>4246</v>
      </c>
      <c r="J1095" s="69">
        <v>6001</v>
      </c>
      <c r="K1095" s="69">
        <v>2453</v>
      </c>
      <c r="L1095" s="69">
        <v>5319</v>
      </c>
      <c r="M1095" s="69">
        <v>7915</v>
      </c>
      <c r="N1095" s="8">
        <v>44496</v>
      </c>
      <c r="O1095" s="3" t="s">
        <v>318</v>
      </c>
      <c r="P1095" s="3" t="s">
        <v>341</v>
      </c>
      <c r="Q1095" s="3" t="s">
        <v>340</v>
      </c>
      <c r="R1095" s="3">
        <v>3</v>
      </c>
      <c r="S1095" s="3" t="s">
        <v>341</v>
      </c>
      <c r="T1095" s="3">
        <v>3</v>
      </c>
      <c r="U1095" s="3">
        <v>3</v>
      </c>
      <c r="V1095" s="3">
        <v>1</v>
      </c>
      <c r="W1095" s="3">
        <v>2</v>
      </c>
      <c r="X1095" s="61" t="s">
        <v>19</v>
      </c>
      <c r="Y1095" s="3" t="s">
        <v>355</v>
      </c>
      <c r="Z1095" s="3" t="s">
        <v>768</v>
      </c>
      <c r="AA1095" s="3" t="s">
        <v>1472</v>
      </c>
      <c r="AB1095" s="28">
        <v>1</v>
      </c>
      <c r="AC1095" s="7"/>
    </row>
    <row r="1096" spans="1:29" x14ac:dyDescent="0.25">
      <c r="A1096" s="57" t="s">
        <v>1</v>
      </c>
      <c r="B1096" s="60" t="str">
        <f>Table6[[#This Row],[Machine3]]</f>
        <v>GMTK3</v>
      </c>
      <c r="C1096" s="61">
        <v>20211027</v>
      </c>
      <c r="D1096" s="61" t="str">
        <f>TEXT((ROW(Table6[[#This Row],[Insert Type]])-321)*10,"000000")</f>
        <v>007750</v>
      </c>
      <c r="E1096" s="61" t="str" cm="1">
        <f t="array" ref="E1096">_xlfn.SWITCH(Table6[[#This Row],[State of Wear (Acceptable, OK; Unacceptable, NOK; Doubt, D; Reclassified as Doubt, RD)]],"OK","o","NOK","n","d")</f>
        <v>n</v>
      </c>
      <c r="F1096" s="61" t="str" cm="1">
        <f t="array" ref="F1096">_xlfn.SWITCH(Table6[[#This Row],[Coolant (C, Coolant; NC, No Coolant; CB, Coolant and cleaned with compressed Air)]],"NC","n","C","y","CB","c")</f>
        <v>c</v>
      </c>
      <c r="G1096" s="61" t="str">
        <f>_xlfn.TEXTJOIN("_",TRUE,A1096,B1096,C1096,D1096,"w"&amp;E1096,"c"&amp;Table6[[#This Row],[Coolant (n, no; y, yes; c, yes but cleaned with compressed air)2]])</f>
        <v>RCGX12_GMTK3_20211027_007750_wn_cc</v>
      </c>
      <c r="H1096" s="68">
        <v>2178</v>
      </c>
      <c r="I1096" s="69">
        <v>4246</v>
      </c>
      <c r="J1096" s="69">
        <v>6001</v>
      </c>
      <c r="K1096" s="69">
        <v>2453</v>
      </c>
      <c r="L1096" s="69">
        <v>5319</v>
      </c>
      <c r="M1096" s="69">
        <v>7915</v>
      </c>
      <c r="N1096" s="8">
        <v>44496</v>
      </c>
      <c r="O1096" s="3" t="s">
        <v>318</v>
      </c>
      <c r="P1096" s="3" t="s">
        <v>341</v>
      </c>
      <c r="Q1096" s="3" t="s">
        <v>340</v>
      </c>
      <c r="R1096" s="3">
        <v>4</v>
      </c>
      <c r="S1096" s="3" t="s">
        <v>341</v>
      </c>
      <c r="T1096" s="3">
        <v>4</v>
      </c>
      <c r="U1096" s="3">
        <v>3</v>
      </c>
      <c r="V1096" s="3">
        <v>1</v>
      </c>
      <c r="W1096" s="3">
        <v>1</v>
      </c>
      <c r="X1096" s="61" t="s">
        <v>11</v>
      </c>
      <c r="Y1096" s="3" t="s">
        <v>355</v>
      </c>
      <c r="Z1096" s="3" t="s">
        <v>769</v>
      </c>
      <c r="AA1096" s="3" t="s">
        <v>1472</v>
      </c>
      <c r="AB1096" s="28">
        <v>1</v>
      </c>
      <c r="AC1096" s="7"/>
    </row>
    <row r="1097" spans="1:29" x14ac:dyDescent="0.25">
      <c r="A1097" s="57" t="s">
        <v>1</v>
      </c>
      <c r="B1097" s="60" t="str">
        <f>Table6[[#This Row],[Machine3]]</f>
        <v>GMTK3</v>
      </c>
      <c r="C1097" s="61">
        <v>20211027</v>
      </c>
      <c r="D1097" s="61" t="str">
        <f>TEXT((ROW(Table6[[#This Row],[Insert Type]])-321)*10,"000000")</f>
        <v>007760</v>
      </c>
      <c r="E1097" s="61" t="str" cm="1">
        <f t="array" ref="E1097">_xlfn.SWITCH(Table6[[#This Row],[State of Wear (Acceptable, OK; Unacceptable, NOK; Doubt, D; Reclassified as Doubt, RD)]],"OK","o","NOK","n","d")</f>
        <v>o</v>
      </c>
      <c r="F1097" s="61" t="str" cm="1">
        <f t="array" ref="F1097">_xlfn.SWITCH(Table6[[#This Row],[Coolant (C, Coolant; NC, No Coolant; CB, Coolant and cleaned with compressed Air)]],"NC","n","C","y","CB","c")</f>
        <v>c</v>
      </c>
      <c r="G1097" s="61" t="str">
        <f>_xlfn.TEXTJOIN("_",TRUE,A1097,B1097,C1097,D1097,"w"&amp;E1097,"c"&amp;Table6[[#This Row],[Coolant (n, no; y, yes; c, yes but cleaned with compressed air)2]])</f>
        <v>RCGX12_GMTK3_20211027_007760_wo_cc</v>
      </c>
      <c r="H1097" s="68">
        <v>2178</v>
      </c>
      <c r="I1097" s="69">
        <v>4246</v>
      </c>
      <c r="J1097" s="69">
        <v>6001</v>
      </c>
      <c r="K1097" s="69">
        <v>2453</v>
      </c>
      <c r="L1097" s="69">
        <v>5319</v>
      </c>
      <c r="M1097" s="69">
        <v>7915</v>
      </c>
      <c r="N1097" s="8">
        <v>44496</v>
      </c>
      <c r="O1097" s="3" t="s">
        <v>318</v>
      </c>
      <c r="P1097" s="3" t="s">
        <v>341</v>
      </c>
      <c r="Q1097" s="3" t="s">
        <v>340</v>
      </c>
      <c r="R1097" s="3">
        <v>4</v>
      </c>
      <c r="S1097" s="3" t="s">
        <v>341</v>
      </c>
      <c r="T1097" s="3">
        <v>4</v>
      </c>
      <c r="U1097" s="3">
        <v>3</v>
      </c>
      <c r="V1097" s="3">
        <v>1</v>
      </c>
      <c r="W1097" s="3">
        <v>2</v>
      </c>
      <c r="X1097" s="61" t="s">
        <v>19</v>
      </c>
      <c r="Y1097" s="3" t="s">
        <v>355</v>
      </c>
      <c r="Z1097" s="3" t="s">
        <v>770</v>
      </c>
      <c r="AA1097" s="3" t="s">
        <v>1472</v>
      </c>
      <c r="AB1097" s="28">
        <v>1</v>
      </c>
      <c r="AC1097" s="7"/>
    </row>
    <row r="1098" spans="1:29" x14ac:dyDescent="0.25">
      <c r="A1098" s="57" t="s">
        <v>1</v>
      </c>
      <c r="B1098" s="60" t="str">
        <f>Table6[[#This Row],[Machine3]]</f>
        <v>GMTK3</v>
      </c>
      <c r="C1098" s="61">
        <v>20211027</v>
      </c>
      <c r="D1098" s="61" t="str">
        <f>TEXT((ROW(Table6[[#This Row],[Insert Type]])-321)*10,"000000")</f>
        <v>007770</v>
      </c>
      <c r="E1098" s="61" t="str" cm="1">
        <f t="array" ref="E1098">_xlfn.SWITCH(Table6[[#This Row],[State of Wear (Acceptable, OK; Unacceptable, NOK; Doubt, D; Reclassified as Doubt, RD)]],"OK","o","NOK","n","d")</f>
        <v>o</v>
      </c>
      <c r="F1098" s="61" t="str" cm="1">
        <f t="array" ref="F1098">_xlfn.SWITCH(Table6[[#This Row],[Coolant (C, Coolant; NC, No Coolant; CB, Coolant and cleaned with compressed Air)]],"NC","n","C","y","CB","c")</f>
        <v>c</v>
      </c>
      <c r="G1098" s="61" t="str">
        <f>_xlfn.TEXTJOIN("_",TRUE,A1098,B1098,C1098,D1098,"w"&amp;E1098,"c"&amp;Table6[[#This Row],[Coolant (n, no; y, yes; c, yes but cleaned with compressed air)2]])</f>
        <v>RCGX12_GMTK3_20211027_007770_wo_cc</v>
      </c>
      <c r="H1098" s="68">
        <v>2178</v>
      </c>
      <c r="I1098" s="69">
        <v>4246</v>
      </c>
      <c r="J1098" s="69">
        <v>6001</v>
      </c>
      <c r="K1098" s="69">
        <v>2453</v>
      </c>
      <c r="L1098" s="69">
        <v>5319</v>
      </c>
      <c r="M1098" s="69">
        <v>7915</v>
      </c>
      <c r="N1098" s="8">
        <v>44496</v>
      </c>
      <c r="O1098" s="3" t="s">
        <v>318</v>
      </c>
      <c r="P1098" s="3" t="s">
        <v>341</v>
      </c>
      <c r="Q1098" s="3" t="s">
        <v>340</v>
      </c>
      <c r="R1098" s="3">
        <v>4</v>
      </c>
      <c r="S1098" s="3" t="s">
        <v>341</v>
      </c>
      <c r="T1098" s="3">
        <v>4</v>
      </c>
      <c r="U1098" s="3">
        <v>4</v>
      </c>
      <c r="V1098" s="3">
        <v>1</v>
      </c>
      <c r="W1098" s="3">
        <v>1</v>
      </c>
      <c r="X1098" s="61" t="s">
        <v>19</v>
      </c>
      <c r="Y1098" s="3" t="s">
        <v>355</v>
      </c>
      <c r="Z1098" s="3" t="s">
        <v>771</v>
      </c>
      <c r="AA1098" s="3" t="s">
        <v>1472</v>
      </c>
      <c r="AB1098" s="28">
        <v>1</v>
      </c>
      <c r="AC1098" s="7"/>
    </row>
    <row r="1099" spans="1:29" x14ac:dyDescent="0.25">
      <c r="A1099" s="57" t="s">
        <v>1</v>
      </c>
      <c r="B1099" s="60" t="str">
        <f>Table6[[#This Row],[Machine3]]</f>
        <v>GMTK3</v>
      </c>
      <c r="C1099" s="61">
        <v>20211027</v>
      </c>
      <c r="D1099" s="61" t="str">
        <f>TEXT((ROW(Table6[[#This Row],[Insert Type]])-321)*10,"000000")</f>
        <v>007780</v>
      </c>
      <c r="E1099" s="61" t="str" cm="1">
        <f t="array" ref="E1099">_xlfn.SWITCH(Table6[[#This Row],[State of Wear (Acceptable, OK; Unacceptable, NOK; Doubt, D; Reclassified as Doubt, RD)]],"OK","o","NOK","n","d")</f>
        <v>o</v>
      </c>
      <c r="F1099" s="61" t="str" cm="1">
        <f t="array" ref="F1099">_xlfn.SWITCH(Table6[[#This Row],[Coolant (C, Coolant; NC, No Coolant; CB, Coolant and cleaned with compressed Air)]],"NC","n","C","y","CB","c")</f>
        <v>c</v>
      </c>
      <c r="G1099" s="61" t="str">
        <f>_xlfn.TEXTJOIN("_",TRUE,A1099,B1099,C1099,D1099,"w"&amp;E1099,"c"&amp;Table6[[#This Row],[Coolant (n, no; y, yes; c, yes but cleaned with compressed air)2]])</f>
        <v>RCGX12_GMTK3_20211027_007780_wo_cc</v>
      </c>
      <c r="H1099" s="68">
        <v>2178</v>
      </c>
      <c r="I1099" s="69">
        <v>4246</v>
      </c>
      <c r="J1099" s="69">
        <v>6001</v>
      </c>
      <c r="K1099" s="69">
        <v>2453</v>
      </c>
      <c r="L1099" s="69">
        <v>5319</v>
      </c>
      <c r="M1099" s="69">
        <v>7915</v>
      </c>
      <c r="N1099" s="8">
        <v>44496</v>
      </c>
      <c r="O1099" s="3" t="s">
        <v>318</v>
      </c>
      <c r="P1099" s="3" t="s">
        <v>341</v>
      </c>
      <c r="Q1099" s="3" t="s">
        <v>340</v>
      </c>
      <c r="R1099" s="3">
        <v>4</v>
      </c>
      <c r="S1099" s="3" t="s">
        <v>341</v>
      </c>
      <c r="T1099" s="3">
        <v>4</v>
      </c>
      <c r="U1099" s="3">
        <v>4</v>
      </c>
      <c r="V1099" s="3">
        <v>1</v>
      </c>
      <c r="W1099" s="3">
        <v>2</v>
      </c>
      <c r="X1099" s="61" t="s">
        <v>19</v>
      </c>
      <c r="Y1099" s="3" t="s">
        <v>355</v>
      </c>
      <c r="Z1099" s="3" t="s">
        <v>772</v>
      </c>
      <c r="AA1099" s="3" t="s">
        <v>1472</v>
      </c>
      <c r="AB1099" s="28">
        <v>1</v>
      </c>
      <c r="AC1099" s="7"/>
    </row>
    <row r="1100" spans="1:29" x14ac:dyDescent="0.25">
      <c r="A1100" s="57" t="s">
        <v>1</v>
      </c>
      <c r="B1100" s="60" t="str">
        <f>Table6[[#This Row],[Machine3]]</f>
        <v>GMTK3</v>
      </c>
      <c r="C1100" s="61">
        <v>20211027</v>
      </c>
      <c r="D1100" s="61" t="str">
        <f>TEXT((ROW(Table6[[#This Row],[Insert Type]])-321)*10,"000000")</f>
        <v>007790</v>
      </c>
      <c r="E1100" s="61" t="str" cm="1">
        <f t="array" ref="E1100">_xlfn.SWITCH(Table6[[#This Row],[State of Wear (Acceptable, OK; Unacceptable, NOK; Doubt, D; Reclassified as Doubt, RD)]],"OK","o","NOK","n","d")</f>
        <v>o</v>
      </c>
      <c r="F1100" s="61" t="str" cm="1">
        <f t="array" ref="F1100">_xlfn.SWITCH(Table6[[#This Row],[Coolant (C, Coolant; NC, No Coolant; CB, Coolant and cleaned with compressed Air)]],"NC","n","C","y","CB","c")</f>
        <v>c</v>
      </c>
      <c r="G1100" s="61" t="str">
        <f>_xlfn.TEXTJOIN("_",TRUE,A1100,B1100,C1100,D1100,"w"&amp;E1100,"c"&amp;Table6[[#This Row],[Coolant (n, no; y, yes; c, yes but cleaned with compressed air)2]])</f>
        <v>RCGX12_GMTK3_20211027_007790_wo_cc</v>
      </c>
      <c r="H1100" s="68">
        <v>2178</v>
      </c>
      <c r="I1100" s="69">
        <v>4246</v>
      </c>
      <c r="J1100" s="69">
        <v>6001</v>
      </c>
      <c r="K1100" s="69">
        <v>2453</v>
      </c>
      <c r="L1100" s="69">
        <v>5319</v>
      </c>
      <c r="M1100" s="69">
        <v>7915</v>
      </c>
      <c r="N1100" s="8">
        <v>44496</v>
      </c>
      <c r="O1100" s="3" t="s">
        <v>318</v>
      </c>
      <c r="P1100" s="3" t="s">
        <v>341</v>
      </c>
      <c r="Q1100" s="3" t="s">
        <v>340</v>
      </c>
      <c r="R1100" s="3">
        <v>4</v>
      </c>
      <c r="S1100" s="3" t="s">
        <v>341</v>
      </c>
      <c r="T1100" s="3">
        <v>4</v>
      </c>
      <c r="U1100" s="3">
        <v>5</v>
      </c>
      <c r="V1100" s="3">
        <v>1</v>
      </c>
      <c r="W1100" s="3">
        <v>1</v>
      </c>
      <c r="X1100" s="61" t="s">
        <v>19</v>
      </c>
      <c r="Y1100" s="3" t="s">
        <v>355</v>
      </c>
      <c r="Z1100" s="3" t="s">
        <v>773</v>
      </c>
      <c r="AA1100" s="3" t="s">
        <v>1472</v>
      </c>
      <c r="AB1100" s="28">
        <v>1</v>
      </c>
      <c r="AC1100" s="7"/>
    </row>
    <row r="1101" spans="1:29" x14ac:dyDescent="0.25">
      <c r="A1101" s="57" t="s">
        <v>1</v>
      </c>
      <c r="B1101" s="60" t="str">
        <f>Table6[[#This Row],[Machine3]]</f>
        <v>GMTK3</v>
      </c>
      <c r="C1101" s="61">
        <v>20211027</v>
      </c>
      <c r="D1101" s="61" t="str">
        <f>TEXT((ROW(Table6[[#This Row],[Insert Type]])-321)*10,"000000")</f>
        <v>007800</v>
      </c>
      <c r="E1101" s="61" t="str" cm="1">
        <f t="array" ref="E1101">_xlfn.SWITCH(Table6[[#This Row],[State of Wear (Acceptable, OK; Unacceptable, NOK; Doubt, D; Reclassified as Doubt, RD)]],"OK","o","NOK","n","d")</f>
        <v>o</v>
      </c>
      <c r="F1101" s="61" t="str" cm="1">
        <f t="array" ref="F1101">_xlfn.SWITCH(Table6[[#This Row],[Coolant (C, Coolant; NC, No Coolant; CB, Coolant and cleaned with compressed Air)]],"NC","n","C","y","CB","c")</f>
        <v>c</v>
      </c>
      <c r="G1101" s="61" t="str">
        <f>_xlfn.TEXTJOIN("_",TRUE,A1101,B1101,C1101,D1101,"w"&amp;E1101,"c"&amp;Table6[[#This Row],[Coolant (n, no; y, yes; c, yes but cleaned with compressed air)2]])</f>
        <v>RCGX12_GMTK3_20211027_007800_wo_cc</v>
      </c>
      <c r="H1101" s="68">
        <v>2178</v>
      </c>
      <c r="I1101" s="69">
        <v>4246</v>
      </c>
      <c r="J1101" s="69">
        <v>6001</v>
      </c>
      <c r="K1101" s="69">
        <v>2453</v>
      </c>
      <c r="L1101" s="69">
        <v>5319</v>
      </c>
      <c r="M1101" s="69">
        <v>7915</v>
      </c>
      <c r="N1101" s="8">
        <v>44496</v>
      </c>
      <c r="O1101" s="3" t="s">
        <v>318</v>
      </c>
      <c r="P1101" s="3" t="s">
        <v>341</v>
      </c>
      <c r="Q1101" s="3" t="s">
        <v>340</v>
      </c>
      <c r="R1101" s="3">
        <v>4</v>
      </c>
      <c r="S1101" s="3" t="s">
        <v>341</v>
      </c>
      <c r="T1101" s="3">
        <v>4</v>
      </c>
      <c r="U1101" s="3">
        <v>5</v>
      </c>
      <c r="V1101" s="3">
        <v>1</v>
      </c>
      <c r="W1101" s="3">
        <v>2</v>
      </c>
      <c r="X1101" s="61" t="s">
        <v>19</v>
      </c>
      <c r="Y1101" s="3" t="s">
        <v>355</v>
      </c>
      <c r="Z1101" s="3" t="s">
        <v>774</v>
      </c>
      <c r="AA1101" s="3" t="s">
        <v>1472</v>
      </c>
      <c r="AB1101" s="28">
        <v>1</v>
      </c>
      <c r="AC1101" s="7"/>
    </row>
    <row r="1102" spans="1:29" x14ac:dyDescent="0.25">
      <c r="A1102" s="57" t="s">
        <v>1</v>
      </c>
      <c r="B1102" s="60" t="str">
        <f>Table6[[#This Row],[Machine3]]</f>
        <v>GMTK3</v>
      </c>
      <c r="C1102" s="61">
        <v>20211027</v>
      </c>
      <c r="D1102" s="61" t="str">
        <f>TEXT((ROW(Table6[[#This Row],[Insert Type]])-321)*10,"000000")</f>
        <v>007810</v>
      </c>
      <c r="E1102" s="61" t="str" cm="1">
        <f t="array" ref="E1102">_xlfn.SWITCH(Table6[[#This Row],[State of Wear (Acceptable, OK; Unacceptable, NOK; Doubt, D; Reclassified as Doubt, RD)]],"OK","o","NOK","n","d")</f>
        <v>o</v>
      </c>
      <c r="F1102" s="61" t="str" cm="1">
        <f t="array" ref="F1102">_xlfn.SWITCH(Table6[[#This Row],[Coolant (C, Coolant; NC, No Coolant; CB, Coolant and cleaned with compressed Air)]],"NC","n","C","y","CB","c")</f>
        <v>c</v>
      </c>
      <c r="G1102" s="61" t="str">
        <f>_xlfn.TEXTJOIN("_",TRUE,A1102,B1102,C1102,D1102,"w"&amp;E1102,"c"&amp;Table6[[#This Row],[Coolant (n, no; y, yes; c, yes but cleaned with compressed air)2]])</f>
        <v>RCGX12_GMTK3_20211027_007810_wo_cc</v>
      </c>
      <c r="H1102" s="68">
        <v>2178</v>
      </c>
      <c r="I1102" s="69">
        <v>4246</v>
      </c>
      <c r="J1102" s="69">
        <v>6001</v>
      </c>
      <c r="K1102" s="69">
        <v>2453</v>
      </c>
      <c r="L1102" s="69">
        <v>5319</v>
      </c>
      <c r="M1102" s="69">
        <v>7915</v>
      </c>
      <c r="N1102" s="8">
        <v>44496</v>
      </c>
      <c r="O1102" s="3" t="s">
        <v>318</v>
      </c>
      <c r="P1102" s="3" t="s">
        <v>341</v>
      </c>
      <c r="Q1102" s="3" t="s">
        <v>340</v>
      </c>
      <c r="R1102" s="3">
        <v>4</v>
      </c>
      <c r="S1102" s="3" t="s">
        <v>341</v>
      </c>
      <c r="T1102" s="3">
        <v>4</v>
      </c>
      <c r="U1102" s="3">
        <v>6</v>
      </c>
      <c r="V1102" s="3">
        <v>1</v>
      </c>
      <c r="W1102" s="3">
        <v>1</v>
      </c>
      <c r="X1102" s="61" t="s">
        <v>19</v>
      </c>
      <c r="Y1102" s="3" t="s">
        <v>355</v>
      </c>
      <c r="Z1102" s="3" t="s">
        <v>775</v>
      </c>
      <c r="AA1102" s="3" t="s">
        <v>1472</v>
      </c>
      <c r="AB1102" s="28">
        <v>1</v>
      </c>
      <c r="AC1102" s="7"/>
    </row>
    <row r="1103" spans="1:29" x14ac:dyDescent="0.25">
      <c r="A1103" s="57" t="s">
        <v>1</v>
      </c>
      <c r="B1103" s="60" t="str">
        <f>Table6[[#This Row],[Machine3]]</f>
        <v>GMTK3</v>
      </c>
      <c r="C1103" s="61">
        <v>20211027</v>
      </c>
      <c r="D1103" s="61" t="str">
        <f>TEXT((ROW(Table6[[#This Row],[Insert Type]])-321)*10,"000000")</f>
        <v>007820</v>
      </c>
      <c r="E1103" s="61" t="str" cm="1">
        <f t="array" ref="E1103">_xlfn.SWITCH(Table6[[#This Row],[State of Wear (Acceptable, OK; Unacceptable, NOK; Doubt, D; Reclassified as Doubt, RD)]],"OK","o","NOK","n","d")</f>
        <v>d</v>
      </c>
      <c r="F1103" s="61" t="str" cm="1">
        <f t="array" ref="F1103">_xlfn.SWITCH(Table6[[#This Row],[Coolant (C, Coolant; NC, No Coolant; CB, Coolant and cleaned with compressed Air)]],"NC","n","C","y","CB","c")</f>
        <v>c</v>
      </c>
      <c r="G1103" s="61" t="str">
        <f>_xlfn.TEXTJOIN("_",TRUE,A1103,B1103,C1103,D1103,"w"&amp;E1103,"c"&amp;Table6[[#This Row],[Coolant (n, no; y, yes; c, yes but cleaned with compressed air)2]])</f>
        <v>RCGX12_GMTK3_20211027_007820_wd_cc</v>
      </c>
      <c r="H1103" s="68">
        <v>2178</v>
      </c>
      <c r="I1103" s="69">
        <v>4246</v>
      </c>
      <c r="J1103" s="69">
        <v>6001</v>
      </c>
      <c r="K1103" s="69">
        <v>2453</v>
      </c>
      <c r="L1103" s="69">
        <v>5319</v>
      </c>
      <c r="M1103" s="69">
        <v>7915</v>
      </c>
      <c r="N1103" s="8">
        <v>44496</v>
      </c>
      <c r="O1103" s="3" t="s">
        <v>318</v>
      </c>
      <c r="P1103" s="3" t="s">
        <v>341</v>
      </c>
      <c r="Q1103" s="3" t="s">
        <v>340</v>
      </c>
      <c r="R1103" s="3">
        <v>4</v>
      </c>
      <c r="S1103" s="3" t="s">
        <v>341</v>
      </c>
      <c r="T1103" s="3">
        <v>4</v>
      </c>
      <c r="U1103" s="3">
        <v>6</v>
      </c>
      <c r="V1103" s="3">
        <v>1</v>
      </c>
      <c r="W1103" s="3">
        <v>2</v>
      </c>
      <c r="X1103" s="61" t="s">
        <v>278</v>
      </c>
      <c r="Y1103" s="3" t="s">
        <v>355</v>
      </c>
      <c r="Z1103" s="3" t="s">
        <v>776</v>
      </c>
      <c r="AA1103" s="3" t="s">
        <v>1472</v>
      </c>
      <c r="AB1103" s="28">
        <v>1</v>
      </c>
      <c r="AC1103" s="7"/>
    </row>
    <row r="1104" spans="1:29" x14ac:dyDescent="0.25">
      <c r="A1104" s="57" t="s">
        <v>1</v>
      </c>
      <c r="B1104" s="60" t="str">
        <f>Table6[[#This Row],[Machine3]]</f>
        <v>GMTK3</v>
      </c>
      <c r="C1104" s="61">
        <v>20211027</v>
      </c>
      <c r="D1104" s="61" t="str">
        <f>TEXT((ROW(Table6[[#This Row],[Insert Type]])-321)*10,"000000")</f>
        <v>007830</v>
      </c>
      <c r="E1104" s="61" t="str" cm="1">
        <f t="array" ref="E1104">_xlfn.SWITCH(Table6[[#This Row],[State of Wear (Acceptable, OK; Unacceptable, NOK; Doubt, D; Reclassified as Doubt, RD)]],"OK","o","NOK","n","d")</f>
        <v>o</v>
      </c>
      <c r="F1104" s="61" t="str" cm="1">
        <f t="array" ref="F1104">_xlfn.SWITCH(Table6[[#This Row],[Coolant (C, Coolant; NC, No Coolant; CB, Coolant and cleaned with compressed Air)]],"NC","n","C","y","CB","c")</f>
        <v>c</v>
      </c>
      <c r="G1104" s="61" t="str">
        <f>_xlfn.TEXTJOIN("_",TRUE,A1104,B1104,C1104,D1104,"w"&amp;E1104,"c"&amp;Table6[[#This Row],[Coolant (n, no; y, yes; c, yes but cleaned with compressed air)2]])</f>
        <v>RCGX12_GMTK3_20211027_007830_wo_cc</v>
      </c>
      <c r="H1104" s="68">
        <v>2178</v>
      </c>
      <c r="I1104" s="69">
        <v>4246</v>
      </c>
      <c r="J1104" s="69">
        <v>6001</v>
      </c>
      <c r="K1104" s="69">
        <v>2453</v>
      </c>
      <c r="L1104" s="69">
        <v>5319</v>
      </c>
      <c r="M1104" s="69">
        <v>7915</v>
      </c>
      <c r="N1104" s="8">
        <v>44496</v>
      </c>
      <c r="O1104" s="3" t="s">
        <v>318</v>
      </c>
      <c r="P1104" s="3" t="s">
        <v>341</v>
      </c>
      <c r="Q1104" s="3" t="s">
        <v>340</v>
      </c>
      <c r="R1104" s="3">
        <v>4</v>
      </c>
      <c r="S1104" s="3" t="s">
        <v>341</v>
      </c>
      <c r="T1104" s="3">
        <v>4</v>
      </c>
      <c r="U1104" s="3">
        <v>7</v>
      </c>
      <c r="V1104" s="3">
        <v>1</v>
      </c>
      <c r="W1104" s="3">
        <v>1</v>
      </c>
      <c r="X1104" s="61" t="s">
        <v>19</v>
      </c>
      <c r="Y1104" s="3" t="s">
        <v>355</v>
      </c>
      <c r="Z1104" s="3" t="s">
        <v>777</v>
      </c>
      <c r="AA1104" s="3" t="s">
        <v>1472</v>
      </c>
      <c r="AB1104" s="28">
        <v>1</v>
      </c>
      <c r="AC1104" s="7"/>
    </row>
    <row r="1105" spans="1:29" x14ac:dyDescent="0.25">
      <c r="A1105" s="57" t="s">
        <v>1</v>
      </c>
      <c r="B1105" s="60" t="str">
        <f>Table6[[#This Row],[Machine3]]</f>
        <v>GMTK3</v>
      </c>
      <c r="C1105" s="61">
        <v>20211027</v>
      </c>
      <c r="D1105" s="61" t="str">
        <f>TEXT((ROW(Table6[[#This Row],[Insert Type]])-321)*10,"000000")</f>
        <v>007840</v>
      </c>
      <c r="E1105" s="61" t="str" cm="1">
        <f t="array" ref="E1105">_xlfn.SWITCH(Table6[[#This Row],[State of Wear (Acceptable, OK; Unacceptable, NOK; Doubt, D; Reclassified as Doubt, RD)]],"OK","o","NOK","n","d")</f>
        <v>o</v>
      </c>
      <c r="F1105" s="61" t="str" cm="1">
        <f t="array" ref="F1105">_xlfn.SWITCH(Table6[[#This Row],[Coolant (C, Coolant; NC, No Coolant; CB, Coolant and cleaned with compressed Air)]],"NC","n","C","y","CB","c")</f>
        <v>c</v>
      </c>
      <c r="G1105" s="61" t="str">
        <f>_xlfn.TEXTJOIN("_",TRUE,A1105,B1105,C1105,D1105,"w"&amp;E1105,"c"&amp;Table6[[#This Row],[Coolant (n, no; y, yes; c, yes but cleaned with compressed air)2]])</f>
        <v>RCGX12_GMTK3_20211027_007840_wo_cc</v>
      </c>
      <c r="H1105" s="68">
        <v>2178</v>
      </c>
      <c r="I1105" s="69">
        <v>4246</v>
      </c>
      <c r="J1105" s="69">
        <v>6001</v>
      </c>
      <c r="K1105" s="69">
        <v>2453</v>
      </c>
      <c r="L1105" s="69">
        <v>5319</v>
      </c>
      <c r="M1105" s="69">
        <v>7915</v>
      </c>
      <c r="N1105" s="8">
        <v>44496</v>
      </c>
      <c r="O1105" s="3" t="s">
        <v>318</v>
      </c>
      <c r="P1105" s="3" t="s">
        <v>341</v>
      </c>
      <c r="Q1105" s="3" t="s">
        <v>340</v>
      </c>
      <c r="R1105" s="3">
        <v>4</v>
      </c>
      <c r="S1105" s="3" t="s">
        <v>341</v>
      </c>
      <c r="T1105" s="3">
        <v>4</v>
      </c>
      <c r="U1105" s="3">
        <v>7</v>
      </c>
      <c r="V1105" s="3">
        <v>1</v>
      </c>
      <c r="W1105" s="3">
        <v>2</v>
      </c>
      <c r="X1105" s="61" t="s">
        <v>19</v>
      </c>
      <c r="Y1105" s="3" t="s">
        <v>355</v>
      </c>
      <c r="Z1105" s="3" t="s">
        <v>778</v>
      </c>
      <c r="AA1105" s="3" t="s">
        <v>1472</v>
      </c>
      <c r="AB1105" s="28">
        <v>1</v>
      </c>
      <c r="AC1105" s="7"/>
    </row>
    <row r="1106" spans="1:29" x14ac:dyDescent="0.25">
      <c r="A1106" s="57" t="s">
        <v>1</v>
      </c>
      <c r="B1106" s="60" t="str">
        <f>Table6[[#This Row],[Machine3]]</f>
        <v>GMTK3</v>
      </c>
      <c r="C1106" s="61">
        <v>20211027</v>
      </c>
      <c r="D1106" s="61" t="str">
        <f>TEXT((ROW(Table6[[#This Row],[Insert Type]])-321)*10,"000000")</f>
        <v>007850</v>
      </c>
      <c r="E1106" s="61" t="str" cm="1">
        <f t="array" ref="E1106">_xlfn.SWITCH(Table6[[#This Row],[State of Wear (Acceptable, OK; Unacceptable, NOK; Doubt, D; Reclassified as Doubt, RD)]],"OK","o","NOK","n","d")</f>
        <v>o</v>
      </c>
      <c r="F1106" s="61" t="str" cm="1">
        <f t="array" ref="F1106">_xlfn.SWITCH(Table6[[#This Row],[Coolant (C, Coolant; NC, No Coolant; CB, Coolant and cleaned with compressed Air)]],"NC","n","C","y","CB","c")</f>
        <v>c</v>
      </c>
      <c r="G1106" s="61" t="str">
        <f>_xlfn.TEXTJOIN("_",TRUE,A1106,B1106,C1106,D1106,"w"&amp;E1106,"c"&amp;Table6[[#This Row],[Coolant (n, no; y, yes; c, yes but cleaned with compressed air)2]])</f>
        <v>RCGX12_GMTK3_20211027_007850_wo_cc</v>
      </c>
      <c r="H1106" s="68">
        <v>2178</v>
      </c>
      <c r="I1106" s="69">
        <v>4246</v>
      </c>
      <c r="J1106" s="69">
        <v>6001</v>
      </c>
      <c r="K1106" s="69">
        <v>2453</v>
      </c>
      <c r="L1106" s="69">
        <v>5319</v>
      </c>
      <c r="M1106" s="69">
        <v>7915</v>
      </c>
      <c r="N1106" s="8">
        <v>44496</v>
      </c>
      <c r="O1106" s="3" t="s">
        <v>318</v>
      </c>
      <c r="P1106" s="3" t="s">
        <v>341</v>
      </c>
      <c r="Q1106" s="3" t="s">
        <v>340</v>
      </c>
      <c r="R1106" s="3">
        <v>5</v>
      </c>
      <c r="S1106" s="3" t="s">
        <v>341</v>
      </c>
      <c r="T1106" s="3">
        <v>5</v>
      </c>
      <c r="U1106" s="3">
        <v>1</v>
      </c>
      <c r="V1106" s="3">
        <v>1</v>
      </c>
      <c r="W1106" s="3">
        <v>1</v>
      </c>
      <c r="X1106" s="61" t="s">
        <v>19</v>
      </c>
      <c r="Y1106" s="3" t="s">
        <v>355</v>
      </c>
      <c r="Z1106" s="3" t="s">
        <v>779</v>
      </c>
      <c r="AA1106" s="3" t="s">
        <v>1472</v>
      </c>
      <c r="AB1106" s="28">
        <v>1</v>
      </c>
      <c r="AC1106" s="7"/>
    </row>
    <row r="1107" spans="1:29" x14ac:dyDescent="0.25">
      <c r="A1107" s="57" t="s">
        <v>1</v>
      </c>
      <c r="B1107" s="60" t="str">
        <f>Table6[[#This Row],[Machine3]]</f>
        <v>GMTK3</v>
      </c>
      <c r="C1107" s="61">
        <v>20211027</v>
      </c>
      <c r="D1107" s="61" t="str">
        <f>TEXT((ROW(Table6[[#This Row],[Insert Type]])-321)*10,"000000")</f>
        <v>007860</v>
      </c>
      <c r="E1107" s="61" t="str" cm="1">
        <f t="array" ref="E1107">_xlfn.SWITCH(Table6[[#This Row],[State of Wear (Acceptable, OK; Unacceptable, NOK; Doubt, D; Reclassified as Doubt, RD)]],"OK","o","NOK","n","d")</f>
        <v>o</v>
      </c>
      <c r="F1107" s="61" t="str" cm="1">
        <f t="array" ref="F1107">_xlfn.SWITCH(Table6[[#This Row],[Coolant (C, Coolant; NC, No Coolant; CB, Coolant and cleaned with compressed Air)]],"NC","n","C","y","CB","c")</f>
        <v>c</v>
      </c>
      <c r="G1107" s="61" t="str">
        <f>_xlfn.TEXTJOIN("_",TRUE,A1107,B1107,C1107,D1107,"w"&amp;E1107,"c"&amp;Table6[[#This Row],[Coolant (n, no; y, yes; c, yes but cleaned with compressed air)2]])</f>
        <v>RCGX12_GMTK3_20211027_007860_wo_cc</v>
      </c>
      <c r="H1107" s="68">
        <v>2178</v>
      </c>
      <c r="I1107" s="69">
        <v>4246</v>
      </c>
      <c r="J1107" s="69">
        <v>6001</v>
      </c>
      <c r="K1107" s="69">
        <v>2453</v>
      </c>
      <c r="L1107" s="69">
        <v>5319</v>
      </c>
      <c r="M1107" s="69">
        <v>7915</v>
      </c>
      <c r="N1107" s="8">
        <v>44496</v>
      </c>
      <c r="O1107" s="3" t="s">
        <v>318</v>
      </c>
      <c r="P1107" s="3" t="s">
        <v>341</v>
      </c>
      <c r="Q1107" s="3" t="s">
        <v>340</v>
      </c>
      <c r="R1107" s="3">
        <v>5</v>
      </c>
      <c r="S1107" s="3" t="s">
        <v>341</v>
      </c>
      <c r="T1107" s="3">
        <v>5</v>
      </c>
      <c r="U1107" s="3">
        <v>1</v>
      </c>
      <c r="V1107" s="3">
        <v>1</v>
      </c>
      <c r="W1107" s="3">
        <v>2</v>
      </c>
      <c r="X1107" s="61" t="s">
        <v>19</v>
      </c>
      <c r="Y1107" s="3" t="s">
        <v>355</v>
      </c>
      <c r="Z1107" s="3" t="s">
        <v>780</v>
      </c>
      <c r="AA1107" s="3" t="s">
        <v>1472</v>
      </c>
      <c r="AB1107" s="28">
        <v>1</v>
      </c>
      <c r="AC1107" s="7"/>
    </row>
    <row r="1108" spans="1:29" x14ac:dyDescent="0.25">
      <c r="A1108" s="57" t="s">
        <v>1</v>
      </c>
      <c r="B1108" s="60" t="str">
        <f>Table6[[#This Row],[Machine3]]</f>
        <v>GMTK3</v>
      </c>
      <c r="C1108" s="61">
        <v>20211027</v>
      </c>
      <c r="D1108" s="61" t="str">
        <f>TEXT((ROW(Table6[[#This Row],[Insert Type]])-321)*10,"000000")</f>
        <v>007870</v>
      </c>
      <c r="E1108" s="61" t="str" cm="1">
        <f t="array" ref="E1108">_xlfn.SWITCH(Table6[[#This Row],[State of Wear (Acceptable, OK; Unacceptable, NOK; Doubt, D; Reclassified as Doubt, RD)]],"OK","o","NOK","n","d")</f>
        <v>o</v>
      </c>
      <c r="F1108" s="61" t="str" cm="1">
        <f t="array" ref="F1108">_xlfn.SWITCH(Table6[[#This Row],[Coolant (C, Coolant; NC, No Coolant; CB, Coolant and cleaned with compressed Air)]],"NC","n","C","y","CB","c")</f>
        <v>c</v>
      </c>
      <c r="G1108" s="61" t="str">
        <f>_xlfn.TEXTJOIN("_",TRUE,A1108,B1108,C1108,D1108,"w"&amp;E1108,"c"&amp;Table6[[#This Row],[Coolant (n, no; y, yes; c, yes but cleaned with compressed air)2]])</f>
        <v>RCGX12_GMTK3_20211027_007870_wo_cc</v>
      </c>
      <c r="H1108" s="68">
        <v>2178</v>
      </c>
      <c r="I1108" s="69">
        <v>4246</v>
      </c>
      <c r="J1108" s="69">
        <v>6001</v>
      </c>
      <c r="K1108" s="69">
        <v>2453</v>
      </c>
      <c r="L1108" s="69">
        <v>5319</v>
      </c>
      <c r="M1108" s="69">
        <v>7915</v>
      </c>
      <c r="N1108" s="8">
        <v>44496</v>
      </c>
      <c r="O1108" s="3" t="s">
        <v>318</v>
      </c>
      <c r="P1108" s="3" t="s">
        <v>341</v>
      </c>
      <c r="Q1108" s="3" t="s">
        <v>340</v>
      </c>
      <c r="R1108" s="3">
        <v>5</v>
      </c>
      <c r="S1108" s="3" t="s">
        <v>341</v>
      </c>
      <c r="T1108" s="3">
        <v>5</v>
      </c>
      <c r="U1108" s="3">
        <v>2</v>
      </c>
      <c r="V1108" s="3">
        <v>1</v>
      </c>
      <c r="W1108" s="3">
        <v>1</v>
      </c>
      <c r="X1108" s="61" t="s">
        <v>19</v>
      </c>
      <c r="Y1108" s="3" t="s">
        <v>355</v>
      </c>
      <c r="Z1108" s="3" t="s">
        <v>781</v>
      </c>
      <c r="AA1108" s="3" t="s">
        <v>1472</v>
      </c>
      <c r="AB1108" s="28">
        <v>1</v>
      </c>
      <c r="AC1108" s="7"/>
    </row>
    <row r="1109" spans="1:29" x14ac:dyDescent="0.25">
      <c r="A1109" s="57" t="s">
        <v>1</v>
      </c>
      <c r="B1109" s="60" t="str">
        <f>Table6[[#This Row],[Machine3]]</f>
        <v>GMTK3</v>
      </c>
      <c r="C1109" s="61">
        <v>20211027</v>
      </c>
      <c r="D1109" s="61" t="str">
        <f>TEXT((ROW(Table6[[#This Row],[Insert Type]])-321)*10,"000000")</f>
        <v>007880</v>
      </c>
      <c r="E1109" s="61" t="str" cm="1">
        <f t="array" ref="E1109">_xlfn.SWITCH(Table6[[#This Row],[State of Wear (Acceptable, OK; Unacceptable, NOK; Doubt, D; Reclassified as Doubt, RD)]],"OK","o","NOK","n","d")</f>
        <v>o</v>
      </c>
      <c r="F1109" s="61" t="str" cm="1">
        <f t="array" ref="F1109">_xlfn.SWITCH(Table6[[#This Row],[Coolant (C, Coolant; NC, No Coolant; CB, Coolant and cleaned with compressed Air)]],"NC","n","C","y","CB","c")</f>
        <v>c</v>
      </c>
      <c r="G1109" s="61" t="str">
        <f>_xlfn.TEXTJOIN("_",TRUE,A1109,B1109,C1109,D1109,"w"&amp;E1109,"c"&amp;Table6[[#This Row],[Coolant (n, no; y, yes; c, yes but cleaned with compressed air)2]])</f>
        <v>RCGX12_GMTK3_20211027_007880_wo_cc</v>
      </c>
      <c r="H1109" s="68">
        <v>2178</v>
      </c>
      <c r="I1109" s="69">
        <v>4246</v>
      </c>
      <c r="J1109" s="69">
        <v>6001</v>
      </c>
      <c r="K1109" s="69">
        <v>2453</v>
      </c>
      <c r="L1109" s="69">
        <v>5319</v>
      </c>
      <c r="M1109" s="69">
        <v>7915</v>
      </c>
      <c r="N1109" s="8">
        <v>44496</v>
      </c>
      <c r="O1109" s="3" t="s">
        <v>318</v>
      </c>
      <c r="P1109" s="3" t="s">
        <v>341</v>
      </c>
      <c r="Q1109" s="3" t="s">
        <v>340</v>
      </c>
      <c r="R1109" s="3">
        <v>5</v>
      </c>
      <c r="S1109" s="3" t="s">
        <v>341</v>
      </c>
      <c r="T1109" s="3">
        <v>5</v>
      </c>
      <c r="U1109" s="3">
        <v>2</v>
      </c>
      <c r="V1109" s="3">
        <v>1</v>
      </c>
      <c r="W1109" s="3">
        <v>2</v>
      </c>
      <c r="X1109" s="61" t="s">
        <v>19</v>
      </c>
      <c r="Y1109" s="3" t="s">
        <v>355</v>
      </c>
      <c r="Z1109" s="3" t="s">
        <v>782</v>
      </c>
      <c r="AA1109" s="3" t="s">
        <v>1472</v>
      </c>
      <c r="AB1109" s="28">
        <v>1</v>
      </c>
      <c r="AC1109" s="7"/>
    </row>
    <row r="1110" spans="1:29" x14ac:dyDescent="0.25">
      <c r="A1110" s="57" t="s">
        <v>1</v>
      </c>
      <c r="B1110" s="60" t="str">
        <f>Table6[[#This Row],[Machine3]]</f>
        <v>GMTK3</v>
      </c>
      <c r="C1110" s="61">
        <v>20211027</v>
      </c>
      <c r="D1110" s="61" t="str">
        <f>TEXT((ROW(Table6[[#This Row],[Insert Type]])-321)*10,"000000")</f>
        <v>007890</v>
      </c>
      <c r="E1110" s="61" t="str" cm="1">
        <f t="array" ref="E1110">_xlfn.SWITCH(Table6[[#This Row],[State of Wear (Acceptable, OK; Unacceptable, NOK; Doubt, D; Reclassified as Doubt, RD)]],"OK","o","NOK","n","d")</f>
        <v>o</v>
      </c>
      <c r="F1110" s="61" t="str" cm="1">
        <f t="array" ref="F1110">_xlfn.SWITCH(Table6[[#This Row],[Coolant (C, Coolant; NC, No Coolant; CB, Coolant and cleaned with compressed Air)]],"NC","n","C","y","CB","c")</f>
        <v>c</v>
      </c>
      <c r="G1110" s="61" t="str">
        <f>_xlfn.TEXTJOIN("_",TRUE,A1110,B1110,C1110,D1110,"w"&amp;E1110,"c"&amp;Table6[[#This Row],[Coolant (n, no; y, yes; c, yes but cleaned with compressed air)2]])</f>
        <v>RCGX12_GMTK3_20211027_007890_wo_cc</v>
      </c>
      <c r="H1110" s="68">
        <v>2178</v>
      </c>
      <c r="I1110" s="69">
        <v>4246</v>
      </c>
      <c r="J1110" s="69">
        <v>6001</v>
      </c>
      <c r="K1110" s="69">
        <v>2453</v>
      </c>
      <c r="L1110" s="69">
        <v>5319</v>
      </c>
      <c r="M1110" s="69">
        <v>7915</v>
      </c>
      <c r="N1110" s="8">
        <v>44496</v>
      </c>
      <c r="O1110" s="3" t="s">
        <v>318</v>
      </c>
      <c r="P1110" s="3" t="s">
        <v>341</v>
      </c>
      <c r="Q1110" s="3" t="s">
        <v>340</v>
      </c>
      <c r="R1110" s="3">
        <v>5</v>
      </c>
      <c r="S1110" s="3" t="s">
        <v>341</v>
      </c>
      <c r="T1110" s="3">
        <v>5</v>
      </c>
      <c r="U1110" s="3">
        <v>3</v>
      </c>
      <c r="V1110" s="3">
        <v>1</v>
      </c>
      <c r="W1110" s="3">
        <v>1</v>
      </c>
      <c r="X1110" s="61" t="s">
        <v>19</v>
      </c>
      <c r="Y1110" s="3" t="s">
        <v>355</v>
      </c>
      <c r="Z1110" s="3" t="s">
        <v>783</v>
      </c>
      <c r="AA1110" s="3" t="s">
        <v>1472</v>
      </c>
      <c r="AB1110" s="28">
        <v>1</v>
      </c>
      <c r="AC1110" s="7"/>
    </row>
    <row r="1111" spans="1:29" x14ac:dyDescent="0.25">
      <c r="A1111" s="57" t="s">
        <v>1</v>
      </c>
      <c r="B1111" s="60" t="str">
        <f>Table6[[#This Row],[Machine3]]</f>
        <v>GMTK3</v>
      </c>
      <c r="C1111" s="61">
        <v>20211027</v>
      </c>
      <c r="D1111" s="61" t="str">
        <f>TEXT((ROW(Table6[[#This Row],[Insert Type]])-321)*10,"000000")</f>
        <v>007900</v>
      </c>
      <c r="E1111" s="61" t="str" cm="1">
        <f t="array" ref="E1111">_xlfn.SWITCH(Table6[[#This Row],[State of Wear (Acceptable, OK; Unacceptable, NOK; Doubt, D; Reclassified as Doubt, RD)]],"OK","o","NOK","n","d")</f>
        <v>o</v>
      </c>
      <c r="F1111" s="61" t="str" cm="1">
        <f t="array" ref="F1111">_xlfn.SWITCH(Table6[[#This Row],[Coolant (C, Coolant; NC, No Coolant; CB, Coolant and cleaned with compressed Air)]],"NC","n","C","y","CB","c")</f>
        <v>c</v>
      </c>
      <c r="G1111" s="61" t="str">
        <f>_xlfn.TEXTJOIN("_",TRUE,A1111,B1111,C1111,D1111,"w"&amp;E1111,"c"&amp;Table6[[#This Row],[Coolant (n, no; y, yes; c, yes but cleaned with compressed air)2]])</f>
        <v>RCGX12_GMTK3_20211027_007900_wo_cc</v>
      </c>
      <c r="H1111" s="68">
        <v>2178</v>
      </c>
      <c r="I1111" s="69">
        <v>4246</v>
      </c>
      <c r="J1111" s="69">
        <v>6001</v>
      </c>
      <c r="K1111" s="69">
        <v>2453</v>
      </c>
      <c r="L1111" s="69">
        <v>5319</v>
      </c>
      <c r="M1111" s="69">
        <v>7915</v>
      </c>
      <c r="N1111" s="8">
        <v>44496</v>
      </c>
      <c r="O1111" s="3" t="s">
        <v>318</v>
      </c>
      <c r="P1111" s="3" t="s">
        <v>341</v>
      </c>
      <c r="Q1111" s="3" t="s">
        <v>340</v>
      </c>
      <c r="R1111" s="3">
        <v>5</v>
      </c>
      <c r="S1111" s="3" t="s">
        <v>341</v>
      </c>
      <c r="T1111" s="3">
        <v>5</v>
      </c>
      <c r="U1111" s="3">
        <v>3</v>
      </c>
      <c r="V1111" s="3">
        <v>1</v>
      </c>
      <c r="W1111" s="3">
        <v>2</v>
      </c>
      <c r="X1111" s="61" t="s">
        <v>19</v>
      </c>
      <c r="Y1111" s="3" t="s">
        <v>355</v>
      </c>
      <c r="Z1111" s="3" t="s">
        <v>784</v>
      </c>
      <c r="AA1111" s="3" t="s">
        <v>1472</v>
      </c>
      <c r="AB1111" s="28">
        <v>1</v>
      </c>
      <c r="AC1111" s="7"/>
    </row>
    <row r="1112" spans="1:29" x14ac:dyDescent="0.25">
      <c r="A1112" s="57" t="s">
        <v>1</v>
      </c>
      <c r="B1112" s="60" t="str">
        <f>Table6[[#This Row],[Machine3]]</f>
        <v>GMTK3</v>
      </c>
      <c r="C1112" s="61">
        <v>20211027</v>
      </c>
      <c r="D1112" s="61" t="str">
        <f>TEXT((ROW(Table6[[#This Row],[Insert Type]])-321)*10,"000000")</f>
        <v>007910</v>
      </c>
      <c r="E1112" s="61" t="str" cm="1">
        <f t="array" ref="E1112">_xlfn.SWITCH(Table6[[#This Row],[State of Wear (Acceptable, OK; Unacceptable, NOK; Doubt, D; Reclassified as Doubt, RD)]],"OK","o","NOK","n","d")</f>
        <v>o</v>
      </c>
      <c r="F1112" s="61" t="str" cm="1">
        <f t="array" ref="F1112">_xlfn.SWITCH(Table6[[#This Row],[Coolant (C, Coolant; NC, No Coolant; CB, Coolant and cleaned with compressed Air)]],"NC","n","C","y","CB","c")</f>
        <v>c</v>
      </c>
      <c r="G1112" s="61" t="str">
        <f>_xlfn.TEXTJOIN("_",TRUE,A1112,B1112,C1112,D1112,"w"&amp;E1112,"c"&amp;Table6[[#This Row],[Coolant (n, no; y, yes; c, yes but cleaned with compressed air)2]])</f>
        <v>RCGX12_GMTK3_20211027_007910_wo_cc</v>
      </c>
      <c r="H1112" s="68">
        <v>2178</v>
      </c>
      <c r="I1112" s="69">
        <v>4246</v>
      </c>
      <c r="J1112" s="69">
        <v>6001</v>
      </c>
      <c r="K1112" s="69">
        <v>2453</v>
      </c>
      <c r="L1112" s="69">
        <v>5319</v>
      </c>
      <c r="M1112" s="69">
        <v>7915</v>
      </c>
      <c r="N1112" s="8">
        <v>44496</v>
      </c>
      <c r="O1112" s="3" t="s">
        <v>318</v>
      </c>
      <c r="P1112" s="3" t="s">
        <v>341</v>
      </c>
      <c r="Q1112" s="3" t="s">
        <v>340</v>
      </c>
      <c r="R1112" s="3">
        <v>5</v>
      </c>
      <c r="S1112" s="3" t="s">
        <v>341</v>
      </c>
      <c r="T1112" s="3">
        <v>5</v>
      </c>
      <c r="U1112" s="3">
        <v>4</v>
      </c>
      <c r="V1112" s="3">
        <v>1</v>
      </c>
      <c r="W1112" s="3">
        <v>1</v>
      </c>
      <c r="X1112" s="61" t="s">
        <v>19</v>
      </c>
      <c r="Y1112" s="3" t="s">
        <v>355</v>
      </c>
      <c r="Z1112" s="3" t="s">
        <v>785</v>
      </c>
      <c r="AA1112" s="3" t="s">
        <v>1472</v>
      </c>
      <c r="AB1112" s="28">
        <v>1</v>
      </c>
      <c r="AC1112" s="7"/>
    </row>
    <row r="1113" spans="1:29" x14ac:dyDescent="0.25">
      <c r="A1113" s="57" t="s">
        <v>1</v>
      </c>
      <c r="B1113" s="60" t="str">
        <f>Table6[[#This Row],[Machine3]]</f>
        <v>GMTK3</v>
      </c>
      <c r="C1113" s="61">
        <v>20211027</v>
      </c>
      <c r="D1113" s="61" t="str">
        <f>TEXT((ROW(Table6[[#This Row],[Insert Type]])-321)*10,"000000")</f>
        <v>007920</v>
      </c>
      <c r="E1113" s="61" t="str" cm="1">
        <f t="array" ref="E1113">_xlfn.SWITCH(Table6[[#This Row],[State of Wear (Acceptable, OK; Unacceptable, NOK; Doubt, D; Reclassified as Doubt, RD)]],"OK","o","NOK","n","d")</f>
        <v>o</v>
      </c>
      <c r="F1113" s="61" t="str" cm="1">
        <f t="array" ref="F1113">_xlfn.SWITCH(Table6[[#This Row],[Coolant (C, Coolant; NC, No Coolant; CB, Coolant and cleaned with compressed Air)]],"NC","n","C","y","CB","c")</f>
        <v>c</v>
      </c>
      <c r="G1113" s="61" t="str">
        <f>_xlfn.TEXTJOIN("_",TRUE,A1113,B1113,C1113,D1113,"w"&amp;E1113,"c"&amp;Table6[[#This Row],[Coolant (n, no; y, yes; c, yes but cleaned with compressed air)2]])</f>
        <v>RCGX12_GMTK3_20211027_007920_wo_cc</v>
      </c>
      <c r="H1113" s="68">
        <v>2178</v>
      </c>
      <c r="I1113" s="69">
        <v>4246</v>
      </c>
      <c r="J1113" s="69">
        <v>6001</v>
      </c>
      <c r="K1113" s="69">
        <v>2453</v>
      </c>
      <c r="L1113" s="69">
        <v>5319</v>
      </c>
      <c r="M1113" s="69">
        <v>7915</v>
      </c>
      <c r="N1113" s="8">
        <v>44496</v>
      </c>
      <c r="O1113" s="3" t="s">
        <v>318</v>
      </c>
      <c r="P1113" s="3" t="s">
        <v>341</v>
      </c>
      <c r="Q1113" s="3" t="s">
        <v>340</v>
      </c>
      <c r="R1113" s="3">
        <v>5</v>
      </c>
      <c r="S1113" s="3" t="s">
        <v>341</v>
      </c>
      <c r="T1113" s="3">
        <v>5</v>
      </c>
      <c r="U1113" s="3">
        <v>4</v>
      </c>
      <c r="V1113" s="3">
        <v>1</v>
      </c>
      <c r="W1113" s="3">
        <v>2</v>
      </c>
      <c r="X1113" s="61" t="s">
        <v>19</v>
      </c>
      <c r="Y1113" s="3" t="s">
        <v>355</v>
      </c>
      <c r="Z1113" s="3" t="s">
        <v>786</v>
      </c>
      <c r="AA1113" s="3" t="s">
        <v>1472</v>
      </c>
      <c r="AB1113" s="28">
        <v>1</v>
      </c>
      <c r="AC1113" s="7"/>
    </row>
    <row r="1114" spans="1:29" x14ac:dyDescent="0.25">
      <c r="A1114" s="57" t="s">
        <v>1</v>
      </c>
      <c r="B1114" s="60" t="str">
        <f>Table6[[#This Row],[Machine3]]</f>
        <v>GMTK3</v>
      </c>
      <c r="C1114" s="61">
        <v>20211027</v>
      </c>
      <c r="D1114" s="61" t="str">
        <f>TEXT((ROW(Table6[[#This Row],[Insert Type]])-321)*10,"000000")</f>
        <v>007930</v>
      </c>
      <c r="E1114" s="61" t="str" cm="1">
        <f t="array" ref="E1114">_xlfn.SWITCH(Table6[[#This Row],[State of Wear (Acceptable, OK; Unacceptable, NOK; Doubt, D; Reclassified as Doubt, RD)]],"OK","o","NOK","n","d")</f>
        <v>o</v>
      </c>
      <c r="F1114" s="61" t="str" cm="1">
        <f t="array" ref="F1114">_xlfn.SWITCH(Table6[[#This Row],[Coolant (C, Coolant; NC, No Coolant; CB, Coolant and cleaned with compressed Air)]],"NC","n","C","y","CB","c")</f>
        <v>c</v>
      </c>
      <c r="G1114" s="61" t="str">
        <f>_xlfn.TEXTJOIN("_",TRUE,A1114,B1114,C1114,D1114,"w"&amp;E1114,"c"&amp;Table6[[#This Row],[Coolant (n, no; y, yes; c, yes but cleaned with compressed air)2]])</f>
        <v>RCGX12_GMTK3_20211027_007930_wo_cc</v>
      </c>
      <c r="H1114" s="68">
        <v>2178</v>
      </c>
      <c r="I1114" s="69">
        <v>4246</v>
      </c>
      <c r="J1114" s="69">
        <v>6001</v>
      </c>
      <c r="K1114" s="69">
        <v>2453</v>
      </c>
      <c r="L1114" s="69">
        <v>5319</v>
      </c>
      <c r="M1114" s="69">
        <v>7915</v>
      </c>
      <c r="N1114" s="8">
        <v>44496</v>
      </c>
      <c r="O1114" s="3" t="s">
        <v>318</v>
      </c>
      <c r="P1114" s="3" t="s">
        <v>341</v>
      </c>
      <c r="Q1114" s="3" t="s">
        <v>340</v>
      </c>
      <c r="R1114" s="3">
        <v>5</v>
      </c>
      <c r="S1114" s="3" t="s">
        <v>341</v>
      </c>
      <c r="T1114" s="3">
        <v>5</v>
      </c>
      <c r="U1114" s="3">
        <v>5</v>
      </c>
      <c r="V1114" s="3">
        <v>1</v>
      </c>
      <c r="W1114" s="3">
        <v>1</v>
      </c>
      <c r="X1114" s="61" t="s">
        <v>19</v>
      </c>
      <c r="Y1114" s="3" t="s">
        <v>355</v>
      </c>
      <c r="Z1114" s="3" t="s">
        <v>787</v>
      </c>
      <c r="AA1114" s="3" t="s">
        <v>1472</v>
      </c>
      <c r="AB1114" s="28">
        <v>1</v>
      </c>
      <c r="AC1114" s="7"/>
    </row>
    <row r="1115" spans="1:29" x14ac:dyDescent="0.25">
      <c r="A1115" s="57" t="s">
        <v>1</v>
      </c>
      <c r="B1115" s="60" t="str">
        <f>Table6[[#This Row],[Machine3]]</f>
        <v>GMTK3</v>
      </c>
      <c r="C1115" s="61">
        <v>20211027</v>
      </c>
      <c r="D1115" s="61" t="str">
        <f>TEXT((ROW(Table6[[#This Row],[Insert Type]])-321)*10,"000000")</f>
        <v>007940</v>
      </c>
      <c r="E1115" s="61" t="str" cm="1">
        <f t="array" ref="E1115">_xlfn.SWITCH(Table6[[#This Row],[State of Wear (Acceptable, OK; Unacceptable, NOK; Doubt, D; Reclassified as Doubt, RD)]],"OK","o","NOK","n","d")</f>
        <v>o</v>
      </c>
      <c r="F1115" s="61" t="str" cm="1">
        <f t="array" ref="F1115">_xlfn.SWITCH(Table6[[#This Row],[Coolant (C, Coolant; NC, No Coolant; CB, Coolant and cleaned with compressed Air)]],"NC","n","C","y","CB","c")</f>
        <v>c</v>
      </c>
      <c r="G1115" s="61" t="str">
        <f>_xlfn.TEXTJOIN("_",TRUE,A1115,B1115,C1115,D1115,"w"&amp;E1115,"c"&amp;Table6[[#This Row],[Coolant (n, no; y, yes; c, yes but cleaned with compressed air)2]])</f>
        <v>RCGX12_GMTK3_20211027_007940_wo_cc</v>
      </c>
      <c r="H1115" s="68">
        <v>2178</v>
      </c>
      <c r="I1115" s="69">
        <v>4246</v>
      </c>
      <c r="J1115" s="69">
        <v>6001</v>
      </c>
      <c r="K1115" s="69">
        <v>2453</v>
      </c>
      <c r="L1115" s="69">
        <v>5319</v>
      </c>
      <c r="M1115" s="69">
        <v>7915</v>
      </c>
      <c r="N1115" s="8">
        <v>44496</v>
      </c>
      <c r="O1115" s="3" t="s">
        <v>318</v>
      </c>
      <c r="P1115" s="3" t="s">
        <v>341</v>
      </c>
      <c r="Q1115" s="3" t="s">
        <v>340</v>
      </c>
      <c r="R1115" s="3">
        <v>5</v>
      </c>
      <c r="S1115" s="3" t="s">
        <v>341</v>
      </c>
      <c r="T1115" s="3">
        <v>5</v>
      </c>
      <c r="U1115" s="3">
        <v>5</v>
      </c>
      <c r="V1115" s="3">
        <v>1</v>
      </c>
      <c r="W1115" s="3">
        <v>2</v>
      </c>
      <c r="X1115" s="61" t="s">
        <v>19</v>
      </c>
      <c r="Y1115" s="3" t="s">
        <v>355</v>
      </c>
      <c r="Z1115" s="3" t="s">
        <v>788</v>
      </c>
      <c r="AA1115" s="3" t="s">
        <v>1472</v>
      </c>
      <c r="AB1115" s="28">
        <v>1</v>
      </c>
      <c r="AC1115" s="7"/>
    </row>
    <row r="1116" spans="1:29" x14ac:dyDescent="0.25">
      <c r="A1116" s="57" t="s">
        <v>1</v>
      </c>
      <c r="B1116" s="60" t="str">
        <f>Table6[[#This Row],[Machine3]]</f>
        <v>GMTK3</v>
      </c>
      <c r="C1116" s="61">
        <v>20211027</v>
      </c>
      <c r="D1116" s="61" t="str">
        <f>TEXT((ROW(Table6[[#This Row],[Insert Type]])-321)*10,"000000")</f>
        <v>007950</v>
      </c>
      <c r="E1116" s="61" t="str" cm="1">
        <f t="array" ref="E1116">_xlfn.SWITCH(Table6[[#This Row],[State of Wear (Acceptable, OK; Unacceptable, NOK; Doubt, D; Reclassified as Doubt, RD)]],"OK","o","NOK","n","d")</f>
        <v>o</v>
      </c>
      <c r="F1116" s="61" t="str" cm="1">
        <f t="array" ref="F1116">_xlfn.SWITCH(Table6[[#This Row],[Coolant (C, Coolant; NC, No Coolant; CB, Coolant and cleaned with compressed Air)]],"NC","n","C","y","CB","c")</f>
        <v>c</v>
      </c>
      <c r="G1116" s="61" t="str">
        <f>_xlfn.TEXTJOIN("_",TRUE,A1116,B1116,C1116,D1116,"w"&amp;E1116,"c"&amp;Table6[[#This Row],[Coolant (n, no; y, yes; c, yes but cleaned with compressed air)2]])</f>
        <v>RCGX12_GMTK3_20211027_007950_wo_cc</v>
      </c>
      <c r="H1116" s="68">
        <v>2178</v>
      </c>
      <c r="I1116" s="69">
        <v>4246</v>
      </c>
      <c r="J1116" s="69">
        <v>6001</v>
      </c>
      <c r="K1116" s="69">
        <v>2453</v>
      </c>
      <c r="L1116" s="69">
        <v>5319</v>
      </c>
      <c r="M1116" s="69">
        <v>7915</v>
      </c>
      <c r="N1116" s="8">
        <v>44496</v>
      </c>
      <c r="O1116" s="3" t="s">
        <v>318</v>
      </c>
      <c r="P1116" s="3" t="s">
        <v>341</v>
      </c>
      <c r="Q1116" s="3" t="s">
        <v>340</v>
      </c>
      <c r="R1116" s="3">
        <v>5</v>
      </c>
      <c r="S1116" s="3" t="s">
        <v>341</v>
      </c>
      <c r="T1116" s="3">
        <v>5</v>
      </c>
      <c r="U1116" s="3">
        <v>6</v>
      </c>
      <c r="V1116" s="3">
        <v>1</v>
      </c>
      <c r="W1116" s="3">
        <v>1</v>
      </c>
      <c r="X1116" s="61" t="s">
        <v>19</v>
      </c>
      <c r="Y1116" s="3" t="s">
        <v>355</v>
      </c>
      <c r="Z1116" s="3" t="s">
        <v>789</v>
      </c>
      <c r="AA1116" s="3" t="s">
        <v>1472</v>
      </c>
      <c r="AB1116" s="28">
        <v>1</v>
      </c>
      <c r="AC1116" s="7"/>
    </row>
    <row r="1117" spans="1:29" x14ac:dyDescent="0.25">
      <c r="A1117" s="57" t="s">
        <v>1</v>
      </c>
      <c r="B1117" s="60" t="str">
        <f>Table6[[#This Row],[Machine3]]</f>
        <v>GMTK3</v>
      </c>
      <c r="C1117" s="61">
        <v>20211027</v>
      </c>
      <c r="D1117" s="61" t="str">
        <f>TEXT((ROW(Table6[[#This Row],[Insert Type]])-321)*10,"000000")</f>
        <v>007960</v>
      </c>
      <c r="E1117" s="61" t="str" cm="1">
        <f t="array" ref="E1117">_xlfn.SWITCH(Table6[[#This Row],[State of Wear (Acceptable, OK; Unacceptable, NOK; Doubt, D; Reclassified as Doubt, RD)]],"OK","o","NOK","n","d")</f>
        <v>o</v>
      </c>
      <c r="F1117" s="61" t="str" cm="1">
        <f t="array" ref="F1117">_xlfn.SWITCH(Table6[[#This Row],[Coolant (C, Coolant; NC, No Coolant; CB, Coolant and cleaned with compressed Air)]],"NC","n","C","y","CB","c")</f>
        <v>c</v>
      </c>
      <c r="G1117" s="61" t="str">
        <f>_xlfn.TEXTJOIN("_",TRUE,A1117,B1117,C1117,D1117,"w"&amp;E1117,"c"&amp;Table6[[#This Row],[Coolant (n, no; y, yes; c, yes but cleaned with compressed air)2]])</f>
        <v>RCGX12_GMTK3_20211027_007960_wo_cc</v>
      </c>
      <c r="H1117" s="68">
        <v>2178</v>
      </c>
      <c r="I1117" s="69">
        <v>4246</v>
      </c>
      <c r="J1117" s="69">
        <v>6001</v>
      </c>
      <c r="K1117" s="69">
        <v>2453</v>
      </c>
      <c r="L1117" s="69">
        <v>5319</v>
      </c>
      <c r="M1117" s="69">
        <v>7915</v>
      </c>
      <c r="N1117" s="8">
        <v>44496</v>
      </c>
      <c r="O1117" s="3" t="s">
        <v>318</v>
      </c>
      <c r="P1117" s="3" t="s">
        <v>341</v>
      </c>
      <c r="Q1117" s="3" t="s">
        <v>340</v>
      </c>
      <c r="R1117" s="3">
        <v>5</v>
      </c>
      <c r="S1117" s="3" t="s">
        <v>341</v>
      </c>
      <c r="T1117" s="3">
        <v>5</v>
      </c>
      <c r="U1117" s="3">
        <v>6</v>
      </c>
      <c r="V1117" s="3">
        <v>1</v>
      </c>
      <c r="W1117" s="3">
        <v>2</v>
      </c>
      <c r="X1117" s="61" t="s">
        <v>19</v>
      </c>
      <c r="Y1117" s="3" t="s">
        <v>355</v>
      </c>
      <c r="Z1117" s="3" t="s">
        <v>790</v>
      </c>
      <c r="AA1117" s="3" t="s">
        <v>1472</v>
      </c>
      <c r="AB1117" s="28">
        <v>1</v>
      </c>
      <c r="AC1117" s="7"/>
    </row>
    <row r="1118" spans="1:29" x14ac:dyDescent="0.25">
      <c r="A1118" s="57" t="s">
        <v>1</v>
      </c>
      <c r="B1118" s="60" t="str">
        <f>Table6[[#This Row],[Machine3]]</f>
        <v>GMTK3</v>
      </c>
      <c r="C1118" s="61">
        <v>20211027</v>
      </c>
      <c r="D1118" s="61" t="str">
        <f>TEXT((ROW(Table6[[#This Row],[Insert Type]])-321)*10,"000000")</f>
        <v>007970</v>
      </c>
      <c r="E1118" s="61" t="str" cm="1">
        <f t="array" ref="E1118">_xlfn.SWITCH(Table6[[#This Row],[State of Wear (Acceptable, OK; Unacceptable, NOK; Doubt, D; Reclassified as Doubt, RD)]],"OK","o","NOK","n","d")</f>
        <v>o</v>
      </c>
      <c r="F1118" s="61" t="str" cm="1">
        <f t="array" ref="F1118">_xlfn.SWITCH(Table6[[#This Row],[Coolant (C, Coolant; NC, No Coolant; CB, Coolant and cleaned with compressed Air)]],"NC","n","C","y","CB","c")</f>
        <v>c</v>
      </c>
      <c r="G1118" s="61" t="str">
        <f>_xlfn.TEXTJOIN("_",TRUE,A1118,B1118,C1118,D1118,"w"&amp;E1118,"c"&amp;Table6[[#This Row],[Coolant (n, no; y, yes; c, yes but cleaned with compressed air)2]])</f>
        <v>RCGX12_GMTK3_20211027_007970_wo_cc</v>
      </c>
      <c r="H1118" s="68">
        <v>2178</v>
      </c>
      <c r="I1118" s="69">
        <v>4246</v>
      </c>
      <c r="J1118" s="69">
        <v>6001</v>
      </c>
      <c r="K1118" s="69">
        <v>2453</v>
      </c>
      <c r="L1118" s="69">
        <v>5319</v>
      </c>
      <c r="M1118" s="69">
        <v>7915</v>
      </c>
      <c r="N1118" s="8">
        <v>44496</v>
      </c>
      <c r="O1118" s="3" t="s">
        <v>318</v>
      </c>
      <c r="P1118" s="3" t="s">
        <v>341</v>
      </c>
      <c r="Q1118" s="3" t="s">
        <v>340</v>
      </c>
      <c r="R1118" s="3">
        <v>5</v>
      </c>
      <c r="S1118" s="3" t="s">
        <v>341</v>
      </c>
      <c r="T1118" s="3">
        <v>5</v>
      </c>
      <c r="U1118" s="3">
        <v>7</v>
      </c>
      <c r="V1118" s="3">
        <v>1</v>
      </c>
      <c r="W1118" s="3">
        <v>1</v>
      </c>
      <c r="X1118" s="61" t="s">
        <v>19</v>
      </c>
      <c r="Y1118" s="3" t="s">
        <v>355</v>
      </c>
      <c r="Z1118" s="3" t="s">
        <v>791</v>
      </c>
      <c r="AA1118" s="3" t="s">
        <v>1472</v>
      </c>
      <c r="AB1118" s="28">
        <v>1</v>
      </c>
      <c r="AC1118" s="7"/>
    </row>
    <row r="1119" spans="1:29" x14ac:dyDescent="0.25">
      <c r="A1119" s="57" t="s">
        <v>1</v>
      </c>
      <c r="B1119" s="60" t="str">
        <f>Table6[[#This Row],[Machine3]]</f>
        <v>GMTK3</v>
      </c>
      <c r="C1119" s="61">
        <v>20211027</v>
      </c>
      <c r="D1119" s="61" t="str">
        <f>TEXT((ROW(Table6[[#This Row],[Insert Type]])-321)*10,"000000")</f>
        <v>007980</v>
      </c>
      <c r="E1119" s="61" t="str" cm="1">
        <f t="array" ref="E1119">_xlfn.SWITCH(Table6[[#This Row],[State of Wear (Acceptable, OK; Unacceptable, NOK; Doubt, D; Reclassified as Doubt, RD)]],"OK","o","NOK","n","d")</f>
        <v>o</v>
      </c>
      <c r="F1119" s="61" t="str" cm="1">
        <f t="array" ref="F1119">_xlfn.SWITCH(Table6[[#This Row],[Coolant (C, Coolant; NC, No Coolant; CB, Coolant and cleaned with compressed Air)]],"NC","n","C","y","CB","c")</f>
        <v>c</v>
      </c>
      <c r="G1119" s="61" t="str">
        <f>_xlfn.TEXTJOIN("_",TRUE,A1119,B1119,C1119,D1119,"w"&amp;E1119,"c"&amp;Table6[[#This Row],[Coolant (n, no; y, yes; c, yes but cleaned with compressed air)2]])</f>
        <v>RCGX12_GMTK3_20211027_007980_wo_cc</v>
      </c>
      <c r="H1119" s="68">
        <v>2178</v>
      </c>
      <c r="I1119" s="69">
        <v>4246</v>
      </c>
      <c r="J1119" s="69">
        <v>6001</v>
      </c>
      <c r="K1119" s="69">
        <v>2453</v>
      </c>
      <c r="L1119" s="69">
        <v>5319</v>
      </c>
      <c r="M1119" s="69">
        <v>7915</v>
      </c>
      <c r="N1119" s="8">
        <v>44496</v>
      </c>
      <c r="O1119" s="3" t="s">
        <v>318</v>
      </c>
      <c r="P1119" s="3" t="s">
        <v>341</v>
      </c>
      <c r="Q1119" s="3" t="s">
        <v>340</v>
      </c>
      <c r="R1119" s="3">
        <v>5</v>
      </c>
      <c r="S1119" s="3" t="s">
        <v>341</v>
      </c>
      <c r="T1119" s="3">
        <v>5</v>
      </c>
      <c r="U1119" s="3">
        <v>7</v>
      </c>
      <c r="V1119" s="3">
        <v>1</v>
      </c>
      <c r="W1119" s="3">
        <v>2</v>
      </c>
      <c r="X1119" s="61" t="s">
        <v>19</v>
      </c>
      <c r="Y1119" s="3" t="s">
        <v>355</v>
      </c>
      <c r="Z1119" s="3" t="s">
        <v>792</v>
      </c>
      <c r="AA1119" s="3" t="s">
        <v>1472</v>
      </c>
      <c r="AB1119" s="28">
        <v>1</v>
      </c>
      <c r="AC1119" s="7"/>
    </row>
    <row r="1120" spans="1:29" x14ac:dyDescent="0.25">
      <c r="A1120" s="57" t="s">
        <v>1</v>
      </c>
      <c r="B1120" s="60" t="str">
        <f>Table6[[#This Row],[Machine3]]</f>
        <v>GMTK3</v>
      </c>
      <c r="C1120" s="61">
        <v>20211027</v>
      </c>
      <c r="D1120" s="61" t="str">
        <f>TEXT((ROW(Table6[[#This Row],[Insert Type]])-321)*10,"000000")</f>
        <v>007990</v>
      </c>
      <c r="E1120" s="61" t="str" cm="1">
        <f t="array" ref="E1120">_xlfn.SWITCH(Table6[[#This Row],[State of Wear (Acceptable, OK; Unacceptable, NOK; Doubt, D; Reclassified as Doubt, RD)]],"OK","o","NOK","n","d")</f>
        <v>o</v>
      </c>
      <c r="F1120" s="61" t="str" cm="1">
        <f t="array" ref="F1120">_xlfn.SWITCH(Table6[[#This Row],[Coolant (C, Coolant; NC, No Coolant; CB, Coolant and cleaned with compressed Air)]],"NC","n","C","y","CB","c")</f>
        <v>c</v>
      </c>
      <c r="G1120" s="61" t="str">
        <f>_xlfn.TEXTJOIN("_",TRUE,A1120,B1120,C1120,D1120,"w"&amp;E1120,"c"&amp;Table6[[#This Row],[Coolant (n, no; y, yes; c, yes but cleaned with compressed air)2]])</f>
        <v>RCGX12_GMTK3_20211027_007990_wo_cc</v>
      </c>
      <c r="H1120" s="68">
        <v>2178</v>
      </c>
      <c r="I1120" s="69">
        <v>4246</v>
      </c>
      <c r="J1120" s="69">
        <v>6001</v>
      </c>
      <c r="K1120" s="69">
        <v>2453</v>
      </c>
      <c r="L1120" s="69">
        <v>5319</v>
      </c>
      <c r="M1120" s="69">
        <v>7915</v>
      </c>
      <c r="N1120" s="8">
        <v>44496</v>
      </c>
      <c r="O1120" s="3" t="s">
        <v>318</v>
      </c>
      <c r="P1120" s="3" t="s">
        <v>341</v>
      </c>
      <c r="Q1120" s="3" t="s">
        <v>340</v>
      </c>
      <c r="R1120" s="3">
        <v>6</v>
      </c>
      <c r="S1120" s="3" t="s">
        <v>341</v>
      </c>
      <c r="T1120" s="3">
        <v>6</v>
      </c>
      <c r="U1120" s="3">
        <v>1</v>
      </c>
      <c r="V1120" s="3">
        <v>1</v>
      </c>
      <c r="W1120" s="3">
        <v>1</v>
      </c>
      <c r="X1120" s="61" t="s">
        <v>19</v>
      </c>
      <c r="Y1120" s="3" t="s">
        <v>355</v>
      </c>
      <c r="Z1120" s="3" t="s">
        <v>793</v>
      </c>
      <c r="AA1120" s="3" t="s">
        <v>1472</v>
      </c>
      <c r="AB1120" s="28">
        <v>1</v>
      </c>
      <c r="AC1120" s="7"/>
    </row>
    <row r="1121" spans="1:29" x14ac:dyDescent="0.25">
      <c r="A1121" s="57" t="s">
        <v>1</v>
      </c>
      <c r="B1121" s="60" t="str">
        <f>Table6[[#This Row],[Machine3]]</f>
        <v>GMTK3</v>
      </c>
      <c r="C1121" s="61">
        <v>20211027</v>
      </c>
      <c r="D1121" s="61" t="str">
        <f>TEXT((ROW(Table6[[#This Row],[Insert Type]])-321)*10,"000000")</f>
        <v>008000</v>
      </c>
      <c r="E1121" s="61" t="str" cm="1">
        <f t="array" ref="E1121">_xlfn.SWITCH(Table6[[#This Row],[State of Wear (Acceptable, OK; Unacceptable, NOK; Doubt, D; Reclassified as Doubt, RD)]],"OK","o","NOK","n","d")</f>
        <v>o</v>
      </c>
      <c r="F1121" s="61" t="str" cm="1">
        <f t="array" ref="F1121">_xlfn.SWITCH(Table6[[#This Row],[Coolant (C, Coolant; NC, No Coolant; CB, Coolant and cleaned with compressed Air)]],"NC","n","C","y","CB","c")</f>
        <v>c</v>
      </c>
      <c r="G1121" s="61" t="str">
        <f>_xlfn.TEXTJOIN("_",TRUE,A1121,B1121,C1121,D1121,"w"&amp;E1121,"c"&amp;Table6[[#This Row],[Coolant (n, no; y, yes; c, yes but cleaned with compressed air)2]])</f>
        <v>RCGX12_GMTK3_20211027_008000_wo_cc</v>
      </c>
      <c r="H1121" s="68">
        <v>2178</v>
      </c>
      <c r="I1121" s="69">
        <v>4246</v>
      </c>
      <c r="J1121" s="69">
        <v>6001</v>
      </c>
      <c r="K1121" s="69">
        <v>2453</v>
      </c>
      <c r="L1121" s="69">
        <v>5319</v>
      </c>
      <c r="M1121" s="69">
        <v>7915</v>
      </c>
      <c r="N1121" s="8">
        <v>44496</v>
      </c>
      <c r="O1121" s="3" t="s">
        <v>318</v>
      </c>
      <c r="P1121" s="3" t="s">
        <v>341</v>
      </c>
      <c r="Q1121" s="3" t="s">
        <v>340</v>
      </c>
      <c r="R1121" s="3">
        <v>6</v>
      </c>
      <c r="S1121" s="3" t="s">
        <v>341</v>
      </c>
      <c r="T1121" s="3">
        <v>6</v>
      </c>
      <c r="U1121" s="3">
        <v>1</v>
      </c>
      <c r="V1121" s="3">
        <v>1</v>
      </c>
      <c r="W1121" s="3">
        <v>2</v>
      </c>
      <c r="X1121" s="61" t="s">
        <v>19</v>
      </c>
      <c r="Y1121" s="3" t="s">
        <v>355</v>
      </c>
      <c r="Z1121" s="3" t="s">
        <v>794</v>
      </c>
      <c r="AA1121" s="3" t="s">
        <v>1472</v>
      </c>
      <c r="AB1121" s="28">
        <v>1</v>
      </c>
      <c r="AC1121" s="7"/>
    </row>
    <row r="1122" spans="1:29" x14ac:dyDescent="0.25">
      <c r="A1122" s="57" t="s">
        <v>1</v>
      </c>
      <c r="B1122" s="60" t="str">
        <f>Table6[[#This Row],[Machine3]]</f>
        <v>GMTK3</v>
      </c>
      <c r="C1122" s="61">
        <v>20211027</v>
      </c>
      <c r="D1122" s="61" t="str">
        <f>TEXT((ROW(Table6[[#This Row],[Insert Type]])-321)*10,"000000")</f>
        <v>008010</v>
      </c>
      <c r="E1122" s="61" t="str" cm="1">
        <f t="array" ref="E1122">_xlfn.SWITCH(Table6[[#This Row],[State of Wear (Acceptable, OK; Unacceptable, NOK; Doubt, D; Reclassified as Doubt, RD)]],"OK","o","NOK","n","d")</f>
        <v>o</v>
      </c>
      <c r="F1122" s="61" t="str" cm="1">
        <f t="array" ref="F1122">_xlfn.SWITCH(Table6[[#This Row],[Coolant (C, Coolant; NC, No Coolant; CB, Coolant and cleaned with compressed Air)]],"NC","n","C","y","CB","c")</f>
        <v>c</v>
      </c>
      <c r="G1122" s="61" t="str">
        <f>_xlfn.TEXTJOIN("_",TRUE,A1122,B1122,C1122,D1122,"w"&amp;E1122,"c"&amp;Table6[[#This Row],[Coolant (n, no; y, yes; c, yes but cleaned with compressed air)2]])</f>
        <v>RCGX12_GMTK3_20211027_008010_wo_cc</v>
      </c>
      <c r="H1122" s="68">
        <v>2178</v>
      </c>
      <c r="I1122" s="69">
        <v>4246</v>
      </c>
      <c r="J1122" s="69">
        <v>6001</v>
      </c>
      <c r="K1122" s="69">
        <v>2453</v>
      </c>
      <c r="L1122" s="69">
        <v>5319</v>
      </c>
      <c r="M1122" s="69">
        <v>7915</v>
      </c>
      <c r="N1122" s="8">
        <v>44496</v>
      </c>
      <c r="O1122" s="3" t="s">
        <v>318</v>
      </c>
      <c r="P1122" s="3" t="s">
        <v>341</v>
      </c>
      <c r="Q1122" s="3" t="s">
        <v>340</v>
      </c>
      <c r="R1122" s="3">
        <v>6</v>
      </c>
      <c r="S1122" s="3" t="s">
        <v>341</v>
      </c>
      <c r="T1122" s="3">
        <v>6</v>
      </c>
      <c r="U1122" s="3">
        <v>2</v>
      </c>
      <c r="V1122" s="3">
        <v>1</v>
      </c>
      <c r="W1122" s="3">
        <v>1</v>
      </c>
      <c r="X1122" s="61" t="s">
        <v>19</v>
      </c>
      <c r="Y1122" s="3" t="s">
        <v>355</v>
      </c>
      <c r="Z1122" s="3" t="s">
        <v>795</v>
      </c>
      <c r="AA1122" s="3" t="s">
        <v>1472</v>
      </c>
      <c r="AB1122" s="28">
        <v>1</v>
      </c>
      <c r="AC1122" s="7"/>
    </row>
    <row r="1123" spans="1:29" x14ac:dyDescent="0.25">
      <c r="A1123" s="57" t="s">
        <v>1</v>
      </c>
      <c r="B1123" s="60" t="str">
        <f>Table6[[#This Row],[Machine3]]</f>
        <v>GMTK3</v>
      </c>
      <c r="C1123" s="61">
        <v>20211027</v>
      </c>
      <c r="D1123" s="61" t="str">
        <f>TEXT((ROW(Table6[[#This Row],[Insert Type]])-321)*10,"000000")</f>
        <v>008020</v>
      </c>
      <c r="E1123" s="61" t="str" cm="1">
        <f t="array" ref="E1123">_xlfn.SWITCH(Table6[[#This Row],[State of Wear (Acceptable, OK; Unacceptable, NOK; Doubt, D; Reclassified as Doubt, RD)]],"OK","o","NOK","n","d")</f>
        <v>d</v>
      </c>
      <c r="F1123" s="61" t="str" cm="1">
        <f t="array" ref="F1123">_xlfn.SWITCH(Table6[[#This Row],[Coolant (C, Coolant; NC, No Coolant; CB, Coolant and cleaned with compressed Air)]],"NC","n","C","y","CB","c")</f>
        <v>c</v>
      </c>
      <c r="G1123" s="61" t="str">
        <f>_xlfn.TEXTJOIN("_",TRUE,A1123,B1123,C1123,D1123,"w"&amp;E1123,"c"&amp;Table6[[#This Row],[Coolant (n, no; y, yes; c, yes but cleaned with compressed air)2]])</f>
        <v>RCGX12_GMTK3_20211027_008020_wd_cc</v>
      </c>
      <c r="H1123" s="68">
        <v>2178</v>
      </c>
      <c r="I1123" s="69">
        <v>4246</v>
      </c>
      <c r="J1123" s="69">
        <v>6001</v>
      </c>
      <c r="K1123" s="69">
        <v>2453</v>
      </c>
      <c r="L1123" s="69">
        <v>5319</v>
      </c>
      <c r="M1123" s="69">
        <v>7915</v>
      </c>
      <c r="N1123" s="8">
        <v>44496</v>
      </c>
      <c r="O1123" s="3" t="s">
        <v>318</v>
      </c>
      <c r="P1123" s="3" t="s">
        <v>341</v>
      </c>
      <c r="Q1123" s="3" t="s">
        <v>340</v>
      </c>
      <c r="R1123" s="3">
        <v>6</v>
      </c>
      <c r="S1123" s="3" t="s">
        <v>341</v>
      </c>
      <c r="T1123" s="3">
        <v>6</v>
      </c>
      <c r="U1123" s="3">
        <v>2</v>
      </c>
      <c r="V1123" s="3">
        <v>1</v>
      </c>
      <c r="W1123" s="3">
        <v>2</v>
      </c>
      <c r="X1123" s="61" t="s">
        <v>278</v>
      </c>
      <c r="Y1123" s="3" t="s">
        <v>355</v>
      </c>
      <c r="Z1123" s="3" t="s">
        <v>796</v>
      </c>
      <c r="AA1123" s="3" t="s">
        <v>1472</v>
      </c>
      <c r="AB1123" s="28">
        <v>1</v>
      </c>
      <c r="AC1123" s="7"/>
    </row>
    <row r="1124" spans="1:29" x14ac:dyDescent="0.25">
      <c r="A1124" s="57" t="s">
        <v>1</v>
      </c>
      <c r="B1124" s="60" t="str">
        <f>Table6[[#This Row],[Machine3]]</f>
        <v>GMTK3</v>
      </c>
      <c r="C1124" s="61">
        <v>20211027</v>
      </c>
      <c r="D1124" s="61" t="str">
        <f>TEXT((ROW(Table6[[#This Row],[Insert Type]])-321)*10,"000000")</f>
        <v>008030</v>
      </c>
      <c r="E1124" s="61" t="str" cm="1">
        <f t="array" ref="E1124">_xlfn.SWITCH(Table6[[#This Row],[State of Wear (Acceptable, OK; Unacceptable, NOK; Doubt, D; Reclassified as Doubt, RD)]],"OK","o","NOK","n","d")</f>
        <v>o</v>
      </c>
      <c r="F1124" s="61" t="str" cm="1">
        <f t="array" ref="F1124">_xlfn.SWITCH(Table6[[#This Row],[Coolant (C, Coolant; NC, No Coolant; CB, Coolant and cleaned with compressed Air)]],"NC","n","C","y","CB","c")</f>
        <v>c</v>
      </c>
      <c r="G1124" s="61" t="str">
        <f>_xlfn.TEXTJOIN("_",TRUE,A1124,B1124,C1124,D1124,"w"&amp;E1124,"c"&amp;Table6[[#This Row],[Coolant (n, no; y, yes; c, yes but cleaned with compressed air)2]])</f>
        <v>RCGX12_GMTK3_20211027_008030_wo_cc</v>
      </c>
      <c r="H1124" s="68">
        <v>2178</v>
      </c>
      <c r="I1124" s="69">
        <v>4246</v>
      </c>
      <c r="J1124" s="69">
        <v>6001</v>
      </c>
      <c r="K1124" s="69">
        <v>2453</v>
      </c>
      <c r="L1124" s="69">
        <v>5319</v>
      </c>
      <c r="M1124" s="69">
        <v>7915</v>
      </c>
      <c r="N1124" s="8">
        <v>44496</v>
      </c>
      <c r="O1124" s="3" t="s">
        <v>318</v>
      </c>
      <c r="P1124" s="3" t="s">
        <v>341</v>
      </c>
      <c r="Q1124" s="3" t="s">
        <v>340</v>
      </c>
      <c r="R1124" s="3">
        <v>6</v>
      </c>
      <c r="S1124" s="3" t="s">
        <v>341</v>
      </c>
      <c r="T1124" s="3">
        <v>6</v>
      </c>
      <c r="U1124" s="3">
        <v>3</v>
      </c>
      <c r="V1124" s="3">
        <v>1</v>
      </c>
      <c r="W1124" s="3">
        <v>1</v>
      </c>
      <c r="X1124" s="61" t="s">
        <v>19</v>
      </c>
      <c r="Y1124" s="3" t="s">
        <v>355</v>
      </c>
      <c r="Z1124" s="3" t="s">
        <v>797</v>
      </c>
      <c r="AA1124" s="3" t="s">
        <v>1472</v>
      </c>
      <c r="AB1124" s="28">
        <v>1</v>
      </c>
      <c r="AC1124" s="7"/>
    </row>
    <row r="1125" spans="1:29" x14ac:dyDescent="0.25">
      <c r="A1125" s="57" t="s">
        <v>1</v>
      </c>
      <c r="B1125" s="60" t="str">
        <f>Table6[[#This Row],[Machine3]]</f>
        <v>GMTK3</v>
      </c>
      <c r="C1125" s="61">
        <v>20211027</v>
      </c>
      <c r="D1125" s="61" t="str">
        <f>TEXT((ROW(Table6[[#This Row],[Insert Type]])-321)*10,"000000")</f>
        <v>008040</v>
      </c>
      <c r="E1125" s="61" t="str" cm="1">
        <f t="array" ref="E1125">_xlfn.SWITCH(Table6[[#This Row],[State of Wear (Acceptable, OK; Unacceptable, NOK; Doubt, D; Reclassified as Doubt, RD)]],"OK","o","NOK","n","d")</f>
        <v>o</v>
      </c>
      <c r="F1125" s="61" t="str" cm="1">
        <f t="array" ref="F1125">_xlfn.SWITCH(Table6[[#This Row],[Coolant (C, Coolant; NC, No Coolant; CB, Coolant and cleaned with compressed Air)]],"NC","n","C","y","CB","c")</f>
        <v>c</v>
      </c>
      <c r="G1125" s="61" t="str">
        <f>_xlfn.TEXTJOIN("_",TRUE,A1125,B1125,C1125,D1125,"w"&amp;E1125,"c"&amp;Table6[[#This Row],[Coolant (n, no; y, yes; c, yes but cleaned with compressed air)2]])</f>
        <v>RCGX12_GMTK3_20211027_008040_wo_cc</v>
      </c>
      <c r="H1125" s="68">
        <v>2178</v>
      </c>
      <c r="I1125" s="69">
        <v>4246</v>
      </c>
      <c r="J1125" s="69">
        <v>6001</v>
      </c>
      <c r="K1125" s="69">
        <v>2453</v>
      </c>
      <c r="L1125" s="69">
        <v>5319</v>
      </c>
      <c r="M1125" s="69">
        <v>7915</v>
      </c>
      <c r="N1125" s="8">
        <v>44496</v>
      </c>
      <c r="O1125" s="3" t="s">
        <v>318</v>
      </c>
      <c r="P1125" s="3" t="s">
        <v>341</v>
      </c>
      <c r="Q1125" s="3" t="s">
        <v>340</v>
      </c>
      <c r="R1125" s="3">
        <v>6</v>
      </c>
      <c r="S1125" s="3" t="s">
        <v>341</v>
      </c>
      <c r="T1125" s="3">
        <v>6</v>
      </c>
      <c r="U1125" s="3">
        <v>3</v>
      </c>
      <c r="V1125" s="3">
        <v>1</v>
      </c>
      <c r="W1125" s="3">
        <v>2</v>
      </c>
      <c r="X1125" s="61" t="s">
        <v>19</v>
      </c>
      <c r="Y1125" s="3" t="s">
        <v>355</v>
      </c>
      <c r="Z1125" s="3" t="s">
        <v>798</v>
      </c>
      <c r="AA1125" s="3" t="s">
        <v>1472</v>
      </c>
      <c r="AB1125" s="28">
        <v>1</v>
      </c>
      <c r="AC1125" s="7"/>
    </row>
    <row r="1126" spans="1:29" x14ac:dyDescent="0.25">
      <c r="A1126" s="57" t="s">
        <v>1</v>
      </c>
      <c r="B1126" s="60" t="str">
        <f>Table6[[#This Row],[Machine3]]</f>
        <v>GMTK3</v>
      </c>
      <c r="C1126" s="61">
        <v>20211027</v>
      </c>
      <c r="D1126" s="61" t="str">
        <f>TEXT((ROW(Table6[[#This Row],[Insert Type]])-321)*10,"000000")</f>
        <v>008050</v>
      </c>
      <c r="E1126" s="61" t="str" cm="1">
        <f t="array" ref="E1126">_xlfn.SWITCH(Table6[[#This Row],[State of Wear (Acceptable, OK; Unacceptable, NOK; Doubt, D; Reclassified as Doubt, RD)]],"OK","o","NOK","n","d")</f>
        <v>o</v>
      </c>
      <c r="F1126" s="61" t="str" cm="1">
        <f t="array" ref="F1126">_xlfn.SWITCH(Table6[[#This Row],[Coolant (C, Coolant; NC, No Coolant; CB, Coolant and cleaned with compressed Air)]],"NC","n","C","y","CB","c")</f>
        <v>c</v>
      </c>
      <c r="G1126" s="61" t="str">
        <f>_xlfn.TEXTJOIN("_",TRUE,A1126,B1126,C1126,D1126,"w"&amp;E1126,"c"&amp;Table6[[#This Row],[Coolant (n, no; y, yes; c, yes but cleaned with compressed air)2]])</f>
        <v>RCGX12_GMTK3_20211027_008050_wo_cc</v>
      </c>
      <c r="H1126" s="68">
        <v>2178</v>
      </c>
      <c r="I1126" s="69">
        <v>4246</v>
      </c>
      <c r="J1126" s="69">
        <v>6001</v>
      </c>
      <c r="K1126" s="69">
        <v>2453</v>
      </c>
      <c r="L1126" s="69">
        <v>5319</v>
      </c>
      <c r="M1126" s="69">
        <v>7915</v>
      </c>
      <c r="N1126" s="8">
        <v>44496</v>
      </c>
      <c r="O1126" s="3" t="s">
        <v>318</v>
      </c>
      <c r="P1126" s="3" t="s">
        <v>341</v>
      </c>
      <c r="Q1126" s="3" t="s">
        <v>340</v>
      </c>
      <c r="R1126" s="3">
        <v>6</v>
      </c>
      <c r="S1126" s="3" t="s">
        <v>341</v>
      </c>
      <c r="T1126" s="3">
        <v>6</v>
      </c>
      <c r="U1126" s="3">
        <v>4</v>
      </c>
      <c r="V1126" s="3">
        <v>1</v>
      </c>
      <c r="W1126" s="3">
        <v>1</v>
      </c>
      <c r="X1126" s="61" t="s">
        <v>19</v>
      </c>
      <c r="Y1126" s="3" t="s">
        <v>355</v>
      </c>
      <c r="Z1126" s="3" t="s">
        <v>799</v>
      </c>
      <c r="AA1126" s="3" t="s">
        <v>1472</v>
      </c>
      <c r="AB1126" s="28">
        <v>1</v>
      </c>
      <c r="AC1126" s="7"/>
    </row>
    <row r="1127" spans="1:29" x14ac:dyDescent="0.25">
      <c r="A1127" s="57" t="s">
        <v>1</v>
      </c>
      <c r="B1127" s="60" t="str">
        <f>Table6[[#This Row],[Machine3]]</f>
        <v>GMTK3</v>
      </c>
      <c r="C1127" s="61">
        <v>20211027</v>
      </c>
      <c r="D1127" s="61" t="str">
        <f>TEXT((ROW(Table6[[#This Row],[Insert Type]])-321)*10,"000000")</f>
        <v>008060</v>
      </c>
      <c r="E1127" s="61" t="str" cm="1">
        <f t="array" ref="E1127">_xlfn.SWITCH(Table6[[#This Row],[State of Wear (Acceptable, OK; Unacceptable, NOK; Doubt, D; Reclassified as Doubt, RD)]],"OK","o","NOK","n","d")</f>
        <v>o</v>
      </c>
      <c r="F1127" s="61" t="str" cm="1">
        <f t="array" ref="F1127">_xlfn.SWITCH(Table6[[#This Row],[Coolant (C, Coolant; NC, No Coolant; CB, Coolant and cleaned with compressed Air)]],"NC","n","C","y","CB","c")</f>
        <v>c</v>
      </c>
      <c r="G1127" s="61" t="str">
        <f>_xlfn.TEXTJOIN("_",TRUE,A1127,B1127,C1127,D1127,"w"&amp;E1127,"c"&amp;Table6[[#This Row],[Coolant (n, no; y, yes; c, yes but cleaned with compressed air)2]])</f>
        <v>RCGX12_GMTK3_20211027_008060_wo_cc</v>
      </c>
      <c r="H1127" s="68">
        <v>2178</v>
      </c>
      <c r="I1127" s="69">
        <v>4246</v>
      </c>
      <c r="J1127" s="69">
        <v>6001</v>
      </c>
      <c r="K1127" s="69">
        <v>2453</v>
      </c>
      <c r="L1127" s="69">
        <v>5319</v>
      </c>
      <c r="M1127" s="69">
        <v>7915</v>
      </c>
      <c r="N1127" s="8">
        <v>44496</v>
      </c>
      <c r="O1127" s="3" t="s">
        <v>318</v>
      </c>
      <c r="P1127" s="3" t="s">
        <v>341</v>
      </c>
      <c r="Q1127" s="3" t="s">
        <v>340</v>
      </c>
      <c r="R1127" s="3">
        <v>6</v>
      </c>
      <c r="S1127" s="3" t="s">
        <v>341</v>
      </c>
      <c r="T1127" s="3">
        <v>6</v>
      </c>
      <c r="U1127" s="3">
        <v>4</v>
      </c>
      <c r="V1127" s="3">
        <v>1</v>
      </c>
      <c r="W1127" s="3">
        <v>2</v>
      </c>
      <c r="X1127" s="61" t="s">
        <v>19</v>
      </c>
      <c r="Y1127" s="3" t="s">
        <v>355</v>
      </c>
      <c r="Z1127" s="3" t="s">
        <v>800</v>
      </c>
      <c r="AA1127" s="3" t="s">
        <v>1472</v>
      </c>
      <c r="AB1127" s="28">
        <v>1</v>
      </c>
      <c r="AC1127" s="7"/>
    </row>
    <row r="1128" spans="1:29" x14ac:dyDescent="0.25">
      <c r="A1128" s="57" t="s">
        <v>1</v>
      </c>
      <c r="B1128" s="60" t="str">
        <f>Table6[[#This Row],[Machine3]]</f>
        <v>GMTK3</v>
      </c>
      <c r="C1128" s="61">
        <v>20211027</v>
      </c>
      <c r="D1128" s="61" t="str">
        <f>TEXT((ROW(Table6[[#This Row],[Insert Type]])-321)*10,"000000")</f>
        <v>008070</v>
      </c>
      <c r="E1128" s="61" t="str" cm="1">
        <f t="array" ref="E1128">_xlfn.SWITCH(Table6[[#This Row],[State of Wear (Acceptable, OK; Unacceptable, NOK; Doubt, D; Reclassified as Doubt, RD)]],"OK","o","NOK","n","d")</f>
        <v>o</v>
      </c>
      <c r="F1128" s="61" t="str" cm="1">
        <f t="array" ref="F1128">_xlfn.SWITCH(Table6[[#This Row],[Coolant (C, Coolant; NC, No Coolant; CB, Coolant and cleaned with compressed Air)]],"NC","n","C","y","CB","c")</f>
        <v>c</v>
      </c>
      <c r="G1128" s="61" t="str">
        <f>_xlfn.TEXTJOIN("_",TRUE,A1128,B1128,C1128,D1128,"w"&amp;E1128,"c"&amp;Table6[[#This Row],[Coolant (n, no; y, yes; c, yes but cleaned with compressed air)2]])</f>
        <v>RCGX12_GMTK3_20211027_008070_wo_cc</v>
      </c>
      <c r="H1128" s="68">
        <v>2178</v>
      </c>
      <c r="I1128" s="69">
        <v>4246</v>
      </c>
      <c r="J1128" s="69">
        <v>6001</v>
      </c>
      <c r="K1128" s="69">
        <v>2453</v>
      </c>
      <c r="L1128" s="69">
        <v>5319</v>
      </c>
      <c r="M1128" s="69">
        <v>7915</v>
      </c>
      <c r="N1128" s="8">
        <v>44496</v>
      </c>
      <c r="O1128" s="3" t="s">
        <v>318</v>
      </c>
      <c r="P1128" s="3" t="s">
        <v>341</v>
      </c>
      <c r="Q1128" s="3" t="s">
        <v>340</v>
      </c>
      <c r="R1128" s="3">
        <v>8</v>
      </c>
      <c r="S1128" s="3" t="s">
        <v>341</v>
      </c>
      <c r="T1128" s="3">
        <v>8</v>
      </c>
      <c r="U1128" s="3">
        <v>3</v>
      </c>
      <c r="V1128" s="3">
        <v>1</v>
      </c>
      <c r="W1128" s="3">
        <v>1</v>
      </c>
      <c r="X1128" s="61" t="s">
        <v>19</v>
      </c>
      <c r="Y1128" s="3" t="s">
        <v>355</v>
      </c>
      <c r="Z1128" s="3" t="s">
        <v>801</v>
      </c>
      <c r="AA1128" s="3" t="s">
        <v>1472</v>
      </c>
      <c r="AB1128" s="28">
        <v>1</v>
      </c>
      <c r="AC1128" s="7"/>
    </row>
    <row r="1129" spans="1:29" x14ac:dyDescent="0.25">
      <c r="A1129" s="57" t="s">
        <v>1</v>
      </c>
      <c r="B1129" s="60" t="str">
        <f>Table6[[#This Row],[Machine3]]</f>
        <v>GMTK3</v>
      </c>
      <c r="C1129" s="61">
        <v>20211027</v>
      </c>
      <c r="D1129" s="61" t="str">
        <f>TEXT((ROW(Table6[[#This Row],[Insert Type]])-321)*10,"000000")</f>
        <v>008080</v>
      </c>
      <c r="E1129" s="61" t="str" cm="1">
        <f t="array" ref="E1129">_xlfn.SWITCH(Table6[[#This Row],[State of Wear (Acceptable, OK; Unacceptable, NOK; Doubt, D; Reclassified as Doubt, RD)]],"OK","o","NOK","n","d")</f>
        <v>o</v>
      </c>
      <c r="F1129" s="61" t="str" cm="1">
        <f t="array" ref="F1129">_xlfn.SWITCH(Table6[[#This Row],[Coolant (C, Coolant; NC, No Coolant; CB, Coolant and cleaned with compressed Air)]],"NC","n","C","y","CB","c")</f>
        <v>c</v>
      </c>
      <c r="G1129" s="61" t="str">
        <f>_xlfn.TEXTJOIN("_",TRUE,A1129,B1129,C1129,D1129,"w"&amp;E1129,"c"&amp;Table6[[#This Row],[Coolant (n, no; y, yes; c, yes but cleaned with compressed air)2]])</f>
        <v>RCGX12_GMTK3_20211027_008080_wo_cc</v>
      </c>
      <c r="H1129" s="68">
        <v>2178</v>
      </c>
      <c r="I1129" s="69">
        <v>4246</v>
      </c>
      <c r="J1129" s="69">
        <v>6001</v>
      </c>
      <c r="K1129" s="69">
        <v>2453</v>
      </c>
      <c r="L1129" s="69">
        <v>5319</v>
      </c>
      <c r="M1129" s="69">
        <v>7915</v>
      </c>
      <c r="N1129" s="8">
        <v>44496</v>
      </c>
      <c r="O1129" s="3" t="s">
        <v>318</v>
      </c>
      <c r="P1129" s="3" t="s">
        <v>341</v>
      </c>
      <c r="Q1129" s="3" t="s">
        <v>340</v>
      </c>
      <c r="R1129" s="3">
        <v>8</v>
      </c>
      <c r="S1129" s="3" t="s">
        <v>341</v>
      </c>
      <c r="T1129" s="3">
        <v>8</v>
      </c>
      <c r="U1129" s="3">
        <v>3</v>
      </c>
      <c r="V1129" s="3">
        <v>1</v>
      </c>
      <c r="W1129" s="3">
        <v>2</v>
      </c>
      <c r="X1129" s="61" t="s">
        <v>19</v>
      </c>
      <c r="Y1129" s="3" t="s">
        <v>355</v>
      </c>
      <c r="Z1129" s="3" t="s">
        <v>802</v>
      </c>
      <c r="AA1129" s="3" t="s">
        <v>1472</v>
      </c>
      <c r="AB1129" s="28">
        <v>1</v>
      </c>
      <c r="AC1129" s="7"/>
    </row>
    <row r="1130" spans="1:29" x14ac:dyDescent="0.25">
      <c r="A1130" s="57" t="s">
        <v>1</v>
      </c>
      <c r="B1130" s="60" t="str">
        <f>Table6[[#This Row],[Machine3]]</f>
        <v>GMTK3</v>
      </c>
      <c r="C1130" s="61">
        <v>20211027</v>
      </c>
      <c r="D1130" s="61" t="str">
        <f>TEXT((ROW(Table6[[#This Row],[Insert Type]])-321)*10,"000000")</f>
        <v>008090</v>
      </c>
      <c r="E1130" s="61" t="str" cm="1">
        <f t="array" ref="E1130">_xlfn.SWITCH(Table6[[#This Row],[State of Wear (Acceptable, OK; Unacceptable, NOK; Doubt, D; Reclassified as Doubt, RD)]],"OK","o","NOK","n","d")</f>
        <v>o</v>
      </c>
      <c r="F1130" s="61" t="str" cm="1">
        <f t="array" ref="F1130">_xlfn.SWITCH(Table6[[#This Row],[Coolant (C, Coolant; NC, No Coolant; CB, Coolant and cleaned with compressed Air)]],"NC","n","C","y","CB","c")</f>
        <v>c</v>
      </c>
      <c r="G1130" s="61" t="str">
        <f>_xlfn.TEXTJOIN("_",TRUE,A1130,B1130,C1130,D1130,"w"&amp;E1130,"c"&amp;Table6[[#This Row],[Coolant (n, no; y, yes; c, yes but cleaned with compressed air)2]])</f>
        <v>RCGX12_GMTK3_20211027_008090_wo_cc</v>
      </c>
      <c r="H1130" s="68">
        <v>2178</v>
      </c>
      <c r="I1130" s="69">
        <v>4246</v>
      </c>
      <c r="J1130" s="69">
        <v>6001</v>
      </c>
      <c r="K1130" s="69">
        <v>2453</v>
      </c>
      <c r="L1130" s="69">
        <v>5319</v>
      </c>
      <c r="M1130" s="69">
        <v>7915</v>
      </c>
      <c r="N1130" s="8">
        <v>44496</v>
      </c>
      <c r="O1130" s="3" t="s">
        <v>318</v>
      </c>
      <c r="P1130" s="3" t="s">
        <v>341</v>
      </c>
      <c r="Q1130" s="3" t="s">
        <v>340</v>
      </c>
      <c r="R1130" s="3">
        <v>8</v>
      </c>
      <c r="S1130" s="3" t="s">
        <v>341</v>
      </c>
      <c r="T1130" s="3">
        <v>8</v>
      </c>
      <c r="U1130" s="3">
        <v>4</v>
      </c>
      <c r="V1130" s="3">
        <v>1</v>
      </c>
      <c r="W1130" s="3">
        <v>1</v>
      </c>
      <c r="X1130" s="61" t="s">
        <v>19</v>
      </c>
      <c r="Y1130" s="3" t="s">
        <v>355</v>
      </c>
      <c r="Z1130" s="3" t="s">
        <v>803</v>
      </c>
      <c r="AA1130" s="3" t="s">
        <v>1472</v>
      </c>
      <c r="AB1130" s="28">
        <v>1</v>
      </c>
      <c r="AC1130" s="7"/>
    </row>
    <row r="1131" spans="1:29" x14ac:dyDescent="0.25">
      <c r="A1131" s="57" t="s">
        <v>1</v>
      </c>
      <c r="B1131" s="60" t="str">
        <f>Table6[[#This Row],[Machine3]]</f>
        <v>GMTK3</v>
      </c>
      <c r="C1131" s="61">
        <v>20211027</v>
      </c>
      <c r="D1131" s="61" t="str">
        <f>TEXT((ROW(Table6[[#This Row],[Insert Type]])-321)*10,"000000")</f>
        <v>008100</v>
      </c>
      <c r="E1131" s="61" t="str" cm="1">
        <f t="array" ref="E1131">_xlfn.SWITCH(Table6[[#This Row],[State of Wear (Acceptable, OK; Unacceptable, NOK; Doubt, D; Reclassified as Doubt, RD)]],"OK","o","NOK","n","d")</f>
        <v>o</v>
      </c>
      <c r="F1131" s="61" t="str" cm="1">
        <f t="array" ref="F1131">_xlfn.SWITCH(Table6[[#This Row],[Coolant (C, Coolant; NC, No Coolant; CB, Coolant and cleaned with compressed Air)]],"NC","n","C","y","CB","c")</f>
        <v>c</v>
      </c>
      <c r="G1131" s="61" t="str">
        <f>_xlfn.TEXTJOIN("_",TRUE,A1131,B1131,C1131,D1131,"w"&amp;E1131,"c"&amp;Table6[[#This Row],[Coolant (n, no; y, yes; c, yes but cleaned with compressed air)2]])</f>
        <v>RCGX12_GMTK3_20211027_008100_wo_cc</v>
      </c>
      <c r="H1131" s="68">
        <v>2178</v>
      </c>
      <c r="I1131" s="69">
        <v>4246</v>
      </c>
      <c r="J1131" s="69">
        <v>6001</v>
      </c>
      <c r="K1131" s="69">
        <v>2453</v>
      </c>
      <c r="L1131" s="69">
        <v>5319</v>
      </c>
      <c r="M1131" s="69">
        <v>7915</v>
      </c>
      <c r="N1131" s="8">
        <v>44496</v>
      </c>
      <c r="O1131" s="3" t="s">
        <v>318</v>
      </c>
      <c r="P1131" s="3" t="s">
        <v>341</v>
      </c>
      <c r="Q1131" s="3" t="s">
        <v>340</v>
      </c>
      <c r="R1131" s="3">
        <v>8</v>
      </c>
      <c r="S1131" s="3" t="s">
        <v>341</v>
      </c>
      <c r="T1131" s="3">
        <v>8</v>
      </c>
      <c r="U1131" s="3">
        <v>4</v>
      </c>
      <c r="V1131" s="3">
        <v>1</v>
      </c>
      <c r="W1131" s="3">
        <v>2</v>
      </c>
      <c r="X1131" s="61" t="s">
        <v>19</v>
      </c>
      <c r="Y1131" s="3" t="s">
        <v>355</v>
      </c>
      <c r="Z1131" s="3" t="s">
        <v>804</v>
      </c>
      <c r="AA1131" s="3" t="s">
        <v>1472</v>
      </c>
      <c r="AB1131" s="28">
        <v>1</v>
      </c>
      <c r="AC1131" s="7"/>
    </row>
    <row r="1132" spans="1:29" x14ac:dyDescent="0.25">
      <c r="A1132" s="57" t="s">
        <v>1</v>
      </c>
      <c r="B1132" s="60" t="str">
        <f>Table6[[#This Row],[Machine3]]</f>
        <v>GMTK3</v>
      </c>
      <c r="C1132" s="61">
        <v>20211027</v>
      </c>
      <c r="D1132" s="61" t="str">
        <f>TEXT((ROW(Table6[[#This Row],[Insert Type]])-321)*10,"000000")</f>
        <v>008110</v>
      </c>
      <c r="E1132" s="61" t="str" cm="1">
        <f t="array" ref="E1132">_xlfn.SWITCH(Table6[[#This Row],[State of Wear (Acceptable, OK; Unacceptable, NOK; Doubt, D; Reclassified as Doubt, RD)]],"OK","o","NOK","n","d")</f>
        <v>d</v>
      </c>
      <c r="F1132" s="61" t="str" cm="1">
        <f t="array" ref="F1132">_xlfn.SWITCH(Table6[[#This Row],[Coolant (C, Coolant; NC, No Coolant; CB, Coolant and cleaned with compressed Air)]],"NC","n","C","y","CB","c")</f>
        <v>c</v>
      </c>
      <c r="G1132" s="61" t="str">
        <f>_xlfn.TEXTJOIN("_",TRUE,A1132,B1132,C1132,D1132,"w"&amp;E1132,"c"&amp;Table6[[#This Row],[Coolant (n, no; y, yes; c, yes but cleaned with compressed air)2]])</f>
        <v>RCGX12_GMTK3_20211027_008110_wd_cc</v>
      </c>
      <c r="H1132" s="68">
        <v>2178</v>
      </c>
      <c r="I1132" s="69">
        <v>4246</v>
      </c>
      <c r="J1132" s="69">
        <v>6001</v>
      </c>
      <c r="K1132" s="69">
        <v>2453</v>
      </c>
      <c r="L1132" s="69">
        <v>5319</v>
      </c>
      <c r="M1132" s="69">
        <v>7915</v>
      </c>
      <c r="N1132" s="8">
        <v>44496</v>
      </c>
      <c r="O1132" s="3" t="s">
        <v>318</v>
      </c>
      <c r="P1132" s="3" t="s">
        <v>341</v>
      </c>
      <c r="Q1132" s="3" t="s">
        <v>340</v>
      </c>
      <c r="R1132" s="3">
        <v>8</v>
      </c>
      <c r="S1132" s="3" t="s">
        <v>341</v>
      </c>
      <c r="T1132" s="3">
        <v>8</v>
      </c>
      <c r="U1132" s="3">
        <v>5</v>
      </c>
      <c r="V1132" s="3">
        <v>1</v>
      </c>
      <c r="W1132" s="3">
        <v>1</v>
      </c>
      <c r="X1132" s="61" t="s">
        <v>278</v>
      </c>
      <c r="Y1132" s="3" t="s">
        <v>355</v>
      </c>
      <c r="Z1132" s="3" t="s">
        <v>805</v>
      </c>
      <c r="AA1132" s="3" t="s">
        <v>1472</v>
      </c>
      <c r="AB1132" s="28">
        <v>1</v>
      </c>
      <c r="AC1132" s="7"/>
    </row>
    <row r="1133" spans="1:29" x14ac:dyDescent="0.25">
      <c r="A1133" s="57" t="s">
        <v>1</v>
      </c>
      <c r="B1133" s="60" t="str">
        <f>Table6[[#This Row],[Machine3]]</f>
        <v>GMTK3</v>
      </c>
      <c r="C1133" s="61">
        <v>20211027</v>
      </c>
      <c r="D1133" s="61" t="str">
        <f>TEXT((ROW(Table6[[#This Row],[Insert Type]])-321)*10,"000000")</f>
        <v>008120</v>
      </c>
      <c r="E1133" s="61" t="str" cm="1">
        <f t="array" ref="E1133">_xlfn.SWITCH(Table6[[#This Row],[State of Wear (Acceptable, OK; Unacceptable, NOK; Doubt, D; Reclassified as Doubt, RD)]],"OK","o","NOK","n","d")</f>
        <v>o</v>
      </c>
      <c r="F1133" s="61" t="str" cm="1">
        <f t="array" ref="F1133">_xlfn.SWITCH(Table6[[#This Row],[Coolant (C, Coolant; NC, No Coolant; CB, Coolant and cleaned with compressed Air)]],"NC","n","C","y","CB","c")</f>
        <v>c</v>
      </c>
      <c r="G1133" s="61" t="str">
        <f>_xlfn.TEXTJOIN("_",TRUE,A1133,B1133,C1133,D1133,"w"&amp;E1133,"c"&amp;Table6[[#This Row],[Coolant (n, no; y, yes; c, yes but cleaned with compressed air)2]])</f>
        <v>RCGX12_GMTK3_20211027_008120_wo_cc</v>
      </c>
      <c r="H1133" s="68">
        <v>2178</v>
      </c>
      <c r="I1133" s="69">
        <v>4246</v>
      </c>
      <c r="J1133" s="69">
        <v>6001</v>
      </c>
      <c r="K1133" s="69">
        <v>2453</v>
      </c>
      <c r="L1133" s="69">
        <v>5319</v>
      </c>
      <c r="M1133" s="69">
        <v>7915</v>
      </c>
      <c r="N1133" s="8">
        <v>44496</v>
      </c>
      <c r="O1133" s="3" t="s">
        <v>318</v>
      </c>
      <c r="P1133" s="3" t="s">
        <v>341</v>
      </c>
      <c r="Q1133" s="3" t="s">
        <v>340</v>
      </c>
      <c r="R1133" s="3">
        <v>8</v>
      </c>
      <c r="S1133" s="3" t="s">
        <v>341</v>
      </c>
      <c r="T1133" s="3">
        <v>8</v>
      </c>
      <c r="U1133" s="3">
        <v>5</v>
      </c>
      <c r="V1133" s="3">
        <v>1</v>
      </c>
      <c r="W1133" s="3">
        <v>2</v>
      </c>
      <c r="X1133" s="61" t="s">
        <v>19</v>
      </c>
      <c r="Y1133" s="3" t="s">
        <v>355</v>
      </c>
      <c r="Z1133" s="3" t="s">
        <v>806</v>
      </c>
      <c r="AA1133" s="3" t="s">
        <v>1472</v>
      </c>
      <c r="AB1133" s="28">
        <v>1</v>
      </c>
      <c r="AC1133" s="7"/>
    </row>
    <row r="1134" spans="1:29" x14ac:dyDescent="0.25">
      <c r="A1134" s="57" t="s">
        <v>1</v>
      </c>
      <c r="B1134" s="60" t="str">
        <f>Table6[[#This Row],[Machine3]]</f>
        <v>GMTK3</v>
      </c>
      <c r="C1134" s="61">
        <v>20211027</v>
      </c>
      <c r="D1134" s="61" t="str">
        <f>TEXT((ROW(Table6[[#This Row],[Insert Type]])-321)*10,"000000")</f>
        <v>008130</v>
      </c>
      <c r="E1134" s="61" t="str" cm="1">
        <f t="array" ref="E1134">_xlfn.SWITCH(Table6[[#This Row],[State of Wear (Acceptable, OK; Unacceptable, NOK; Doubt, D; Reclassified as Doubt, RD)]],"OK","o","NOK","n","d")</f>
        <v>o</v>
      </c>
      <c r="F1134" s="61" t="str" cm="1">
        <f t="array" ref="F1134">_xlfn.SWITCH(Table6[[#This Row],[Coolant (C, Coolant; NC, No Coolant; CB, Coolant and cleaned with compressed Air)]],"NC","n","C","y","CB","c")</f>
        <v>c</v>
      </c>
      <c r="G1134" s="61" t="str">
        <f>_xlfn.TEXTJOIN("_",TRUE,A1134,B1134,C1134,D1134,"w"&amp;E1134,"c"&amp;Table6[[#This Row],[Coolant (n, no; y, yes; c, yes but cleaned with compressed air)2]])</f>
        <v>RCGX12_GMTK3_20211027_008130_wo_cc</v>
      </c>
      <c r="H1134" s="68">
        <v>2178</v>
      </c>
      <c r="I1134" s="69">
        <v>4246</v>
      </c>
      <c r="J1134" s="69">
        <v>6001</v>
      </c>
      <c r="K1134" s="69">
        <v>2453</v>
      </c>
      <c r="L1134" s="69">
        <v>5319</v>
      </c>
      <c r="M1134" s="69">
        <v>7915</v>
      </c>
      <c r="N1134" s="8">
        <v>44496</v>
      </c>
      <c r="O1134" s="3" t="s">
        <v>318</v>
      </c>
      <c r="P1134" s="3" t="s">
        <v>341</v>
      </c>
      <c r="Q1134" s="3" t="s">
        <v>340</v>
      </c>
      <c r="R1134" s="3">
        <v>8</v>
      </c>
      <c r="S1134" s="3" t="s">
        <v>341</v>
      </c>
      <c r="T1134" s="3">
        <v>8</v>
      </c>
      <c r="U1134" s="3">
        <v>6</v>
      </c>
      <c r="V1134" s="3">
        <v>1</v>
      </c>
      <c r="W1134" s="3">
        <v>1</v>
      </c>
      <c r="X1134" s="61" t="s">
        <v>19</v>
      </c>
      <c r="Y1134" s="3" t="s">
        <v>355</v>
      </c>
      <c r="Z1134" s="3" t="s">
        <v>807</v>
      </c>
      <c r="AA1134" s="3" t="s">
        <v>1472</v>
      </c>
      <c r="AB1134" s="28">
        <v>1</v>
      </c>
      <c r="AC1134" s="7"/>
    </row>
    <row r="1135" spans="1:29" x14ac:dyDescent="0.25">
      <c r="A1135" s="57" t="s">
        <v>1</v>
      </c>
      <c r="B1135" s="60" t="str">
        <f>Table6[[#This Row],[Machine3]]</f>
        <v>GMTK3</v>
      </c>
      <c r="C1135" s="61">
        <v>20211027</v>
      </c>
      <c r="D1135" s="61" t="str">
        <f>TEXT((ROW(Table6[[#This Row],[Insert Type]])-321)*10,"000000")</f>
        <v>008140</v>
      </c>
      <c r="E1135" s="61" t="str" cm="1">
        <f t="array" ref="E1135">_xlfn.SWITCH(Table6[[#This Row],[State of Wear (Acceptable, OK; Unacceptable, NOK; Doubt, D; Reclassified as Doubt, RD)]],"OK","o","NOK","n","d")</f>
        <v>o</v>
      </c>
      <c r="F1135" s="61" t="str" cm="1">
        <f t="array" ref="F1135">_xlfn.SWITCH(Table6[[#This Row],[Coolant (C, Coolant; NC, No Coolant; CB, Coolant and cleaned with compressed Air)]],"NC","n","C","y","CB","c")</f>
        <v>c</v>
      </c>
      <c r="G1135" s="61" t="str">
        <f>_xlfn.TEXTJOIN("_",TRUE,A1135,B1135,C1135,D1135,"w"&amp;E1135,"c"&amp;Table6[[#This Row],[Coolant (n, no; y, yes; c, yes but cleaned with compressed air)2]])</f>
        <v>RCGX12_GMTK3_20211027_008140_wo_cc</v>
      </c>
      <c r="H1135" s="68">
        <v>2178</v>
      </c>
      <c r="I1135" s="69">
        <v>4246</v>
      </c>
      <c r="J1135" s="69">
        <v>6001</v>
      </c>
      <c r="K1135" s="69">
        <v>2453</v>
      </c>
      <c r="L1135" s="69">
        <v>5319</v>
      </c>
      <c r="M1135" s="69">
        <v>7915</v>
      </c>
      <c r="N1135" s="8">
        <v>44496</v>
      </c>
      <c r="O1135" s="3" t="s">
        <v>318</v>
      </c>
      <c r="P1135" s="3" t="s">
        <v>341</v>
      </c>
      <c r="Q1135" s="3" t="s">
        <v>340</v>
      </c>
      <c r="R1135" s="3">
        <v>8</v>
      </c>
      <c r="S1135" s="3" t="s">
        <v>341</v>
      </c>
      <c r="T1135" s="3">
        <v>8</v>
      </c>
      <c r="U1135" s="3">
        <v>6</v>
      </c>
      <c r="V1135" s="3">
        <v>1</v>
      </c>
      <c r="W1135" s="3">
        <v>2</v>
      </c>
      <c r="X1135" s="61" t="s">
        <v>19</v>
      </c>
      <c r="Y1135" s="3" t="s">
        <v>355</v>
      </c>
      <c r="Z1135" s="3" t="s">
        <v>808</v>
      </c>
      <c r="AA1135" s="3" t="s">
        <v>1472</v>
      </c>
      <c r="AB1135" s="28">
        <v>1</v>
      </c>
      <c r="AC1135" s="7"/>
    </row>
    <row r="1136" spans="1:29" x14ac:dyDescent="0.25">
      <c r="A1136" s="57" t="s">
        <v>1</v>
      </c>
      <c r="B1136" s="60" t="str">
        <f>Table6[[#This Row],[Machine3]]</f>
        <v>GMTK3</v>
      </c>
      <c r="C1136" s="61">
        <v>20211027</v>
      </c>
      <c r="D1136" s="61" t="str">
        <f>TEXT((ROW(Table6[[#This Row],[Insert Type]])-321)*10,"000000")</f>
        <v>008150</v>
      </c>
      <c r="E1136" s="61" t="str" cm="1">
        <f t="array" ref="E1136">_xlfn.SWITCH(Table6[[#This Row],[State of Wear (Acceptable, OK; Unacceptable, NOK; Doubt, D; Reclassified as Doubt, RD)]],"OK","o","NOK","n","d")</f>
        <v>n</v>
      </c>
      <c r="F1136" s="61" t="str" cm="1">
        <f t="array" ref="F1136">_xlfn.SWITCH(Table6[[#This Row],[Coolant (C, Coolant; NC, No Coolant; CB, Coolant and cleaned with compressed Air)]],"NC","n","C","y","CB","c")</f>
        <v>c</v>
      </c>
      <c r="G1136" s="61" t="str">
        <f>_xlfn.TEXTJOIN("_",TRUE,A1136,B1136,C1136,D1136,"w"&amp;E1136,"c"&amp;Table6[[#This Row],[Coolant (n, no; y, yes; c, yes but cleaned with compressed air)2]])</f>
        <v>RCGX12_GMTK3_20211027_008150_wn_cc</v>
      </c>
      <c r="H1136" s="68">
        <v>2178</v>
      </c>
      <c r="I1136" s="69">
        <v>4246</v>
      </c>
      <c r="J1136" s="69">
        <v>6001</v>
      </c>
      <c r="K1136" s="69">
        <v>2453</v>
      </c>
      <c r="L1136" s="69">
        <v>5319</v>
      </c>
      <c r="M1136" s="69">
        <v>7915</v>
      </c>
      <c r="N1136" s="8">
        <v>44496</v>
      </c>
      <c r="O1136" s="3" t="s">
        <v>318</v>
      </c>
      <c r="P1136" s="3" t="s">
        <v>341</v>
      </c>
      <c r="Q1136" s="3" t="s">
        <v>340</v>
      </c>
      <c r="R1136" s="3">
        <v>8</v>
      </c>
      <c r="S1136" s="3" t="s">
        <v>341</v>
      </c>
      <c r="T1136" s="3">
        <v>8</v>
      </c>
      <c r="U1136" s="3">
        <v>7</v>
      </c>
      <c r="V1136" s="3">
        <v>1</v>
      </c>
      <c r="W1136" s="3">
        <v>1</v>
      </c>
      <c r="X1136" s="61" t="s">
        <v>11</v>
      </c>
      <c r="Y1136" s="3" t="s">
        <v>355</v>
      </c>
      <c r="Z1136" s="3" t="s">
        <v>809</v>
      </c>
      <c r="AA1136" s="3" t="s">
        <v>1472</v>
      </c>
      <c r="AB1136" s="28">
        <v>1</v>
      </c>
      <c r="AC1136" s="7"/>
    </row>
    <row r="1137" spans="1:29" x14ac:dyDescent="0.25">
      <c r="A1137" s="57" t="s">
        <v>1</v>
      </c>
      <c r="B1137" s="60" t="str">
        <f>Table6[[#This Row],[Machine3]]</f>
        <v>GMTK3</v>
      </c>
      <c r="C1137" s="61">
        <v>20211027</v>
      </c>
      <c r="D1137" s="61" t="str">
        <f>TEXT((ROW(Table6[[#This Row],[Insert Type]])-321)*10,"000000")</f>
        <v>008160</v>
      </c>
      <c r="E1137" s="61" t="str" cm="1">
        <f t="array" ref="E1137">_xlfn.SWITCH(Table6[[#This Row],[State of Wear (Acceptable, OK; Unacceptable, NOK; Doubt, D; Reclassified as Doubt, RD)]],"OK","o","NOK","n","d")</f>
        <v>o</v>
      </c>
      <c r="F1137" s="61" t="str" cm="1">
        <f t="array" ref="F1137">_xlfn.SWITCH(Table6[[#This Row],[Coolant (C, Coolant; NC, No Coolant; CB, Coolant and cleaned with compressed Air)]],"NC","n","C","y","CB","c")</f>
        <v>c</v>
      </c>
      <c r="G1137" s="61" t="str">
        <f>_xlfn.TEXTJOIN("_",TRUE,A1137,B1137,C1137,D1137,"w"&amp;E1137,"c"&amp;Table6[[#This Row],[Coolant (n, no; y, yes; c, yes but cleaned with compressed air)2]])</f>
        <v>RCGX12_GMTK3_20211027_008160_wo_cc</v>
      </c>
      <c r="H1137" s="68">
        <v>2178</v>
      </c>
      <c r="I1137" s="69">
        <v>4246</v>
      </c>
      <c r="J1137" s="69">
        <v>6001</v>
      </c>
      <c r="K1137" s="69">
        <v>2453</v>
      </c>
      <c r="L1137" s="69">
        <v>5319</v>
      </c>
      <c r="M1137" s="69">
        <v>7915</v>
      </c>
      <c r="N1137" s="8">
        <v>44496</v>
      </c>
      <c r="O1137" s="3" t="s">
        <v>318</v>
      </c>
      <c r="P1137" s="3" t="s">
        <v>341</v>
      </c>
      <c r="Q1137" s="3" t="s">
        <v>340</v>
      </c>
      <c r="R1137" s="3">
        <v>8</v>
      </c>
      <c r="S1137" s="3" t="s">
        <v>341</v>
      </c>
      <c r="T1137" s="3">
        <v>8</v>
      </c>
      <c r="U1137" s="3">
        <v>7</v>
      </c>
      <c r="V1137" s="3">
        <v>1</v>
      </c>
      <c r="W1137" s="3">
        <v>2</v>
      </c>
      <c r="X1137" s="61" t="s">
        <v>19</v>
      </c>
      <c r="Y1137" s="3" t="s">
        <v>355</v>
      </c>
      <c r="Z1137" s="3" t="s">
        <v>810</v>
      </c>
      <c r="AA1137" s="3" t="s">
        <v>1472</v>
      </c>
      <c r="AB1137" s="28">
        <v>1</v>
      </c>
      <c r="AC1137" s="7"/>
    </row>
    <row r="1138" spans="1:29" x14ac:dyDescent="0.25">
      <c r="A1138" s="57" t="s">
        <v>1</v>
      </c>
      <c r="B1138" s="60" t="str">
        <f>Table6[[#This Row],[Machine3]]</f>
        <v>GMTK3</v>
      </c>
      <c r="C1138" s="61">
        <v>20211027</v>
      </c>
      <c r="D1138" s="61" t="str">
        <f>TEXT((ROW(Table6[[#This Row],[Insert Type]])-321)*10,"000000")</f>
        <v>008170</v>
      </c>
      <c r="E1138" s="61" t="str" cm="1">
        <f t="array" ref="E1138">_xlfn.SWITCH(Table6[[#This Row],[State of Wear (Acceptable, OK; Unacceptable, NOK; Doubt, D; Reclassified as Doubt, RD)]],"OK","o","NOK","n","d")</f>
        <v>o</v>
      </c>
      <c r="F1138" s="61" t="str" cm="1">
        <f t="array" ref="F1138">_xlfn.SWITCH(Table6[[#This Row],[Coolant (C, Coolant; NC, No Coolant; CB, Coolant and cleaned with compressed Air)]],"NC","n","C","y","CB","c")</f>
        <v>c</v>
      </c>
      <c r="G1138" s="61" t="str">
        <f>_xlfn.TEXTJOIN("_",TRUE,A1138,B1138,C1138,D1138,"w"&amp;E1138,"c"&amp;Table6[[#This Row],[Coolant (n, no; y, yes; c, yes but cleaned with compressed air)2]])</f>
        <v>RCGX12_GMTK3_20211027_008170_wo_cc</v>
      </c>
      <c r="H1138" s="68">
        <v>2178</v>
      </c>
      <c r="I1138" s="69">
        <v>4246</v>
      </c>
      <c r="J1138" s="69">
        <v>6001</v>
      </c>
      <c r="K1138" s="69">
        <v>2453</v>
      </c>
      <c r="L1138" s="69">
        <v>5319</v>
      </c>
      <c r="M1138" s="69">
        <v>7915</v>
      </c>
      <c r="N1138" s="8">
        <v>44496</v>
      </c>
      <c r="O1138" s="3" t="s">
        <v>318</v>
      </c>
      <c r="P1138" s="3" t="s">
        <v>341</v>
      </c>
      <c r="Q1138" s="3" t="s">
        <v>340</v>
      </c>
      <c r="R1138" s="3">
        <v>9</v>
      </c>
      <c r="S1138" s="3" t="s">
        <v>341</v>
      </c>
      <c r="T1138" s="3">
        <v>9</v>
      </c>
      <c r="U1138" s="3">
        <v>1</v>
      </c>
      <c r="V1138" s="3">
        <v>1</v>
      </c>
      <c r="W1138" s="3">
        <v>1</v>
      </c>
      <c r="X1138" s="61" t="s">
        <v>19</v>
      </c>
      <c r="Y1138" s="3" t="s">
        <v>355</v>
      </c>
      <c r="Z1138" s="3" t="s">
        <v>811</v>
      </c>
      <c r="AA1138" s="3" t="s">
        <v>1472</v>
      </c>
      <c r="AB1138" s="28">
        <v>1</v>
      </c>
      <c r="AC1138" s="7"/>
    </row>
    <row r="1139" spans="1:29" x14ac:dyDescent="0.25">
      <c r="A1139" s="57" t="s">
        <v>1</v>
      </c>
      <c r="B1139" s="60" t="str">
        <f>Table6[[#This Row],[Machine3]]</f>
        <v>GMTK3</v>
      </c>
      <c r="C1139" s="61">
        <v>20211027</v>
      </c>
      <c r="D1139" s="61" t="str">
        <f>TEXT((ROW(Table6[[#This Row],[Insert Type]])-321)*10,"000000")</f>
        <v>008180</v>
      </c>
      <c r="E1139" s="61" t="str" cm="1">
        <f t="array" ref="E1139">_xlfn.SWITCH(Table6[[#This Row],[State of Wear (Acceptable, OK; Unacceptable, NOK; Doubt, D; Reclassified as Doubt, RD)]],"OK","o","NOK","n","d")</f>
        <v>o</v>
      </c>
      <c r="F1139" s="61" t="str" cm="1">
        <f t="array" ref="F1139">_xlfn.SWITCH(Table6[[#This Row],[Coolant (C, Coolant; NC, No Coolant; CB, Coolant and cleaned with compressed Air)]],"NC","n","C","y","CB","c")</f>
        <v>c</v>
      </c>
      <c r="G1139" s="61" t="str">
        <f>_xlfn.TEXTJOIN("_",TRUE,A1139,B1139,C1139,D1139,"w"&amp;E1139,"c"&amp;Table6[[#This Row],[Coolant (n, no; y, yes; c, yes but cleaned with compressed air)2]])</f>
        <v>RCGX12_GMTK3_20211027_008180_wo_cc</v>
      </c>
      <c r="H1139" s="68">
        <v>2178</v>
      </c>
      <c r="I1139" s="69">
        <v>4246</v>
      </c>
      <c r="J1139" s="69">
        <v>6001</v>
      </c>
      <c r="K1139" s="69">
        <v>2453</v>
      </c>
      <c r="L1139" s="69">
        <v>5319</v>
      </c>
      <c r="M1139" s="69">
        <v>7915</v>
      </c>
      <c r="N1139" s="8">
        <v>44496</v>
      </c>
      <c r="O1139" s="3" t="s">
        <v>318</v>
      </c>
      <c r="P1139" s="3" t="s">
        <v>341</v>
      </c>
      <c r="Q1139" s="3" t="s">
        <v>340</v>
      </c>
      <c r="R1139" s="3">
        <v>9</v>
      </c>
      <c r="S1139" s="3" t="s">
        <v>341</v>
      </c>
      <c r="T1139" s="3">
        <v>9</v>
      </c>
      <c r="U1139" s="3">
        <v>1</v>
      </c>
      <c r="V1139" s="3">
        <v>1</v>
      </c>
      <c r="W1139" s="3">
        <v>2</v>
      </c>
      <c r="X1139" s="61" t="s">
        <v>19</v>
      </c>
      <c r="Y1139" s="3" t="s">
        <v>355</v>
      </c>
      <c r="Z1139" s="3" t="s">
        <v>812</v>
      </c>
      <c r="AA1139" s="3" t="s">
        <v>1472</v>
      </c>
      <c r="AB1139" s="28">
        <v>1</v>
      </c>
      <c r="AC1139" s="7"/>
    </row>
    <row r="1140" spans="1:29" x14ac:dyDescent="0.25">
      <c r="A1140" s="57" t="s">
        <v>1</v>
      </c>
      <c r="B1140" s="60" t="str">
        <f>Table6[[#This Row],[Machine3]]</f>
        <v>GMTK3</v>
      </c>
      <c r="C1140" s="61">
        <v>20211027</v>
      </c>
      <c r="D1140" s="61" t="str">
        <f>TEXT((ROW(Table6[[#This Row],[Insert Type]])-321)*10,"000000")</f>
        <v>008190</v>
      </c>
      <c r="E1140" s="61" t="str" cm="1">
        <f t="array" ref="E1140">_xlfn.SWITCH(Table6[[#This Row],[State of Wear (Acceptable, OK; Unacceptable, NOK; Doubt, D; Reclassified as Doubt, RD)]],"OK","o","NOK","n","d")</f>
        <v>d</v>
      </c>
      <c r="F1140" s="61" t="str" cm="1">
        <f t="array" ref="F1140">_xlfn.SWITCH(Table6[[#This Row],[Coolant (C, Coolant; NC, No Coolant; CB, Coolant and cleaned with compressed Air)]],"NC","n","C","y","CB","c")</f>
        <v>c</v>
      </c>
      <c r="G1140" s="61" t="str">
        <f>_xlfn.TEXTJOIN("_",TRUE,A1140,B1140,C1140,D1140,"w"&amp;E1140,"c"&amp;Table6[[#This Row],[Coolant (n, no; y, yes; c, yes but cleaned with compressed air)2]])</f>
        <v>RCGX12_GMTK3_20211027_008190_wd_cc</v>
      </c>
      <c r="H1140" s="68">
        <v>2178</v>
      </c>
      <c r="I1140" s="69">
        <v>4246</v>
      </c>
      <c r="J1140" s="69">
        <v>6001</v>
      </c>
      <c r="K1140" s="69">
        <v>2453</v>
      </c>
      <c r="L1140" s="69">
        <v>5319</v>
      </c>
      <c r="M1140" s="69">
        <v>7915</v>
      </c>
      <c r="N1140" s="8">
        <v>44496</v>
      </c>
      <c r="O1140" s="3" t="s">
        <v>318</v>
      </c>
      <c r="P1140" s="3" t="s">
        <v>341</v>
      </c>
      <c r="Q1140" s="3" t="s">
        <v>340</v>
      </c>
      <c r="R1140" s="3">
        <v>9</v>
      </c>
      <c r="S1140" s="3" t="s">
        <v>341</v>
      </c>
      <c r="T1140" s="3">
        <v>9</v>
      </c>
      <c r="U1140" s="3">
        <v>2</v>
      </c>
      <c r="V1140" s="3">
        <v>1</v>
      </c>
      <c r="W1140" s="3">
        <v>1</v>
      </c>
      <c r="X1140" s="61" t="s">
        <v>278</v>
      </c>
      <c r="Y1140" s="3" t="s">
        <v>355</v>
      </c>
      <c r="Z1140" s="3" t="s">
        <v>813</v>
      </c>
      <c r="AA1140" s="3" t="s">
        <v>1472</v>
      </c>
      <c r="AB1140" s="28">
        <v>1</v>
      </c>
      <c r="AC1140" s="7"/>
    </row>
    <row r="1141" spans="1:29" x14ac:dyDescent="0.25">
      <c r="A1141" s="57" t="s">
        <v>1</v>
      </c>
      <c r="B1141" s="60" t="str">
        <f>Table6[[#This Row],[Machine3]]</f>
        <v>GMTK3</v>
      </c>
      <c r="C1141" s="61">
        <v>20211027</v>
      </c>
      <c r="D1141" s="61" t="str">
        <f>TEXT((ROW(Table6[[#This Row],[Insert Type]])-321)*10,"000000")</f>
        <v>008200</v>
      </c>
      <c r="E1141" s="61" t="str" cm="1">
        <f t="array" ref="E1141">_xlfn.SWITCH(Table6[[#This Row],[State of Wear (Acceptable, OK; Unacceptable, NOK; Doubt, D; Reclassified as Doubt, RD)]],"OK","o","NOK","n","d")</f>
        <v>o</v>
      </c>
      <c r="F1141" s="61" t="str" cm="1">
        <f t="array" ref="F1141">_xlfn.SWITCH(Table6[[#This Row],[Coolant (C, Coolant; NC, No Coolant; CB, Coolant and cleaned with compressed Air)]],"NC","n","C","y","CB","c")</f>
        <v>c</v>
      </c>
      <c r="G1141" s="61" t="str">
        <f>_xlfn.TEXTJOIN("_",TRUE,A1141,B1141,C1141,D1141,"w"&amp;E1141,"c"&amp;Table6[[#This Row],[Coolant (n, no; y, yes; c, yes but cleaned with compressed air)2]])</f>
        <v>RCGX12_GMTK3_20211027_008200_wo_cc</v>
      </c>
      <c r="H1141" s="68">
        <v>2178</v>
      </c>
      <c r="I1141" s="69">
        <v>4246</v>
      </c>
      <c r="J1141" s="69">
        <v>6001</v>
      </c>
      <c r="K1141" s="69">
        <v>2453</v>
      </c>
      <c r="L1141" s="69">
        <v>5319</v>
      </c>
      <c r="M1141" s="69">
        <v>7915</v>
      </c>
      <c r="N1141" s="8">
        <v>44496</v>
      </c>
      <c r="O1141" s="3" t="s">
        <v>318</v>
      </c>
      <c r="P1141" s="3" t="s">
        <v>341</v>
      </c>
      <c r="Q1141" s="3" t="s">
        <v>340</v>
      </c>
      <c r="R1141" s="3">
        <v>9</v>
      </c>
      <c r="S1141" s="3" t="s">
        <v>341</v>
      </c>
      <c r="T1141" s="3">
        <v>9</v>
      </c>
      <c r="U1141" s="3">
        <v>2</v>
      </c>
      <c r="V1141" s="3">
        <v>1</v>
      </c>
      <c r="W1141" s="3">
        <v>2</v>
      </c>
      <c r="X1141" s="61" t="s">
        <v>19</v>
      </c>
      <c r="Y1141" s="3" t="s">
        <v>355</v>
      </c>
      <c r="Z1141" s="3" t="s">
        <v>814</v>
      </c>
      <c r="AA1141" s="3" t="s">
        <v>1472</v>
      </c>
      <c r="AB1141" s="28">
        <v>1</v>
      </c>
      <c r="AC1141" s="7"/>
    </row>
    <row r="1142" spans="1:29" x14ac:dyDescent="0.25">
      <c r="A1142" s="57" t="s">
        <v>1</v>
      </c>
      <c r="B1142" s="60" t="str">
        <f>Table6[[#This Row],[Machine3]]</f>
        <v>GMTK3</v>
      </c>
      <c r="C1142" s="61">
        <v>20211027</v>
      </c>
      <c r="D1142" s="61" t="str">
        <f>TEXT((ROW(Table6[[#This Row],[Insert Type]])-321)*10,"000000")</f>
        <v>008210</v>
      </c>
      <c r="E1142" s="61" t="str" cm="1">
        <f t="array" ref="E1142">_xlfn.SWITCH(Table6[[#This Row],[State of Wear (Acceptable, OK; Unacceptable, NOK; Doubt, D; Reclassified as Doubt, RD)]],"OK","o","NOK","n","d")</f>
        <v>o</v>
      </c>
      <c r="F1142" s="61" t="str" cm="1">
        <f t="array" ref="F1142">_xlfn.SWITCH(Table6[[#This Row],[Coolant (C, Coolant; NC, No Coolant; CB, Coolant and cleaned with compressed Air)]],"NC","n","C","y","CB","c")</f>
        <v>c</v>
      </c>
      <c r="G1142" s="61" t="str">
        <f>_xlfn.TEXTJOIN("_",TRUE,A1142,B1142,C1142,D1142,"w"&amp;E1142,"c"&amp;Table6[[#This Row],[Coolant (n, no; y, yes; c, yes but cleaned with compressed air)2]])</f>
        <v>RCGX12_GMTK3_20211027_008210_wo_cc</v>
      </c>
      <c r="H1142" s="68">
        <v>2178</v>
      </c>
      <c r="I1142" s="69">
        <v>4246</v>
      </c>
      <c r="J1142" s="69">
        <v>6001</v>
      </c>
      <c r="K1142" s="69">
        <v>2453</v>
      </c>
      <c r="L1142" s="69">
        <v>5319</v>
      </c>
      <c r="M1142" s="69">
        <v>7915</v>
      </c>
      <c r="N1142" s="8">
        <v>44496</v>
      </c>
      <c r="O1142" s="3" t="s">
        <v>318</v>
      </c>
      <c r="P1142" s="3" t="s">
        <v>341</v>
      </c>
      <c r="Q1142" s="3" t="s">
        <v>340</v>
      </c>
      <c r="R1142" s="3">
        <v>9</v>
      </c>
      <c r="S1142" s="3" t="s">
        <v>341</v>
      </c>
      <c r="T1142" s="3">
        <v>9</v>
      </c>
      <c r="U1142" s="3">
        <v>3</v>
      </c>
      <c r="V1142" s="3">
        <v>1</v>
      </c>
      <c r="W1142" s="3">
        <v>1</v>
      </c>
      <c r="X1142" s="61" t="s">
        <v>19</v>
      </c>
      <c r="Y1142" s="3" t="s">
        <v>355</v>
      </c>
      <c r="Z1142" s="3" t="s">
        <v>815</v>
      </c>
      <c r="AA1142" s="3" t="s">
        <v>1472</v>
      </c>
      <c r="AB1142" s="28">
        <v>1</v>
      </c>
      <c r="AC1142" s="7"/>
    </row>
    <row r="1143" spans="1:29" x14ac:dyDescent="0.25">
      <c r="A1143" s="57" t="s">
        <v>1</v>
      </c>
      <c r="B1143" s="60" t="str">
        <f>Table6[[#This Row],[Machine3]]</f>
        <v>GMTK3</v>
      </c>
      <c r="C1143" s="61">
        <v>20211027</v>
      </c>
      <c r="D1143" s="61" t="str">
        <f>TEXT((ROW(Table6[[#This Row],[Insert Type]])-321)*10,"000000")</f>
        <v>008220</v>
      </c>
      <c r="E1143" s="61" t="str" cm="1">
        <f t="array" ref="E1143">_xlfn.SWITCH(Table6[[#This Row],[State of Wear (Acceptable, OK; Unacceptable, NOK; Doubt, D; Reclassified as Doubt, RD)]],"OK","o","NOK","n","d")</f>
        <v>o</v>
      </c>
      <c r="F1143" s="61" t="str" cm="1">
        <f t="array" ref="F1143">_xlfn.SWITCH(Table6[[#This Row],[Coolant (C, Coolant; NC, No Coolant; CB, Coolant and cleaned with compressed Air)]],"NC","n","C","y","CB","c")</f>
        <v>c</v>
      </c>
      <c r="G1143" s="61" t="str">
        <f>_xlfn.TEXTJOIN("_",TRUE,A1143,B1143,C1143,D1143,"w"&amp;E1143,"c"&amp;Table6[[#This Row],[Coolant (n, no; y, yes; c, yes but cleaned with compressed air)2]])</f>
        <v>RCGX12_GMTK3_20211027_008220_wo_cc</v>
      </c>
      <c r="H1143" s="68">
        <v>2178</v>
      </c>
      <c r="I1143" s="69">
        <v>4246</v>
      </c>
      <c r="J1143" s="69">
        <v>6001</v>
      </c>
      <c r="K1143" s="69">
        <v>2453</v>
      </c>
      <c r="L1143" s="69">
        <v>5319</v>
      </c>
      <c r="M1143" s="69">
        <v>7915</v>
      </c>
      <c r="N1143" s="8">
        <v>44496</v>
      </c>
      <c r="O1143" s="3" t="s">
        <v>318</v>
      </c>
      <c r="P1143" s="3" t="s">
        <v>341</v>
      </c>
      <c r="Q1143" s="3" t="s">
        <v>340</v>
      </c>
      <c r="R1143" s="3">
        <v>9</v>
      </c>
      <c r="S1143" s="3" t="s">
        <v>341</v>
      </c>
      <c r="T1143" s="3">
        <v>9</v>
      </c>
      <c r="U1143" s="3">
        <v>3</v>
      </c>
      <c r="V1143" s="3">
        <v>1</v>
      </c>
      <c r="W1143" s="3">
        <v>2</v>
      </c>
      <c r="X1143" s="61" t="s">
        <v>19</v>
      </c>
      <c r="Y1143" s="3" t="s">
        <v>355</v>
      </c>
      <c r="Z1143" s="3" t="s">
        <v>816</v>
      </c>
      <c r="AA1143" s="3" t="s">
        <v>1472</v>
      </c>
      <c r="AB1143" s="28">
        <v>1</v>
      </c>
      <c r="AC1143" s="7"/>
    </row>
    <row r="1144" spans="1:29" x14ac:dyDescent="0.25">
      <c r="A1144" s="57" t="s">
        <v>1</v>
      </c>
      <c r="B1144" s="60" t="str">
        <f>Table6[[#This Row],[Machine3]]</f>
        <v>GMTK3</v>
      </c>
      <c r="C1144" s="61">
        <v>20211027</v>
      </c>
      <c r="D1144" s="61" t="str">
        <f>TEXT((ROW(Table6[[#This Row],[Insert Type]])-321)*10,"000000")</f>
        <v>008230</v>
      </c>
      <c r="E1144" s="61" t="str" cm="1">
        <f t="array" ref="E1144">_xlfn.SWITCH(Table6[[#This Row],[State of Wear (Acceptable, OK; Unacceptable, NOK; Doubt, D; Reclassified as Doubt, RD)]],"OK","o","NOK","n","d")</f>
        <v>o</v>
      </c>
      <c r="F1144" s="61" t="str" cm="1">
        <f t="array" ref="F1144">_xlfn.SWITCH(Table6[[#This Row],[Coolant (C, Coolant; NC, No Coolant; CB, Coolant and cleaned with compressed Air)]],"NC","n","C","y","CB","c")</f>
        <v>c</v>
      </c>
      <c r="G1144" s="61" t="str">
        <f>_xlfn.TEXTJOIN("_",TRUE,A1144,B1144,C1144,D1144,"w"&amp;E1144,"c"&amp;Table6[[#This Row],[Coolant (n, no; y, yes; c, yes but cleaned with compressed air)2]])</f>
        <v>RCGX12_GMTK3_20211027_008230_wo_cc</v>
      </c>
      <c r="H1144" s="68">
        <v>2178</v>
      </c>
      <c r="I1144" s="69">
        <v>4246</v>
      </c>
      <c r="J1144" s="69">
        <v>6001</v>
      </c>
      <c r="K1144" s="69">
        <v>2453</v>
      </c>
      <c r="L1144" s="69">
        <v>5319</v>
      </c>
      <c r="M1144" s="69">
        <v>7915</v>
      </c>
      <c r="N1144" s="8">
        <v>44496</v>
      </c>
      <c r="O1144" s="3" t="s">
        <v>318</v>
      </c>
      <c r="P1144" s="3" t="s">
        <v>341</v>
      </c>
      <c r="Q1144" s="3" t="s">
        <v>340</v>
      </c>
      <c r="R1144" s="3">
        <v>9</v>
      </c>
      <c r="S1144" s="3" t="s">
        <v>341</v>
      </c>
      <c r="T1144" s="3">
        <v>9</v>
      </c>
      <c r="U1144" s="3">
        <v>4</v>
      </c>
      <c r="V1144" s="3">
        <v>1</v>
      </c>
      <c r="W1144" s="3">
        <v>1</v>
      </c>
      <c r="X1144" s="61" t="s">
        <v>19</v>
      </c>
      <c r="Y1144" s="3" t="s">
        <v>355</v>
      </c>
      <c r="Z1144" s="3" t="s">
        <v>817</v>
      </c>
      <c r="AA1144" s="3" t="s">
        <v>1472</v>
      </c>
      <c r="AB1144" s="28">
        <v>1</v>
      </c>
      <c r="AC1144" s="7"/>
    </row>
    <row r="1145" spans="1:29" x14ac:dyDescent="0.25">
      <c r="A1145" s="57" t="s">
        <v>1</v>
      </c>
      <c r="B1145" s="60" t="str">
        <f>Table6[[#This Row],[Machine3]]</f>
        <v>GMTK3</v>
      </c>
      <c r="C1145" s="61">
        <v>20211027</v>
      </c>
      <c r="D1145" s="61" t="str">
        <f>TEXT((ROW(Table6[[#This Row],[Insert Type]])-321)*10,"000000")</f>
        <v>008240</v>
      </c>
      <c r="E1145" s="61" t="str" cm="1">
        <f t="array" ref="E1145">_xlfn.SWITCH(Table6[[#This Row],[State of Wear (Acceptable, OK; Unacceptable, NOK; Doubt, D; Reclassified as Doubt, RD)]],"OK","o","NOK","n","d")</f>
        <v>o</v>
      </c>
      <c r="F1145" s="61" t="str" cm="1">
        <f t="array" ref="F1145">_xlfn.SWITCH(Table6[[#This Row],[Coolant (C, Coolant; NC, No Coolant; CB, Coolant and cleaned with compressed Air)]],"NC","n","C","y","CB","c")</f>
        <v>c</v>
      </c>
      <c r="G1145" s="61" t="str">
        <f>_xlfn.TEXTJOIN("_",TRUE,A1145,B1145,C1145,D1145,"w"&amp;E1145,"c"&amp;Table6[[#This Row],[Coolant (n, no; y, yes; c, yes but cleaned with compressed air)2]])</f>
        <v>RCGX12_GMTK3_20211027_008240_wo_cc</v>
      </c>
      <c r="H1145" s="68">
        <v>2178</v>
      </c>
      <c r="I1145" s="69">
        <v>4246</v>
      </c>
      <c r="J1145" s="69">
        <v>6001</v>
      </c>
      <c r="K1145" s="69">
        <v>2453</v>
      </c>
      <c r="L1145" s="69">
        <v>5319</v>
      </c>
      <c r="M1145" s="69">
        <v>7915</v>
      </c>
      <c r="N1145" s="8">
        <v>44496</v>
      </c>
      <c r="O1145" s="3" t="s">
        <v>318</v>
      </c>
      <c r="P1145" s="3" t="s">
        <v>341</v>
      </c>
      <c r="Q1145" s="3" t="s">
        <v>340</v>
      </c>
      <c r="R1145" s="3">
        <v>9</v>
      </c>
      <c r="S1145" s="3" t="s">
        <v>341</v>
      </c>
      <c r="T1145" s="3">
        <v>9</v>
      </c>
      <c r="U1145" s="3">
        <v>4</v>
      </c>
      <c r="V1145" s="3">
        <v>1</v>
      </c>
      <c r="W1145" s="3">
        <v>2</v>
      </c>
      <c r="X1145" s="61" t="s">
        <v>19</v>
      </c>
      <c r="Y1145" s="3" t="s">
        <v>355</v>
      </c>
      <c r="Z1145" s="3" t="s">
        <v>818</v>
      </c>
      <c r="AA1145" s="3" t="s">
        <v>1472</v>
      </c>
      <c r="AB1145" s="28">
        <v>1</v>
      </c>
      <c r="AC1145" s="7"/>
    </row>
    <row r="1146" spans="1:29" x14ac:dyDescent="0.25">
      <c r="A1146" s="57" t="s">
        <v>1</v>
      </c>
      <c r="B1146" s="60" t="str">
        <f>Table6[[#This Row],[Machine3]]</f>
        <v>GMTK3</v>
      </c>
      <c r="C1146" s="61">
        <v>20211027</v>
      </c>
      <c r="D1146" s="61" t="str">
        <f>TEXT((ROW(Table6[[#This Row],[Insert Type]])-321)*10,"000000")</f>
        <v>008250</v>
      </c>
      <c r="E1146" s="61" t="str" cm="1">
        <f t="array" ref="E1146">_xlfn.SWITCH(Table6[[#This Row],[State of Wear (Acceptable, OK; Unacceptable, NOK; Doubt, D; Reclassified as Doubt, RD)]],"OK","o","NOK","n","d")</f>
        <v>o</v>
      </c>
      <c r="F1146" s="61" t="str" cm="1">
        <f t="array" ref="F1146">_xlfn.SWITCH(Table6[[#This Row],[Coolant (C, Coolant; NC, No Coolant; CB, Coolant and cleaned with compressed Air)]],"NC","n","C","y","CB","c")</f>
        <v>c</v>
      </c>
      <c r="G1146" s="61" t="str">
        <f>_xlfn.TEXTJOIN("_",TRUE,A1146,B1146,C1146,D1146,"w"&amp;E1146,"c"&amp;Table6[[#This Row],[Coolant (n, no; y, yes; c, yes but cleaned with compressed air)2]])</f>
        <v>RCGX12_GMTK3_20211027_008250_wo_cc</v>
      </c>
      <c r="H1146" s="68">
        <v>2178</v>
      </c>
      <c r="I1146" s="69">
        <v>4246</v>
      </c>
      <c r="J1146" s="69">
        <v>6001</v>
      </c>
      <c r="K1146" s="69">
        <v>2453</v>
      </c>
      <c r="L1146" s="69">
        <v>5319</v>
      </c>
      <c r="M1146" s="69">
        <v>7915</v>
      </c>
      <c r="N1146" s="8">
        <v>44496</v>
      </c>
      <c r="O1146" s="3" t="s">
        <v>318</v>
      </c>
      <c r="P1146" s="3" t="s">
        <v>341</v>
      </c>
      <c r="Q1146" s="3" t="s">
        <v>340</v>
      </c>
      <c r="R1146" s="3">
        <v>9</v>
      </c>
      <c r="S1146" s="3" t="s">
        <v>341</v>
      </c>
      <c r="T1146" s="3">
        <v>9</v>
      </c>
      <c r="U1146" s="3">
        <v>7</v>
      </c>
      <c r="V1146" s="3">
        <v>1</v>
      </c>
      <c r="W1146" s="3">
        <v>1</v>
      </c>
      <c r="X1146" s="61" t="s">
        <v>19</v>
      </c>
      <c r="Y1146" s="3" t="s">
        <v>355</v>
      </c>
      <c r="Z1146" s="3" t="s">
        <v>819</v>
      </c>
      <c r="AA1146" s="3" t="s">
        <v>1472</v>
      </c>
      <c r="AB1146" s="28">
        <v>1</v>
      </c>
      <c r="AC1146" s="7"/>
    </row>
    <row r="1147" spans="1:29" x14ac:dyDescent="0.25">
      <c r="A1147" s="57" t="s">
        <v>1</v>
      </c>
      <c r="B1147" s="60" t="str">
        <f>Table6[[#This Row],[Machine3]]</f>
        <v>GMTK3</v>
      </c>
      <c r="C1147" s="61">
        <v>20211027</v>
      </c>
      <c r="D1147" s="61" t="str">
        <f>TEXT((ROW(Table6[[#This Row],[Insert Type]])-321)*10,"000000")</f>
        <v>008260</v>
      </c>
      <c r="E1147" s="61" t="str" cm="1">
        <f t="array" ref="E1147">_xlfn.SWITCH(Table6[[#This Row],[State of Wear (Acceptable, OK; Unacceptable, NOK; Doubt, D; Reclassified as Doubt, RD)]],"OK","o","NOK","n","d")</f>
        <v>o</v>
      </c>
      <c r="F1147" s="61" t="str" cm="1">
        <f t="array" ref="F1147">_xlfn.SWITCH(Table6[[#This Row],[Coolant (C, Coolant; NC, No Coolant; CB, Coolant and cleaned with compressed Air)]],"NC","n","C","y","CB","c")</f>
        <v>c</v>
      </c>
      <c r="G1147" s="61" t="str">
        <f>_xlfn.TEXTJOIN("_",TRUE,A1147,B1147,C1147,D1147,"w"&amp;E1147,"c"&amp;Table6[[#This Row],[Coolant (n, no; y, yes; c, yes but cleaned with compressed air)2]])</f>
        <v>RCGX12_GMTK3_20211027_008260_wo_cc</v>
      </c>
      <c r="H1147" s="68">
        <v>2178</v>
      </c>
      <c r="I1147" s="69">
        <v>4246</v>
      </c>
      <c r="J1147" s="69">
        <v>6001</v>
      </c>
      <c r="K1147" s="69">
        <v>2453</v>
      </c>
      <c r="L1147" s="69">
        <v>5319</v>
      </c>
      <c r="M1147" s="69">
        <v>7915</v>
      </c>
      <c r="N1147" s="8">
        <v>44496</v>
      </c>
      <c r="O1147" s="3" t="s">
        <v>318</v>
      </c>
      <c r="P1147" s="3" t="s">
        <v>341</v>
      </c>
      <c r="Q1147" s="3" t="s">
        <v>340</v>
      </c>
      <c r="R1147" s="3">
        <v>9</v>
      </c>
      <c r="S1147" s="3" t="s">
        <v>341</v>
      </c>
      <c r="T1147" s="3">
        <v>9</v>
      </c>
      <c r="U1147" s="3">
        <v>7</v>
      </c>
      <c r="V1147" s="3">
        <v>1</v>
      </c>
      <c r="W1147" s="3">
        <v>2</v>
      </c>
      <c r="X1147" s="61" t="s">
        <v>19</v>
      </c>
      <c r="Y1147" s="3" t="s">
        <v>355</v>
      </c>
      <c r="Z1147" s="3" t="s">
        <v>820</v>
      </c>
      <c r="AA1147" s="3" t="s">
        <v>1472</v>
      </c>
      <c r="AB1147" s="28">
        <v>1</v>
      </c>
      <c r="AC1147" s="7"/>
    </row>
    <row r="1148" spans="1:29" x14ac:dyDescent="0.25">
      <c r="A1148" s="57" t="s">
        <v>1</v>
      </c>
      <c r="B1148" s="60" t="str">
        <f>Table6[[#This Row],[Machine3]]</f>
        <v>GMTK3</v>
      </c>
      <c r="C1148" s="61">
        <v>20211027</v>
      </c>
      <c r="D1148" s="61" t="str">
        <f>TEXT((ROW(Table6[[#This Row],[Insert Type]])-321)*10,"000000")</f>
        <v>008270</v>
      </c>
      <c r="E1148" s="61" t="str" cm="1">
        <f t="array" ref="E1148">_xlfn.SWITCH(Table6[[#This Row],[State of Wear (Acceptable, OK; Unacceptable, NOK; Doubt, D; Reclassified as Doubt, RD)]],"OK","o","NOK","n","d")</f>
        <v>o</v>
      </c>
      <c r="F1148" s="61" t="str" cm="1">
        <f t="array" ref="F1148">_xlfn.SWITCH(Table6[[#This Row],[Coolant (C, Coolant; NC, No Coolant; CB, Coolant and cleaned with compressed Air)]],"NC","n","C","y","CB","c")</f>
        <v>c</v>
      </c>
      <c r="G1148" s="61" t="str">
        <f>_xlfn.TEXTJOIN("_",TRUE,A1148,B1148,C1148,D1148,"w"&amp;E1148,"c"&amp;Table6[[#This Row],[Coolant (n, no; y, yes; c, yes but cleaned with compressed air)2]])</f>
        <v>RCGX12_GMTK3_20211027_008270_wo_cc</v>
      </c>
      <c r="H1148" s="68">
        <v>2178</v>
      </c>
      <c r="I1148" s="69">
        <v>4246</v>
      </c>
      <c r="J1148" s="69">
        <v>6001</v>
      </c>
      <c r="K1148" s="69">
        <v>2453</v>
      </c>
      <c r="L1148" s="69">
        <v>5319</v>
      </c>
      <c r="M1148" s="69">
        <v>7915</v>
      </c>
      <c r="N1148" s="8">
        <v>44496</v>
      </c>
      <c r="O1148" s="3" t="s">
        <v>318</v>
      </c>
      <c r="P1148" s="3" t="s">
        <v>341</v>
      </c>
      <c r="Q1148" s="3" t="s">
        <v>340</v>
      </c>
      <c r="R1148" s="3">
        <v>10</v>
      </c>
      <c r="S1148" s="3" t="s">
        <v>341</v>
      </c>
      <c r="T1148" s="3">
        <v>10</v>
      </c>
      <c r="U1148" s="3">
        <v>1</v>
      </c>
      <c r="V1148" s="3">
        <v>1</v>
      </c>
      <c r="W1148" s="3">
        <v>1</v>
      </c>
      <c r="X1148" s="61" t="s">
        <v>19</v>
      </c>
      <c r="Y1148" s="3" t="s">
        <v>355</v>
      </c>
      <c r="Z1148" s="3" t="s">
        <v>821</v>
      </c>
      <c r="AA1148" s="3" t="s">
        <v>1472</v>
      </c>
      <c r="AB1148" s="28">
        <v>1</v>
      </c>
      <c r="AC1148" s="7"/>
    </row>
    <row r="1149" spans="1:29" x14ac:dyDescent="0.25">
      <c r="A1149" s="57" t="s">
        <v>1</v>
      </c>
      <c r="B1149" s="60" t="str">
        <f>Table6[[#This Row],[Machine3]]</f>
        <v>GMTK3</v>
      </c>
      <c r="C1149" s="61">
        <v>20211027</v>
      </c>
      <c r="D1149" s="61" t="str">
        <f>TEXT((ROW(Table6[[#This Row],[Insert Type]])-321)*10,"000000")</f>
        <v>008280</v>
      </c>
      <c r="E1149" s="61" t="str" cm="1">
        <f t="array" ref="E1149">_xlfn.SWITCH(Table6[[#This Row],[State of Wear (Acceptable, OK; Unacceptable, NOK; Doubt, D; Reclassified as Doubt, RD)]],"OK","o","NOK","n","d")</f>
        <v>o</v>
      </c>
      <c r="F1149" s="61" t="str" cm="1">
        <f t="array" ref="F1149">_xlfn.SWITCH(Table6[[#This Row],[Coolant (C, Coolant; NC, No Coolant; CB, Coolant and cleaned with compressed Air)]],"NC","n","C","y","CB","c")</f>
        <v>c</v>
      </c>
      <c r="G1149" s="61" t="str">
        <f>_xlfn.TEXTJOIN("_",TRUE,A1149,B1149,C1149,D1149,"w"&amp;E1149,"c"&amp;Table6[[#This Row],[Coolant (n, no; y, yes; c, yes but cleaned with compressed air)2]])</f>
        <v>RCGX12_GMTK3_20211027_008280_wo_cc</v>
      </c>
      <c r="H1149" s="68">
        <v>2178</v>
      </c>
      <c r="I1149" s="69">
        <v>4246</v>
      </c>
      <c r="J1149" s="69">
        <v>6001</v>
      </c>
      <c r="K1149" s="69">
        <v>2453</v>
      </c>
      <c r="L1149" s="69">
        <v>5319</v>
      </c>
      <c r="M1149" s="69">
        <v>7915</v>
      </c>
      <c r="N1149" s="8">
        <v>44496</v>
      </c>
      <c r="O1149" s="3" t="s">
        <v>318</v>
      </c>
      <c r="P1149" s="3" t="s">
        <v>341</v>
      </c>
      <c r="Q1149" s="3" t="s">
        <v>340</v>
      </c>
      <c r="R1149" s="3">
        <v>10</v>
      </c>
      <c r="S1149" s="3" t="s">
        <v>341</v>
      </c>
      <c r="T1149" s="3">
        <v>10</v>
      </c>
      <c r="U1149" s="3">
        <v>1</v>
      </c>
      <c r="V1149" s="3">
        <v>1</v>
      </c>
      <c r="W1149" s="3">
        <v>2</v>
      </c>
      <c r="X1149" s="61" t="s">
        <v>19</v>
      </c>
      <c r="Y1149" s="3" t="s">
        <v>355</v>
      </c>
      <c r="Z1149" s="3" t="s">
        <v>822</v>
      </c>
      <c r="AA1149" s="3" t="s">
        <v>1472</v>
      </c>
      <c r="AB1149" s="28">
        <v>1</v>
      </c>
      <c r="AC1149" s="7"/>
    </row>
    <row r="1150" spans="1:29" x14ac:dyDescent="0.25">
      <c r="A1150" s="57" t="s">
        <v>1</v>
      </c>
      <c r="B1150" s="60" t="str">
        <f>Table6[[#This Row],[Machine3]]</f>
        <v>GMTK3</v>
      </c>
      <c r="C1150" s="61">
        <v>20211027</v>
      </c>
      <c r="D1150" s="61" t="str">
        <f>TEXT((ROW(Table6[[#This Row],[Insert Type]])-321)*10,"000000")</f>
        <v>008290</v>
      </c>
      <c r="E1150" s="61" t="str" cm="1">
        <f t="array" ref="E1150">_xlfn.SWITCH(Table6[[#This Row],[State of Wear (Acceptable, OK; Unacceptable, NOK; Doubt, D; Reclassified as Doubt, RD)]],"OK","o","NOK","n","d")</f>
        <v>o</v>
      </c>
      <c r="F1150" s="61" t="str" cm="1">
        <f t="array" ref="F1150">_xlfn.SWITCH(Table6[[#This Row],[Coolant (C, Coolant; NC, No Coolant; CB, Coolant and cleaned with compressed Air)]],"NC","n","C","y","CB","c")</f>
        <v>c</v>
      </c>
      <c r="G1150" s="61" t="str">
        <f>_xlfn.TEXTJOIN("_",TRUE,A1150,B1150,C1150,D1150,"w"&amp;E1150,"c"&amp;Table6[[#This Row],[Coolant (n, no; y, yes; c, yes but cleaned with compressed air)2]])</f>
        <v>RCGX12_GMTK3_20211027_008290_wo_cc</v>
      </c>
      <c r="H1150" s="68">
        <v>2178</v>
      </c>
      <c r="I1150" s="69">
        <v>4246</v>
      </c>
      <c r="J1150" s="69">
        <v>6001</v>
      </c>
      <c r="K1150" s="69">
        <v>2453</v>
      </c>
      <c r="L1150" s="69">
        <v>5319</v>
      </c>
      <c r="M1150" s="69">
        <v>7915</v>
      </c>
      <c r="N1150" s="8">
        <v>44496</v>
      </c>
      <c r="O1150" s="3" t="s">
        <v>318</v>
      </c>
      <c r="P1150" s="3" t="s">
        <v>341</v>
      </c>
      <c r="Q1150" s="3" t="s">
        <v>340</v>
      </c>
      <c r="R1150" s="3">
        <v>10</v>
      </c>
      <c r="S1150" s="3" t="s">
        <v>341</v>
      </c>
      <c r="T1150" s="3">
        <v>10</v>
      </c>
      <c r="U1150" s="3">
        <v>2</v>
      </c>
      <c r="V1150" s="3">
        <v>1</v>
      </c>
      <c r="W1150" s="3">
        <v>1</v>
      </c>
      <c r="X1150" s="61" t="s">
        <v>19</v>
      </c>
      <c r="Y1150" s="3" t="s">
        <v>355</v>
      </c>
      <c r="Z1150" s="3" t="s">
        <v>823</v>
      </c>
      <c r="AA1150" s="3" t="s">
        <v>1472</v>
      </c>
      <c r="AB1150" s="28">
        <v>1</v>
      </c>
      <c r="AC1150" s="7"/>
    </row>
    <row r="1151" spans="1:29" x14ac:dyDescent="0.25">
      <c r="A1151" s="57" t="s">
        <v>1</v>
      </c>
      <c r="B1151" s="60" t="str">
        <f>Table6[[#This Row],[Machine3]]</f>
        <v>GMTK3</v>
      </c>
      <c r="C1151" s="61">
        <v>20211027</v>
      </c>
      <c r="D1151" s="61" t="str">
        <f>TEXT((ROW(Table6[[#This Row],[Insert Type]])-321)*10,"000000")</f>
        <v>008300</v>
      </c>
      <c r="E1151" s="61" t="str" cm="1">
        <f t="array" ref="E1151">_xlfn.SWITCH(Table6[[#This Row],[State of Wear (Acceptable, OK; Unacceptable, NOK; Doubt, D; Reclassified as Doubt, RD)]],"OK","o","NOK","n","d")</f>
        <v>o</v>
      </c>
      <c r="F1151" s="61" t="str" cm="1">
        <f t="array" ref="F1151">_xlfn.SWITCH(Table6[[#This Row],[Coolant (C, Coolant; NC, No Coolant; CB, Coolant and cleaned with compressed Air)]],"NC","n","C","y","CB","c")</f>
        <v>c</v>
      </c>
      <c r="G1151" s="61" t="str">
        <f>_xlfn.TEXTJOIN("_",TRUE,A1151,B1151,C1151,D1151,"w"&amp;E1151,"c"&amp;Table6[[#This Row],[Coolant (n, no; y, yes; c, yes but cleaned with compressed air)2]])</f>
        <v>RCGX12_GMTK3_20211027_008300_wo_cc</v>
      </c>
      <c r="H1151" s="68">
        <v>2178</v>
      </c>
      <c r="I1151" s="69">
        <v>4246</v>
      </c>
      <c r="J1151" s="69">
        <v>6001</v>
      </c>
      <c r="K1151" s="69">
        <v>2453</v>
      </c>
      <c r="L1151" s="69">
        <v>5319</v>
      </c>
      <c r="M1151" s="69">
        <v>7915</v>
      </c>
      <c r="N1151" s="8">
        <v>44496</v>
      </c>
      <c r="O1151" s="3" t="s">
        <v>318</v>
      </c>
      <c r="P1151" s="3" t="s">
        <v>341</v>
      </c>
      <c r="Q1151" s="3" t="s">
        <v>340</v>
      </c>
      <c r="R1151" s="3">
        <v>10</v>
      </c>
      <c r="S1151" s="3" t="s">
        <v>341</v>
      </c>
      <c r="T1151" s="3">
        <v>10</v>
      </c>
      <c r="U1151" s="3">
        <v>2</v>
      </c>
      <c r="V1151" s="3">
        <v>1</v>
      </c>
      <c r="W1151" s="3">
        <v>2</v>
      </c>
      <c r="X1151" s="61" t="s">
        <v>19</v>
      </c>
      <c r="Y1151" s="3" t="s">
        <v>355</v>
      </c>
      <c r="Z1151" s="3" t="s">
        <v>824</v>
      </c>
      <c r="AA1151" s="3" t="s">
        <v>1472</v>
      </c>
      <c r="AB1151" s="28">
        <v>1</v>
      </c>
      <c r="AC1151" s="7"/>
    </row>
    <row r="1152" spans="1:29" x14ac:dyDescent="0.25">
      <c r="A1152" s="57" t="s">
        <v>1</v>
      </c>
      <c r="B1152" s="60" t="str">
        <f>Table6[[#This Row],[Machine3]]</f>
        <v>GMTK3</v>
      </c>
      <c r="C1152" s="61">
        <v>20211027</v>
      </c>
      <c r="D1152" s="61" t="str">
        <f>TEXT((ROW(Table6[[#This Row],[Insert Type]])-321)*10,"000000")</f>
        <v>008310</v>
      </c>
      <c r="E1152" s="61" t="str" cm="1">
        <f t="array" ref="E1152">_xlfn.SWITCH(Table6[[#This Row],[State of Wear (Acceptable, OK; Unacceptable, NOK; Doubt, D; Reclassified as Doubt, RD)]],"OK","o","NOK","n","d")</f>
        <v>n</v>
      </c>
      <c r="F1152" s="61" t="str" cm="1">
        <f t="array" ref="F1152">_xlfn.SWITCH(Table6[[#This Row],[Coolant (C, Coolant; NC, No Coolant; CB, Coolant and cleaned with compressed Air)]],"NC","n","C","y","CB","c")</f>
        <v>c</v>
      </c>
      <c r="G1152" s="61" t="str">
        <f>_xlfn.TEXTJOIN("_",TRUE,A1152,B1152,C1152,D1152,"w"&amp;E1152,"c"&amp;Table6[[#This Row],[Coolant (n, no; y, yes; c, yes but cleaned with compressed air)2]])</f>
        <v>RCGX12_GMTK3_20211027_008310_wn_cc</v>
      </c>
      <c r="H1152" s="68">
        <v>2178</v>
      </c>
      <c r="I1152" s="69">
        <v>4246</v>
      </c>
      <c r="J1152" s="69">
        <v>6001</v>
      </c>
      <c r="K1152" s="69">
        <v>2453</v>
      </c>
      <c r="L1152" s="69">
        <v>5319</v>
      </c>
      <c r="M1152" s="69">
        <v>7915</v>
      </c>
      <c r="N1152" s="8">
        <v>44496</v>
      </c>
      <c r="O1152" s="3" t="s">
        <v>318</v>
      </c>
      <c r="P1152" s="3" t="s">
        <v>341</v>
      </c>
      <c r="Q1152" s="3" t="s">
        <v>340</v>
      </c>
      <c r="R1152" s="3">
        <v>10</v>
      </c>
      <c r="S1152" s="3" t="s">
        <v>341</v>
      </c>
      <c r="T1152" s="3">
        <v>10</v>
      </c>
      <c r="U1152" s="3">
        <v>7</v>
      </c>
      <c r="V1152" s="3">
        <v>1</v>
      </c>
      <c r="W1152" s="3">
        <v>1</v>
      </c>
      <c r="X1152" s="61" t="s">
        <v>11</v>
      </c>
      <c r="Y1152" s="3" t="s">
        <v>355</v>
      </c>
      <c r="Z1152" s="3" t="s">
        <v>825</v>
      </c>
      <c r="AA1152" s="3" t="s">
        <v>1472</v>
      </c>
      <c r="AB1152" s="28">
        <v>1</v>
      </c>
      <c r="AC1152" s="7"/>
    </row>
    <row r="1153" spans="1:29" x14ac:dyDescent="0.25">
      <c r="A1153" s="57" t="s">
        <v>1</v>
      </c>
      <c r="B1153" s="60" t="str">
        <f>Table6[[#This Row],[Machine3]]</f>
        <v>GMTK3</v>
      </c>
      <c r="C1153" s="61">
        <v>20211027</v>
      </c>
      <c r="D1153" s="61" t="str">
        <f>TEXT((ROW(Table6[[#This Row],[Insert Type]])-321)*10,"000000")</f>
        <v>008320</v>
      </c>
      <c r="E1153" s="61" t="str" cm="1">
        <f t="array" ref="E1153">_xlfn.SWITCH(Table6[[#This Row],[State of Wear (Acceptable, OK; Unacceptable, NOK; Doubt, D; Reclassified as Doubt, RD)]],"OK","o","NOK","n","d")</f>
        <v>d</v>
      </c>
      <c r="F1153" s="61" t="str" cm="1">
        <f t="array" ref="F1153">_xlfn.SWITCH(Table6[[#This Row],[Coolant (C, Coolant; NC, No Coolant; CB, Coolant and cleaned with compressed Air)]],"NC","n","C","y","CB","c")</f>
        <v>c</v>
      </c>
      <c r="G1153" s="61" t="str">
        <f>_xlfn.TEXTJOIN("_",TRUE,A1153,B1153,C1153,D1153,"w"&amp;E1153,"c"&amp;Table6[[#This Row],[Coolant (n, no; y, yes; c, yes but cleaned with compressed air)2]])</f>
        <v>RCGX12_GMTK3_20211027_008320_wd_cc</v>
      </c>
      <c r="H1153" s="68">
        <v>2178</v>
      </c>
      <c r="I1153" s="69">
        <v>4246</v>
      </c>
      <c r="J1153" s="69">
        <v>6001</v>
      </c>
      <c r="K1153" s="69">
        <v>2453</v>
      </c>
      <c r="L1153" s="69">
        <v>5319</v>
      </c>
      <c r="M1153" s="69">
        <v>7915</v>
      </c>
      <c r="N1153" s="8">
        <v>44496</v>
      </c>
      <c r="O1153" s="3" t="s">
        <v>318</v>
      </c>
      <c r="P1153" s="3" t="s">
        <v>341</v>
      </c>
      <c r="Q1153" s="3" t="s">
        <v>340</v>
      </c>
      <c r="R1153" s="3">
        <v>11</v>
      </c>
      <c r="S1153" s="3" t="s">
        <v>341</v>
      </c>
      <c r="T1153" s="3">
        <v>11</v>
      </c>
      <c r="U1153" s="3">
        <v>1</v>
      </c>
      <c r="V1153" s="3">
        <v>1</v>
      </c>
      <c r="W1153" s="3">
        <v>1</v>
      </c>
      <c r="X1153" s="61" t="s">
        <v>278</v>
      </c>
      <c r="Y1153" s="3" t="s">
        <v>355</v>
      </c>
      <c r="Z1153" s="3" t="s">
        <v>826</v>
      </c>
      <c r="AA1153" s="3" t="s">
        <v>1472</v>
      </c>
      <c r="AB1153" s="28">
        <v>1</v>
      </c>
      <c r="AC1153" s="7"/>
    </row>
    <row r="1154" spans="1:29" x14ac:dyDescent="0.25">
      <c r="A1154" s="57" t="s">
        <v>1</v>
      </c>
      <c r="B1154" s="60" t="str">
        <f>Table6[[#This Row],[Machine3]]</f>
        <v>GMTK3</v>
      </c>
      <c r="C1154" s="61">
        <v>20211027</v>
      </c>
      <c r="D1154" s="61" t="str">
        <f>TEXT((ROW(Table6[[#This Row],[Insert Type]])-321)*10,"000000")</f>
        <v>008330</v>
      </c>
      <c r="E1154" s="61" t="str" cm="1">
        <f t="array" ref="E1154">_xlfn.SWITCH(Table6[[#This Row],[State of Wear (Acceptable, OK; Unacceptable, NOK; Doubt, D; Reclassified as Doubt, RD)]],"OK","o","NOK","n","d")</f>
        <v>o</v>
      </c>
      <c r="F1154" s="61" t="str" cm="1">
        <f t="array" ref="F1154">_xlfn.SWITCH(Table6[[#This Row],[Coolant (C, Coolant; NC, No Coolant; CB, Coolant and cleaned with compressed Air)]],"NC","n","C","y","CB","c")</f>
        <v>c</v>
      </c>
      <c r="G1154" s="61" t="str">
        <f>_xlfn.TEXTJOIN("_",TRUE,A1154,B1154,C1154,D1154,"w"&amp;E1154,"c"&amp;Table6[[#This Row],[Coolant (n, no; y, yes; c, yes but cleaned with compressed air)2]])</f>
        <v>RCGX12_GMTK3_20211027_008330_wo_cc</v>
      </c>
      <c r="H1154" s="68">
        <v>2178</v>
      </c>
      <c r="I1154" s="69">
        <v>4246</v>
      </c>
      <c r="J1154" s="69">
        <v>6001</v>
      </c>
      <c r="K1154" s="69">
        <v>2453</v>
      </c>
      <c r="L1154" s="69">
        <v>5319</v>
      </c>
      <c r="M1154" s="69">
        <v>7915</v>
      </c>
      <c r="N1154" s="8">
        <v>44496</v>
      </c>
      <c r="O1154" s="3" t="s">
        <v>318</v>
      </c>
      <c r="P1154" s="3" t="s">
        <v>341</v>
      </c>
      <c r="Q1154" s="3" t="s">
        <v>340</v>
      </c>
      <c r="R1154" s="3">
        <v>11</v>
      </c>
      <c r="S1154" s="3" t="s">
        <v>341</v>
      </c>
      <c r="T1154" s="3">
        <v>11</v>
      </c>
      <c r="U1154" s="3">
        <v>1</v>
      </c>
      <c r="V1154" s="3">
        <v>1</v>
      </c>
      <c r="W1154" s="3">
        <v>2</v>
      </c>
      <c r="X1154" s="61" t="s">
        <v>19</v>
      </c>
      <c r="Y1154" s="3" t="s">
        <v>355</v>
      </c>
      <c r="Z1154" s="3" t="s">
        <v>827</v>
      </c>
      <c r="AA1154" s="3" t="s">
        <v>1472</v>
      </c>
      <c r="AB1154" s="28">
        <v>1</v>
      </c>
      <c r="AC1154" s="7"/>
    </row>
    <row r="1155" spans="1:29" x14ac:dyDescent="0.25">
      <c r="A1155" s="57" t="s">
        <v>1</v>
      </c>
      <c r="B1155" s="60" t="str">
        <f>Table6[[#This Row],[Machine3]]</f>
        <v>GMTK3</v>
      </c>
      <c r="C1155" s="61">
        <v>20211027</v>
      </c>
      <c r="D1155" s="61" t="str">
        <f>TEXT((ROW(Table6[[#This Row],[Insert Type]])-321)*10,"000000")</f>
        <v>008340</v>
      </c>
      <c r="E1155" s="61" t="str" cm="1">
        <f t="array" ref="E1155">_xlfn.SWITCH(Table6[[#This Row],[State of Wear (Acceptable, OK; Unacceptable, NOK; Doubt, D; Reclassified as Doubt, RD)]],"OK","o","NOK","n","d")</f>
        <v>o</v>
      </c>
      <c r="F1155" s="61" t="str" cm="1">
        <f t="array" ref="F1155">_xlfn.SWITCH(Table6[[#This Row],[Coolant (C, Coolant; NC, No Coolant; CB, Coolant and cleaned with compressed Air)]],"NC","n","C","y","CB","c")</f>
        <v>c</v>
      </c>
      <c r="G1155" s="61" t="str">
        <f>_xlfn.TEXTJOIN("_",TRUE,A1155,B1155,C1155,D1155,"w"&amp;E1155,"c"&amp;Table6[[#This Row],[Coolant (n, no; y, yes; c, yes but cleaned with compressed air)2]])</f>
        <v>RCGX12_GMTK3_20211027_008340_wo_cc</v>
      </c>
      <c r="H1155" s="68">
        <v>2178</v>
      </c>
      <c r="I1155" s="69">
        <v>4246</v>
      </c>
      <c r="J1155" s="69">
        <v>6001</v>
      </c>
      <c r="K1155" s="69">
        <v>2453</v>
      </c>
      <c r="L1155" s="69">
        <v>5319</v>
      </c>
      <c r="M1155" s="69">
        <v>7915</v>
      </c>
      <c r="N1155" s="8">
        <v>44496</v>
      </c>
      <c r="O1155" s="3" t="s">
        <v>318</v>
      </c>
      <c r="P1155" s="3" t="s">
        <v>341</v>
      </c>
      <c r="Q1155" s="3" t="s">
        <v>340</v>
      </c>
      <c r="R1155" s="3">
        <v>11</v>
      </c>
      <c r="S1155" s="3" t="s">
        <v>341</v>
      </c>
      <c r="T1155" s="3">
        <v>11</v>
      </c>
      <c r="U1155" s="3">
        <v>2</v>
      </c>
      <c r="V1155" s="3">
        <v>1</v>
      </c>
      <c r="W1155" s="3">
        <v>1</v>
      </c>
      <c r="X1155" s="61" t="s">
        <v>19</v>
      </c>
      <c r="Y1155" s="3" t="s">
        <v>355</v>
      </c>
      <c r="Z1155" s="3" t="s">
        <v>828</v>
      </c>
      <c r="AA1155" s="3" t="s">
        <v>1472</v>
      </c>
      <c r="AB1155" s="28">
        <v>1</v>
      </c>
      <c r="AC1155" s="7"/>
    </row>
    <row r="1156" spans="1:29" x14ac:dyDescent="0.25">
      <c r="A1156" s="57" t="s">
        <v>1</v>
      </c>
      <c r="B1156" s="60" t="str">
        <f>Table6[[#This Row],[Machine3]]</f>
        <v>GMTK3</v>
      </c>
      <c r="C1156" s="61">
        <v>20211027</v>
      </c>
      <c r="D1156" s="61" t="str">
        <f>TEXT((ROW(Table6[[#This Row],[Insert Type]])-321)*10,"000000")</f>
        <v>008350</v>
      </c>
      <c r="E1156" s="61" t="str" cm="1">
        <f t="array" ref="E1156">_xlfn.SWITCH(Table6[[#This Row],[State of Wear (Acceptable, OK; Unacceptable, NOK; Doubt, D; Reclassified as Doubt, RD)]],"OK","o","NOK","n","d")</f>
        <v>o</v>
      </c>
      <c r="F1156" s="61" t="str" cm="1">
        <f t="array" ref="F1156">_xlfn.SWITCH(Table6[[#This Row],[Coolant (C, Coolant; NC, No Coolant; CB, Coolant and cleaned with compressed Air)]],"NC","n","C","y","CB","c")</f>
        <v>c</v>
      </c>
      <c r="G1156" s="61" t="str">
        <f>_xlfn.TEXTJOIN("_",TRUE,A1156,B1156,C1156,D1156,"w"&amp;E1156,"c"&amp;Table6[[#This Row],[Coolant (n, no; y, yes; c, yes but cleaned with compressed air)2]])</f>
        <v>RCGX12_GMTK3_20211027_008350_wo_cc</v>
      </c>
      <c r="H1156" s="68">
        <v>2178</v>
      </c>
      <c r="I1156" s="69">
        <v>4246</v>
      </c>
      <c r="J1156" s="69">
        <v>6001</v>
      </c>
      <c r="K1156" s="69">
        <v>2453</v>
      </c>
      <c r="L1156" s="69">
        <v>5319</v>
      </c>
      <c r="M1156" s="69">
        <v>7915</v>
      </c>
      <c r="N1156" s="8">
        <v>44496</v>
      </c>
      <c r="O1156" s="3" t="s">
        <v>318</v>
      </c>
      <c r="P1156" s="3" t="s">
        <v>341</v>
      </c>
      <c r="Q1156" s="3" t="s">
        <v>340</v>
      </c>
      <c r="R1156" s="3">
        <v>11</v>
      </c>
      <c r="S1156" s="3" t="s">
        <v>341</v>
      </c>
      <c r="T1156" s="3">
        <v>11</v>
      </c>
      <c r="U1156" s="3">
        <v>2</v>
      </c>
      <c r="V1156" s="3">
        <v>1</v>
      </c>
      <c r="W1156" s="3">
        <v>2</v>
      </c>
      <c r="X1156" s="61" t="s">
        <v>19</v>
      </c>
      <c r="Y1156" s="3" t="s">
        <v>355</v>
      </c>
      <c r="Z1156" s="3" t="s">
        <v>829</v>
      </c>
      <c r="AA1156" s="3" t="s">
        <v>1472</v>
      </c>
      <c r="AB1156" s="28">
        <v>1</v>
      </c>
      <c r="AC1156" s="7"/>
    </row>
    <row r="1157" spans="1:29" x14ac:dyDescent="0.25">
      <c r="A1157" s="57" t="s">
        <v>1</v>
      </c>
      <c r="B1157" s="60" t="str">
        <f>Table6[[#This Row],[Machine3]]</f>
        <v>GMTK3</v>
      </c>
      <c r="C1157" s="61">
        <v>20211027</v>
      </c>
      <c r="D1157" s="61" t="str">
        <f>TEXT((ROW(Table6[[#This Row],[Insert Type]])-321)*10,"000000")</f>
        <v>008360</v>
      </c>
      <c r="E1157" s="61" t="str" cm="1">
        <f t="array" ref="E1157">_xlfn.SWITCH(Table6[[#This Row],[State of Wear (Acceptable, OK; Unacceptable, NOK; Doubt, D; Reclassified as Doubt, RD)]],"OK","o","NOK","n","d")</f>
        <v>o</v>
      </c>
      <c r="F1157" s="61" t="str" cm="1">
        <f t="array" ref="F1157">_xlfn.SWITCH(Table6[[#This Row],[Coolant (C, Coolant; NC, No Coolant; CB, Coolant and cleaned with compressed Air)]],"NC","n","C","y","CB","c")</f>
        <v>c</v>
      </c>
      <c r="G1157" s="61" t="str">
        <f>_xlfn.TEXTJOIN("_",TRUE,A1157,B1157,C1157,D1157,"w"&amp;E1157,"c"&amp;Table6[[#This Row],[Coolant (n, no; y, yes; c, yes but cleaned with compressed air)2]])</f>
        <v>RCGX12_GMTK3_20211027_008360_wo_cc</v>
      </c>
      <c r="H1157" s="68">
        <v>2178</v>
      </c>
      <c r="I1157" s="69">
        <v>4246</v>
      </c>
      <c r="J1157" s="69">
        <v>6001</v>
      </c>
      <c r="K1157" s="69">
        <v>2453</v>
      </c>
      <c r="L1157" s="69">
        <v>5319</v>
      </c>
      <c r="M1157" s="69">
        <v>7915</v>
      </c>
      <c r="N1157" s="8">
        <v>44496</v>
      </c>
      <c r="O1157" s="3" t="s">
        <v>318</v>
      </c>
      <c r="P1157" s="3" t="s">
        <v>341</v>
      </c>
      <c r="Q1157" s="3" t="s">
        <v>340</v>
      </c>
      <c r="R1157" s="3">
        <v>11</v>
      </c>
      <c r="S1157" s="3" t="s">
        <v>341</v>
      </c>
      <c r="T1157" s="3">
        <v>11</v>
      </c>
      <c r="U1157" s="3">
        <v>3</v>
      </c>
      <c r="V1157" s="3">
        <v>1</v>
      </c>
      <c r="W1157" s="3">
        <v>1</v>
      </c>
      <c r="X1157" s="61" t="s">
        <v>19</v>
      </c>
      <c r="Y1157" s="3" t="s">
        <v>355</v>
      </c>
      <c r="Z1157" s="3" t="s">
        <v>830</v>
      </c>
      <c r="AA1157" s="3" t="s">
        <v>1472</v>
      </c>
      <c r="AB1157" s="28">
        <v>1</v>
      </c>
      <c r="AC1157" s="7"/>
    </row>
    <row r="1158" spans="1:29" x14ac:dyDescent="0.25">
      <c r="A1158" s="57" t="s">
        <v>1</v>
      </c>
      <c r="B1158" s="60" t="str">
        <f>Table6[[#This Row],[Machine3]]</f>
        <v>GMTK3</v>
      </c>
      <c r="C1158" s="61">
        <v>20211027</v>
      </c>
      <c r="D1158" s="61" t="str">
        <f>TEXT((ROW(Table6[[#This Row],[Insert Type]])-321)*10,"000000")</f>
        <v>008370</v>
      </c>
      <c r="E1158" s="61" t="str" cm="1">
        <f t="array" ref="E1158">_xlfn.SWITCH(Table6[[#This Row],[State of Wear (Acceptable, OK; Unacceptable, NOK; Doubt, D; Reclassified as Doubt, RD)]],"OK","o","NOK","n","d")</f>
        <v>o</v>
      </c>
      <c r="F1158" s="61" t="str" cm="1">
        <f t="array" ref="F1158">_xlfn.SWITCH(Table6[[#This Row],[Coolant (C, Coolant; NC, No Coolant; CB, Coolant and cleaned with compressed Air)]],"NC","n","C","y","CB","c")</f>
        <v>c</v>
      </c>
      <c r="G1158" s="61" t="str">
        <f>_xlfn.TEXTJOIN("_",TRUE,A1158,B1158,C1158,D1158,"w"&amp;E1158,"c"&amp;Table6[[#This Row],[Coolant (n, no; y, yes; c, yes but cleaned with compressed air)2]])</f>
        <v>RCGX12_GMTK3_20211027_008370_wo_cc</v>
      </c>
      <c r="H1158" s="68">
        <v>2178</v>
      </c>
      <c r="I1158" s="69">
        <v>4246</v>
      </c>
      <c r="J1158" s="69">
        <v>6001</v>
      </c>
      <c r="K1158" s="69">
        <v>2453</v>
      </c>
      <c r="L1158" s="69">
        <v>5319</v>
      </c>
      <c r="M1158" s="69">
        <v>7915</v>
      </c>
      <c r="N1158" s="8">
        <v>44496</v>
      </c>
      <c r="O1158" s="3" t="s">
        <v>318</v>
      </c>
      <c r="P1158" s="3" t="s">
        <v>341</v>
      </c>
      <c r="Q1158" s="3" t="s">
        <v>340</v>
      </c>
      <c r="R1158" s="3">
        <v>11</v>
      </c>
      <c r="S1158" s="3" t="s">
        <v>341</v>
      </c>
      <c r="T1158" s="3">
        <v>11</v>
      </c>
      <c r="U1158" s="3">
        <v>3</v>
      </c>
      <c r="V1158" s="3">
        <v>1</v>
      </c>
      <c r="W1158" s="3">
        <v>2</v>
      </c>
      <c r="X1158" s="61" t="s">
        <v>19</v>
      </c>
      <c r="Y1158" s="3" t="s">
        <v>355</v>
      </c>
      <c r="Z1158" s="3" t="s">
        <v>831</v>
      </c>
      <c r="AA1158" s="3" t="s">
        <v>1472</v>
      </c>
      <c r="AB1158" s="28">
        <v>1</v>
      </c>
      <c r="AC1158" s="7"/>
    </row>
    <row r="1159" spans="1:29" x14ac:dyDescent="0.25">
      <c r="A1159" s="57" t="s">
        <v>1</v>
      </c>
      <c r="B1159" s="60" t="str">
        <f>Table6[[#This Row],[Machine3]]</f>
        <v>GMTK3</v>
      </c>
      <c r="C1159" s="61">
        <v>20211027</v>
      </c>
      <c r="D1159" s="61" t="str">
        <f>TEXT((ROW(Table6[[#This Row],[Insert Type]])-321)*10,"000000")</f>
        <v>008380</v>
      </c>
      <c r="E1159" s="61" t="str" cm="1">
        <f t="array" ref="E1159">_xlfn.SWITCH(Table6[[#This Row],[State of Wear (Acceptable, OK; Unacceptable, NOK; Doubt, D; Reclassified as Doubt, RD)]],"OK","o","NOK","n","d")</f>
        <v>o</v>
      </c>
      <c r="F1159" s="61" t="str" cm="1">
        <f t="array" ref="F1159">_xlfn.SWITCH(Table6[[#This Row],[Coolant (C, Coolant; NC, No Coolant; CB, Coolant and cleaned with compressed Air)]],"NC","n","C","y","CB","c")</f>
        <v>c</v>
      </c>
      <c r="G1159" s="61" t="str">
        <f>_xlfn.TEXTJOIN("_",TRUE,A1159,B1159,C1159,D1159,"w"&amp;E1159,"c"&amp;Table6[[#This Row],[Coolant (n, no; y, yes; c, yes but cleaned with compressed air)2]])</f>
        <v>RCGX12_GMTK3_20211027_008380_wo_cc</v>
      </c>
      <c r="H1159" s="68">
        <v>2178</v>
      </c>
      <c r="I1159" s="69">
        <v>4246</v>
      </c>
      <c r="J1159" s="69">
        <v>6001</v>
      </c>
      <c r="K1159" s="69">
        <v>2453</v>
      </c>
      <c r="L1159" s="69">
        <v>5319</v>
      </c>
      <c r="M1159" s="69">
        <v>7915</v>
      </c>
      <c r="N1159" s="8">
        <v>44496</v>
      </c>
      <c r="O1159" s="3" t="s">
        <v>318</v>
      </c>
      <c r="P1159" s="3" t="s">
        <v>341</v>
      </c>
      <c r="Q1159" s="3" t="s">
        <v>340</v>
      </c>
      <c r="R1159" s="3">
        <v>11</v>
      </c>
      <c r="S1159" s="3" t="s">
        <v>341</v>
      </c>
      <c r="T1159" s="3">
        <v>11</v>
      </c>
      <c r="U1159" s="3">
        <v>4</v>
      </c>
      <c r="V1159" s="3">
        <v>1</v>
      </c>
      <c r="W1159" s="3">
        <v>1</v>
      </c>
      <c r="X1159" s="61" t="s">
        <v>19</v>
      </c>
      <c r="Y1159" s="3" t="s">
        <v>355</v>
      </c>
      <c r="Z1159" s="3" t="s">
        <v>832</v>
      </c>
      <c r="AA1159" s="3" t="s">
        <v>1472</v>
      </c>
      <c r="AB1159" s="28">
        <v>1</v>
      </c>
      <c r="AC1159" s="7"/>
    </row>
    <row r="1160" spans="1:29" x14ac:dyDescent="0.25">
      <c r="A1160" s="57" t="s">
        <v>1</v>
      </c>
      <c r="B1160" s="60" t="str">
        <f>Table6[[#This Row],[Machine3]]</f>
        <v>GMTK3</v>
      </c>
      <c r="C1160" s="61">
        <v>20211027</v>
      </c>
      <c r="D1160" s="61" t="str">
        <f>TEXT((ROW(Table6[[#This Row],[Insert Type]])-321)*10,"000000")</f>
        <v>008390</v>
      </c>
      <c r="E1160" s="61" t="str" cm="1">
        <f t="array" ref="E1160">_xlfn.SWITCH(Table6[[#This Row],[State of Wear (Acceptable, OK; Unacceptable, NOK; Doubt, D; Reclassified as Doubt, RD)]],"OK","o","NOK","n","d")</f>
        <v>o</v>
      </c>
      <c r="F1160" s="61" t="str" cm="1">
        <f t="array" ref="F1160">_xlfn.SWITCH(Table6[[#This Row],[Coolant (C, Coolant; NC, No Coolant; CB, Coolant and cleaned with compressed Air)]],"NC","n","C","y","CB","c")</f>
        <v>c</v>
      </c>
      <c r="G1160" s="61" t="str">
        <f>_xlfn.TEXTJOIN("_",TRUE,A1160,B1160,C1160,D1160,"w"&amp;E1160,"c"&amp;Table6[[#This Row],[Coolant (n, no; y, yes; c, yes but cleaned with compressed air)2]])</f>
        <v>RCGX12_GMTK3_20211027_008390_wo_cc</v>
      </c>
      <c r="H1160" s="68">
        <v>2178</v>
      </c>
      <c r="I1160" s="69">
        <v>4246</v>
      </c>
      <c r="J1160" s="69">
        <v>6001</v>
      </c>
      <c r="K1160" s="69">
        <v>2453</v>
      </c>
      <c r="L1160" s="69">
        <v>5319</v>
      </c>
      <c r="M1160" s="69">
        <v>7915</v>
      </c>
      <c r="N1160" s="8">
        <v>44496</v>
      </c>
      <c r="O1160" s="3" t="s">
        <v>318</v>
      </c>
      <c r="P1160" s="3" t="s">
        <v>341</v>
      </c>
      <c r="Q1160" s="3" t="s">
        <v>340</v>
      </c>
      <c r="R1160" s="3">
        <v>11</v>
      </c>
      <c r="S1160" s="3" t="s">
        <v>341</v>
      </c>
      <c r="T1160" s="3">
        <v>11</v>
      </c>
      <c r="U1160" s="3">
        <v>4</v>
      </c>
      <c r="V1160" s="3">
        <v>1</v>
      </c>
      <c r="W1160" s="3">
        <v>2</v>
      </c>
      <c r="X1160" s="61" t="s">
        <v>19</v>
      </c>
      <c r="Y1160" s="3" t="s">
        <v>355</v>
      </c>
      <c r="Z1160" s="3" t="s">
        <v>833</v>
      </c>
      <c r="AA1160" s="3" t="s">
        <v>1472</v>
      </c>
      <c r="AB1160" s="28">
        <v>1</v>
      </c>
      <c r="AC1160" s="7"/>
    </row>
    <row r="1161" spans="1:29" x14ac:dyDescent="0.25">
      <c r="A1161" s="57" t="s">
        <v>1</v>
      </c>
      <c r="B1161" s="60" t="str">
        <f>Table6[[#This Row],[Machine3]]</f>
        <v>GMTK3</v>
      </c>
      <c r="C1161" s="61">
        <v>20211027</v>
      </c>
      <c r="D1161" s="61" t="str">
        <f>TEXT((ROW(Table6[[#This Row],[Insert Type]])-321)*10,"000000")</f>
        <v>008400</v>
      </c>
      <c r="E1161" s="61" t="str" cm="1">
        <f t="array" ref="E1161">_xlfn.SWITCH(Table6[[#This Row],[State of Wear (Acceptable, OK; Unacceptable, NOK; Doubt, D; Reclassified as Doubt, RD)]],"OK","o","NOK","n","d")</f>
        <v>o</v>
      </c>
      <c r="F1161" s="61" t="str" cm="1">
        <f t="array" ref="F1161">_xlfn.SWITCH(Table6[[#This Row],[Coolant (C, Coolant; NC, No Coolant; CB, Coolant and cleaned with compressed Air)]],"NC","n","C","y","CB","c")</f>
        <v>c</v>
      </c>
      <c r="G1161" s="61" t="str">
        <f>_xlfn.TEXTJOIN("_",TRUE,A1161,B1161,C1161,D1161,"w"&amp;E1161,"c"&amp;Table6[[#This Row],[Coolant (n, no; y, yes; c, yes but cleaned with compressed air)2]])</f>
        <v>RCGX12_GMTK3_20211027_008400_wo_cc</v>
      </c>
      <c r="H1161" s="68">
        <v>2178</v>
      </c>
      <c r="I1161" s="69">
        <v>4246</v>
      </c>
      <c r="J1161" s="69">
        <v>6001</v>
      </c>
      <c r="K1161" s="69">
        <v>2453</v>
      </c>
      <c r="L1161" s="69">
        <v>5319</v>
      </c>
      <c r="M1161" s="69">
        <v>7915</v>
      </c>
      <c r="N1161" s="8">
        <v>44496</v>
      </c>
      <c r="O1161" s="3" t="s">
        <v>318</v>
      </c>
      <c r="P1161" s="3" t="s">
        <v>341</v>
      </c>
      <c r="Q1161" s="3" t="s">
        <v>340</v>
      </c>
      <c r="R1161" s="3">
        <v>11</v>
      </c>
      <c r="S1161" s="3" t="s">
        <v>341</v>
      </c>
      <c r="T1161" s="3">
        <v>11</v>
      </c>
      <c r="U1161" s="3">
        <v>5</v>
      </c>
      <c r="V1161" s="3">
        <v>1</v>
      </c>
      <c r="W1161" s="3">
        <v>1</v>
      </c>
      <c r="X1161" s="61" t="s">
        <v>19</v>
      </c>
      <c r="Y1161" s="3" t="s">
        <v>355</v>
      </c>
      <c r="Z1161" s="3" t="s">
        <v>834</v>
      </c>
      <c r="AA1161" s="3" t="s">
        <v>1472</v>
      </c>
      <c r="AB1161" s="28">
        <v>1</v>
      </c>
      <c r="AC1161" s="7"/>
    </row>
    <row r="1162" spans="1:29" ht="15.75" thickBot="1" x14ac:dyDescent="0.3">
      <c r="A1162" s="62" t="s">
        <v>1</v>
      </c>
      <c r="B1162" s="63" t="str">
        <f>Table6[[#This Row],[Machine3]]</f>
        <v>GMTK3</v>
      </c>
      <c r="C1162" s="64">
        <v>20211027</v>
      </c>
      <c r="D1162" s="64" t="str">
        <f>TEXT((ROW(Table6[[#This Row],[Insert Type]])-321)*10,"000000")</f>
        <v>008410</v>
      </c>
      <c r="E1162" s="64" t="str" cm="1">
        <f t="array" ref="E1162">_xlfn.SWITCH(Table6[[#This Row],[State of Wear (Acceptable, OK; Unacceptable, NOK; Doubt, D; Reclassified as Doubt, RD)]],"OK","o","NOK","n","d")</f>
        <v>o</v>
      </c>
      <c r="F1162" s="64" t="str" cm="1">
        <f t="array" ref="F1162">_xlfn.SWITCH(Table6[[#This Row],[Coolant (C, Coolant; NC, No Coolant; CB, Coolant and cleaned with compressed Air)]],"NC","n","C","y","CB","c")</f>
        <v>c</v>
      </c>
      <c r="G1162" s="64" t="str">
        <f>_xlfn.TEXTJOIN("_",TRUE,A1162,B1162,C1162,D1162,"w"&amp;E1162,"c"&amp;Table6[[#This Row],[Coolant (n, no; y, yes; c, yes but cleaned with compressed air)2]])</f>
        <v>RCGX12_GMTK3_20211027_008410_wo_cc</v>
      </c>
      <c r="H1162" s="70">
        <v>2178</v>
      </c>
      <c r="I1162" s="71">
        <v>4246</v>
      </c>
      <c r="J1162" s="71">
        <v>6001</v>
      </c>
      <c r="K1162" s="71">
        <v>2453</v>
      </c>
      <c r="L1162" s="71">
        <v>5319</v>
      </c>
      <c r="M1162" s="72">
        <v>7915</v>
      </c>
      <c r="N1162" s="17">
        <v>44496</v>
      </c>
      <c r="O1162" s="14" t="s">
        <v>318</v>
      </c>
      <c r="P1162" s="14" t="s">
        <v>341</v>
      </c>
      <c r="Q1162" s="14" t="s">
        <v>340</v>
      </c>
      <c r="R1162" s="14">
        <v>11</v>
      </c>
      <c r="S1162" s="14" t="s">
        <v>341</v>
      </c>
      <c r="T1162" s="14">
        <v>11</v>
      </c>
      <c r="U1162" s="14">
        <v>5</v>
      </c>
      <c r="V1162" s="14">
        <v>1</v>
      </c>
      <c r="W1162" s="14">
        <v>2</v>
      </c>
      <c r="X1162" s="64" t="s">
        <v>19</v>
      </c>
      <c r="Y1162" s="14" t="s">
        <v>355</v>
      </c>
      <c r="Z1162" s="14" t="s">
        <v>835</v>
      </c>
      <c r="AA1162" s="14" t="s">
        <v>1472</v>
      </c>
      <c r="AB1162" s="30">
        <v>1</v>
      </c>
      <c r="AC1162" s="7"/>
    </row>
    <row r="1163" spans="1:29" ht="15.75" thickTop="1" x14ac:dyDescent="0.25">
      <c r="A1163" s="57" t="s">
        <v>1</v>
      </c>
      <c r="B1163" s="58" t="str">
        <f>Table6[[#This Row],[Machine3]]</f>
        <v>GMTK3</v>
      </c>
      <c r="C1163" s="59">
        <v>20211028</v>
      </c>
      <c r="D1163" s="59" t="str">
        <f>TEXT((ROW(Table6[[#This Row],[Insert Type]])-321)*10,"000000")</f>
        <v>008420</v>
      </c>
      <c r="E1163" s="59" t="str" cm="1">
        <f t="array" ref="E1163">_xlfn.SWITCH(Table6[[#This Row],[State of Wear (Acceptable, OK; Unacceptable, NOK; Doubt, D; Reclassified as Doubt, RD)]],"OK","o","NOK","n","d")</f>
        <v>o</v>
      </c>
      <c r="F1163" s="59" t="str" cm="1">
        <f t="array" ref="F1163">_xlfn.SWITCH(Table6[[#This Row],[Coolant (C, Coolant; NC, No Coolant; CB, Coolant and cleaned with compressed Air)]],"NC","n","C","y","CB","c")</f>
        <v>c</v>
      </c>
      <c r="G1163" s="59" t="str">
        <f>_xlfn.TEXTJOIN("_",TRUE,A1163,B1163,C1163,D1163,"w"&amp;E1163,"c"&amp;Table6[[#This Row],[Coolant (n, no; y, yes; c, yes but cleaned with compressed air)2]])</f>
        <v>RCGX12_GMTK3_20211028_008420_wo_cc</v>
      </c>
      <c r="H1163" s="68">
        <v>2189</v>
      </c>
      <c r="I1163" s="69">
        <v>4279</v>
      </c>
      <c r="J1163" s="69">
        <v>6001</v>
      </c>
      <c r="K1163" s="69">
        <v>2481</v>
      </c>
      <c r="L1163" s="69">
        <v>5385</v>
      </c>
      <c r="M1163" s="69">
        <v>7915</v>
      </c>
      <c r="N1163" s="11">
        <v>44497</v>
      </c>
      <c r="O1163" s="7" t="s">
        <v>318</v>
      </c>
      <c r="P1163" s="7" t="s">
        <v>341</v>
      </c>
      <c r="Q1163" s="7" t="s">
        <v>359</v>
      </c>
      <c r="R1163" s="7">
        <v>1</v>
      </c>
      <c r="S1163" s="7" t="s">
        <v>341</v>
      </c>
      <c r="T1163" s="7">
        <v>1</v>
      </c>
      <c r="U1163" s="7">
        <v>1</v>
      </c>
      <c r="V1163" s="7">
        <v>1</v>
      </c>
      <c r="W1163" s="7">
        <v>1</v>
      </c>
      <c r="X1163" s="59" t="s">
        <v>19</v>
      </c>
      <c r="Y1163" s="7" t="s">
        <v>355</v>
      </c>
      <c r="Z1163" s="7" t="s">
        <v>1206</v>
      </c>
      <c r="AA1163" s="7">
        <v>1</v>
      </c>
      <c r="AB1163" s="31">
        <v>1</v>
      </c>
      <c r="AC1163" s="7"/>
    </row>
    <row r="1164" spans="1:29" x14ac:dyDescent="0.25">
      <c r="A1164" s="57" t="s">
        <v>1</v>
      </c>
      <c r="B1164" s="60" t="str">
        <f>Table6[[#This Row],[Machine3]]</f>
        <v>GMTK3</v>
      </c>
      <c r="C1164" s="61">
        <v>20211028</v>
      </c>
      <c r="D1164" s="61" t="str">
        <f>TEXT((ROW(Table6[[#This Row],[Insert Type]])-321)*10,"000000")</f>
        <v>008430</v>
      </c>
      <c r="E1164" s="61" t="str" cm="1">
        <f t="array" ref="E1164">_xlfn.SWITCH(Table6[[#This Row],[State of Wear (Acceptable, OK; Unacceptable, NOK; Doubt, D; Reclassified as Doubt, RD)]],"OK","o","NOK","n","d")</f>
        <v>o</v>
      </c>
      <c r="F1164" s="61" t="str" cm="1">
        <f t="array" ref="F1164">_xlfn.SWITCH(Table6[[#This Row],[Coolant (C, Coolant; NC, No Coolant; CB, Coolant and cleaned with compressed Air)]],"NC","n","C","y","CB","c")</f>
        <v>c</v>
      </c>
      <c r="G1164" s="61" t="str">
        <f>_xlfn.TEXTJOIN("_",TRUE,A1164,B1164,C1164,D1164,"w"&amp;E1164,"c"&amp;Table6[[#This Row],[Coolant (n, no; y, yes; c, yes but cleaned with compressed air)2]])</f>
        <v>RCGX12_GMTK3_20211028_008430_wo_cc</v>
      </c>
      <c r="H1164" s="68">
        <v>2189</v>
      </c>
      <c r="I1164" s="69">
        <v>4279</v>
      </c>
      <c r="J1164" s="69">
        <v>6001</v>
      </c>
      <c r="K1164" s="69">
        <v>2481</v>
      </c>
      <c r="L1164" s="69">
        <v>5385</v>
      </c>
      <c r="M1164" s="69">
        <v>7915</v>
      </c>
      <c r="N1164" s="8">
        <v>44497</v>
      </c>
      <c r="O1164" s="3" t="s">
        <v>318</v>
      </c>
      <c r="P1164" s="3" t="s">
        <v>341</v>
      </c>
      <c r="Q1164" s="3" t="s">
        <v>359</v>
      </c>
      <c r="R1164" s="3">
        <v>1</v>
      </c>
      <c r="S1164" s="3" t="s">
        <v>341</v>
      </c>
      <c r="T1164" s="3">
        <v>1</v>
      </c>
      <c r="U1164" s="3">
        <v>1</v>
      </c>
      <c r="V1164" s="3">
        <v>1</v>
      </c>
      <c r="W1164" s="3">
        <v>2</v>
      </c>
      <c r="X1164" s="61" t="s">
        <v>19</v>
      </c>
      <c r="Y1164" s="3" t="s">
        <v>355</v>
      </c>
      <c r="Z1164" s="3" t="s">
        <v>1207</v>
      </c>
      <c r="AA1164" s="3">
        <v>1</v>
      </c>
      <c r="AB1164" s="28">
        <v>1</v>
      </c>
      <c r="AC1164" s="7"/>
    </row>
    <row r="1165" spans="1:29" x14ac:dyDescent="0.25">
      <c r="A1165" s="57" t="s">
        <v>1</v>
      </c>
      <c r="B1165" s="60" t="str">
        <f>Table6[[#This Row],[Machine3]]</f>
        <v>GMTK3</v>
      </c>
      <c r="C1165" s="61">
        <v>20211028</v>
      </c>
      <c r="D1165" s="61" t="str">
        <f>TEXT((ROW(Table6[[#This Row],[Insert Type]])-321)*10,"000000")</f>
        <v>008440</v>
      </c>
      <c r="E1165" s="61" t="str" cm="1">
        <f t="array" ref="E1165">_xlfn.SWITCH(Table6[[#This Row],[State of Wear (Acceptable, OK; Unacceptable, NOK; Doubt, D; Reclassified as Doubt, RD)]],"OK","o","NOK","n","d")</f>
        <v>o</v>
      </c>
      <c r="F1165" s="61" t="str" cm="1">
        <f t="array" ref="F1165">_xlfn.SWITCH(Table6[[#This Row],[Coolant (C, Coolant; NC, No Coolant; CB, Coolant and cleaned with compressed Air)]],"NC","n","C","y","CB","c")</f>
        <v>c</v>
      </c>
      <c r="G1165" s="61" t="str">
        <f>_xlfn.TEXTJOIN("_",TRUE,A1165,B1165,C1165,D1165,"w"&amp;E1165,"c"&amp;Table6[[#This Row],[Coolant (n, no; y, yes; c, yes but cleaned with compressed air)2]])</f>
        <v>RCGX12_GMTK3_20211028_008440_wo_cc</v>
      </c>
      <c r="H1165" s="68">
        <v>2189</v>
      </c>
      <c r="I1165" s="69">
        <v>4279</v>
      </c>
      <c r="J1165" s="69">
        <v>6001</v>
      </c>
      <c r="K1165" s="69">
        <v>2481</v>
      </c>
      <c r="L1165" s="69">
        <v>5385</v>
      </c>
      <c r="M1165" s="69">
        <v>7915</v>
      </c>
      <c r="N1165" s="8">
        <v>44497</v>
      </c>
      <c r="O1165" s="3" t="s">
        <v>318</v>
      </c>
      <c r="P1165" s="3" t="s">
        <v>341</v>
      </c>
      <c r="Q1165" s="3" t="s">
        <v>359</v>
      </c>
      <c r="R1165" s="3">
        <v>1</v>
      </c>
      <c r="S1165" s="3" t="s">
        <v>341</v>
      </c>
      <c r="T1165" s="3">
        <v>1</v>
      </c>
      <c r="U1165" s="3">
        <v>1</v>
      </c>
      <c r="V1165" s="3">
        <v>2</v>
      </c>
      <c r="W1165" s="3">
        <v>3</v>
      </c>
      <c r="X1165" s="61" t="s">
        <v>19</v>
      </c>
      <c r="Y1165" s="3" t="s">
        <v>355</v>
      </c>
      <c r="Z1165" s="3" t="s">
        <v>1208</v>
      </c>
      <c r="AA1165" s="3">
        <v>1</v>
      </c>
      <c r="AB1165" s="28">
        <v>1</v>
      </c>
      <c r="AC1165" s="7"/>
    </row>
    <row r="1166" spans="1:29" x14ac:dyDescent="0.25">
      <c r="A1166" s="57" t="s">
        <v>1</v>
      </c>
      <c r="B1166" s="60" t="str">
        <f>Table6[[#This Row],[Machine3]]</f>
        <v>GMTK3</v>
      </c>
      <c r="C1166" s="61">
        <v>20211028</v>
      </c>
      <c r="D1166" s="61" t="str">
        <f>TEXT((ROW(Table6[[#This Row],[Insert Type]])-321)*10,"000000")</f>
        <v>008450</v>
      </c>
      <c r="E1166" s="61" t="str" cm="1">
        <f t="array" ref="E1166">_xlfn.SWITCH(Table6[[#This Row],[State of Wear (Acceptable, OK; Unacceptable, NOK; Doubt, D; Reclassified as Doubt, RD)]],"OK","o","NOK","n","d")</f>
        <v>n</v>
      </c>
      <c r="F1166" s="61" t="str" cm="1">
        <f t="array" ref="F1166">_xlfn.SWITCH(Table6[[#This Row],[Coolant (C, Coolant; NC, No Coolant; CB, Coolant and cleaned with compressed Air)]],"NC","n","C","y","CB","c")</f>
        <v>c</v>
      </c>
      <c r="G1166" s="61" t="str">
        <f>_xlfn.TEXTJOIN("_",TRUE,A1166,B1166,C1166,D1166,"w"&amp;E1166,"c"&amp;Table6[[#This Row],[Coolant (n, no; y, yes; c, yes but cleaned with compressed air)2]])</f>
        <v>RCGX12_GMTK3_20211028_008450_wn_cc</v>
      </c>
      <c r="H1166" s="68">
        <v>2189</v>
      </c>
      <c r="I1166" s="69">
        <v>4279</v>
      </c>
      <c r="J1166" s="69">
        <v>6001</v>
      </c>
      <c r="K1166" s="69">
        <v>2481</v>
      </c>
      <c r="L1166" s="69">
        <v>5385</v>
      </c>
      <c r="M1166" s="69">
        <v>7915</v>
      </c>
      <c r="N1166" s="8">
        <v>44497</v>
      </c>
      <c r="O1166" s="3" t="s">
        <v>318</v>
      </c>
      <c r="P1166" s="3" t="s">
        <v>341</v>
      </c>
      <c r="Q1166" s="3" t="s">
        <v>359</v>
      </c>
      <c r="R1166" s="3">
        <v>1</v>
      </c>
      <c r="S1166" s="3" t="s">
        <v>341</v>
      </c>
      <c r="T1166" s="3">
        <v>1</v>
      </c>
      <c r="U1166" s="3">
        <v>1</v>
      </c>
      <c r="V1166" s="3">
        <v>2</v>
      </c>
      <c r="W1166" s="3">
        <v>4</v>
      </c>
      <c r="X1166" s="61" t="s">
        <v>11</v>
      </c>
      <c r="Y1166" s="3" t="s">
        <v>355</v>
      </c>
      <c r="Z1166" s="3" t="s">
        <v>1209</v>
      </c>
      <c r="AA1166" s="3">
        <v>1</v>
      </c>
      <c r="AB1166" s="28">
        <v>1</v>
      </c>
      <c r="AC1166" s="7"/>
    </row>
    <row r="1167" spans="1:29" x14ac:dyDescent="0.25">
      <c r="A1167" s="57" t="s">
        <v>1</v>
      </c>
      <c r="B1167" s="60" t="str">
        <f>Table6[[#This Row],[Machine3]]</f>
        <v>GMTK3</v>
      </c>
      <c r="C1167" s="61">
        <v>20211028</v>
      </c>
      <c r="D1167" s="61" t="str">
        <f>TEXT((ROW(Table6[[#This Row],[Insert Type]])-321)*10,"000000")</f>
        <v>008460</v>
      </c>
      <c r="E1167" s="61" t="str" cm="1">
        <f t="array" ref="E1167">_xlfn.SWITCH(Table6[[#This Row],[State of Wear (Acceptable, OK; Unacceptable, NOK; Doubt, D; Reclassified as Doubt, RD)]],"OK","o","NOK","n","d")</f>
        <v>o</v>
      </c>
      <c r="F1167" s="61" t="str" cm="1">
        <f t="array" ref="F1167">_xlfn.SWITCH(Table6[[#This Row],[Coolant (C, Coolant; NC, No Coolant; CB, Coolant and cleaned with compressed Air)]],"NC","n","C","y","CB","c")</f>
        <v>c</v>
      </c>
      <c r="G1167" s="61" t="str">
        <f>_xlfn.TEXTJOIN("_",TRUE,A1167,B1167,C1167,D1167,"w"&amp;E1167,"c"&amp;Table6[[#This Row],[Coolant (n, no; y, yes; c, yes but cleaned with compressed air)2]])</f>
        <v>RCGX12_GMTK3_20211028_008460_wo_cc</v>
      </c>
      <c r="H1167" s="68">
        <v>2189</v>
      </c>
      <c r="I1167" s="69">
        <v>4279</v>
      </c>
      <c r="J1167" s="69">
        <v>6001</v>
      </c>
      <c r="K1167" s="69">
        <v>2481</v>
      </c>
      <c r="L1167" s="69">
        <v>5385</v>
      </c>
      <c r="M1167" s="69">
        <v>7915</v>
      </c>
      <c r="N1167" s="8">
        <v>44497</v>
      </c>
      <c r="O1167" s="3" t="s">
        <v>318</v>
      </c>
      <c r="P1167" s="3" t="s">
        <v>341</v>
      </c>
      <c r="Q1167" s="3" t="s">
        <v>359</v>
      </c>
      <c r="R1167" s="3">
        <v>1</v>
      </c>
      <c r="S1167" s="3" t="s">
        <v>341</v>
      </c>
      <c r="T1167" s="3">
        <v>1</v>
      </c>
      <c r="U1167" s="3">
        <v>2</v>
      </c>
      <c r="V1167" s="3">
        <v>1</v>
      </c>
      <c r="W1167" s="3">
        <v>1</v>
      </c>
      <c r="X1167" s="61" t="s">
        <v>19</v>
      </c>
      <c r="Y1167" s="3" t="s">
        <v>355</v>
      </c>
      <c r="Z1167" s="3" t="s">
        <v>1210</v>
      </c>
      <c r="AA1167" s="3">
        <v>1</v>
      </c>
      <c r="AB1167" s="28">
        <v>1</v>
      </c>
      <c r="AC1167" s="7"/>
    </row>
    <row r="1168" spans="1:29" x14ac:dyDescent="0.25">
      <c r="A1168" s="57" t="s">
        <v>1</v>
      </c>
      <c r="B1168" s="60" t="str">
        <f>Table6[[#This Row],[Machine3]]</f>
        <v>GMTK3</v>
      </c>
      <c r="C1168" s="61">
        <v>20211028</v>
      </c>
      <c r="D1168" s="61" t="str">
        <f>TEXT((ROW(Table6[[#This Row],[Insert Type]])-321)*10,"000000")</f>
        <v>008470</v>
      </c>
      <c r="E1168" s="61" t="str" cm="1">
        <f t="array" ref="E1168">_xlfn.SWITCH(Table6[[#This Row],[State of Wear (Acceptable, OK; Unacceptable, NOK; Doubt, D; Reclassified as Doubt, RD)]],"OK","o","NOK","n","d")</f>
        <v>o</v>
      </c>
      <c r="F1168" s="61" t="str" cm="1">
        <f t="array" ref="F1168">_xlfn.SWITCH(Table6[[#This Row],[Coolant (C, Coolant; NC, No Coolant; CB, Coolant and cleaned with compressed Air)]],"NC","n","C","y","CB","c")</f>
        <v>c</v>
      </c>
      <c r="G1168" s="61" t="str">
        <f>_xlfn.TEXTJOIN("_",TRUE,A1168,B1168,C1168,D1168,"w"&amp;E1168,"c"&amp;Table6[[#This Row],[Coolant (n, no; y, yes; c, yes but cleaned with compressed air)2]])</f>
        <v>RCGX12_GMTK3_20211028_008470_wo_cc</v>
      </c>
      <c r="H1168" s="68">
        <v>2189</v>
      </c>
      <c r="I1168" s="69">
        <v>4279</v>
      </c>
      <c r="J1168" s="69">
        <v>6001</v>
      </c>
      <c r="K1168" s="69">
        <v>2481</v>
      </c>
      <c r="L1168" s="69">
        <v>5385</v>
      </c>
      <c r="M1168" s="69">
        <v>7915</v>
      </c>
      <c r="N1168" s="8">
        <v>44497</v>
      </c>
      <c r="O1168" s="3" t="s">
        <v>318</v>
      </c>
      <c r="P1168" s="3" t="s">
        <v>341</v>
      </c>
      <c r="Q1168" s="3" t="s">
        <v>359</v>
      </c>
      <c r="R1168" s="3">
        <v>1</v>
      </c>
      <c r="S1168" s="3" t="s">
        <v>341</v>
      </c>
      <c r="T1168" s="3">
        <v>1</v>
      </c>
      <c r="U1168" s="3">
        <v>2</v>
      </c>
      <c r="V1168" s="3">
        <v>1</v>
      </c>
      <c r="W1168" s="3">
        <v>2</v>
      </c>
      <c r="X1168" s="61" t="s">
        <v>19</v>
      </c>
      <c r="Y1168" s="3" t="s">
        <v>355</v>
      </c>
      <c r="Z1168" s="3" t="s">
        <v>1211</v>
      </c>
      <c r="AA1168" s="3">
        <v>1</v>
      </c>
      <c r="AB1168" s="28">
        <v>1</v>
      </c>
      <c r="AC1168" s="7"/>
    </row>
    <row r="1169" spans="1:29" x14ac:dyDescent="0.25">
      <c r="A1169" s="57" t="s">
        <v>1</v>
      </c>
      <c r="B1169" s="60" t="str">
        <f>Table6[[#This Row],[Machine3]]</f>
        <v>GMTK3</v>
      </c>
      <c r="C1169" s="61">
        <v>20211028</v>
      </c>
      <c r="D1169" s="61" t="str">
        <f>TEXT((ROW(Table6[[#This Row],[Insert Type]])-321)*10,"000000")</f>
        <v>008480</v>
      </c>
      <c r="E1169" s="61" t="str" cm="1">
        <f t="array" ref="E1169">_xlfn.SWITCH(Table6[[#This Row],[State of Wear (Acceptable, OK; Unacceptable, NOK; Doubt, D; Reclassified as Doubt, RD)]],"OK","o","NOK","n","d")</f>
        <v>o</v>
      </c>
      <c r="F1169" s="61" t="str" cm="1">
        <f t="array" ref="F1169">_xlfn.SWITCH(Table6[[#This Row],[Coolant (C, Coolant; NC, No Coolant; CB, Coolant and cleaned with compressed Air)]],"NC","n","C","y","CB","c")</f>
        <v>c</v>
      </c>
      <c r="G1169" s="61" t="str">
        <f>_xlfn.TEXTJOIN("_",TRUE,A1169,B1169,C1169,D1169,"w"&amp;E1169,"c"&amp;Table6[[#This Row],[Coolant (n, no; y, yes; c, yes but cleaned with compressed air)2]])</f>
        <v>RCGX12_GMTK3_20211028_008480_wo_cc</v>
      </c>
      <c r="H1169" s="68">
        <v>2189</v>
      </c>
      <c r="I1169" s="69">
        <v>4279</v>
      </c>
      <c r="J1169" s="69">
        <v>6001</v>
      </c>
      <c r="K1169" s="69">
        <v>2481</v>
      </c>
      <c r="L1169" s="69">
        <v>5385</v>
      </c>
      <c r="M1169" s="69">
        <v>7915</v>
      </c>
      <c r="N1169" s="8">
        <v>44497</v>
      </c>
      <c r="O1169" s="3" t="s">
        <v>318</v>
      </c>
      <c r="P1169" s="3" t="s">
        <v>341</v>
      </c>
      <c r="Q1169" s="3" t="s">
        <v>359</v>
      </c>
      <c r="R1169" s="3">
        <v>1</v>
      </c>
      <c r="S1169" s="3" t="s">
        <v>341</v>
      </c>
      <c r="T1169" s="3">
        <v>1</v>
      </c>
      <c r="U1169" s="3">
        <v>2</v>
      </c>
      <c r="V1169" s="3">
        <v>2</v>
      </c>
      <c r="W1169" s="3">
        <v>3</v>
      </c>
      <c r="X1169" s="61" t="s">
        <v>19</v>
      </c>
      <c r="Y1169" s="3" t="s">
        <v>355</v>
      </c>
      <c r="Z1169" s="3" t="s">
        <v>1212</v>
      </c>
      <c r="AA1169" s="3">
        <v>1</v>
      </c>
      <c r="AB1169" s="28">
        <v>1</v>
      </c>
      <c r="AC1169" s="7"/>
    </row>
    <row r="1170" spans="1:29" x14ac:dyDescent="0.25">
      <c r="A1170" s="57" t="s">
        <v>1</v>
      </c>
      <c r="B1170" s="60" t="str">
        <f>Table6[[#This Row],[Machine3]]</f>
        <v>GMTK3</v>
      </c>
      <c r="C1170" s="61">
        <v>20211028</v>
      </c>
      <c r="D1170" s="61" t="str">
        <f>TEXT((ROW(Table6[[#This Row],[Insert Type]])-321)*10,"000000")</f>
        <v>008490</v>
      </c>
      <c r="E1170" s="61" t="str" cm="1">
        <f t="array" ref="E1170">_xlfn.SWITCH(Table6[[#This Row],[State of Wear (Acceptable, OK; Unacceptable, NOK; Doubt, D; Reclassified as Doubt, RD)]],"OK","o","NOK","n","d")</f>
        <v>o</v>
      </c>
      <c r="F1170" s="61" t="str" cm="1">
        <f t="array" ref="F1170">_xlfn.SWITCH(Table6[[#This Row],[Coolant (C, Coolant; NC, No Coolant; CB, Coolant and cleaned with compressed Air)]],"NC","n","C","y","CB","c")</f>
        <v>c</v>
      </c>
      <c r="G1170" s="61" t="str">
        <f>_xlfn.TEXTJOIN("_",TRUE,A1170,B1170,C1170,D1170,"w"&amp;E1170,"c"&amp;Table6[[#This Row],[Coolant (n, no; y, yes; c, yes but cleaned with compressed air)2]])</f>
        <v>RCGX12_GMTK3_20211028_008490_wo_cc</v>
      </c>
      <c r="H1170" s="68">
        <v>2189</v>
      </c>
      <c r="I1170" s="69">
        <v>4279</v>
      </c>
      <c r="J1170" s="69">
        <v>6001</v>
      </c>
      <c r="K1170" s="69">
        <v>2481</v>
      </c>
      <c r="L1170" s="69">
        <v>5385</v>
      </c>
      <c r="M1170" s="69">
        <v>7915</v>
      </c>
      <c r="N1170" s="8">
        <v>44497</v>
      </c>
      <c r="O1170" s="3" t="s">
        <v>318</v>
      </c>
      <c r="P1170" s="3" t="s">
        <v>341</v>
      </c>
      <c r="Q1170" s="3" t="s">
        <v>359</v>
      </c>
      <c r="R1170" s="3">
        <v>1</v>
      </c>
      <c r="S1170" s="3" t="s">
        <v>341</v>
      </c>
      <c r="T1170" s="3">
        <v>1</v>
      </c>
      <c r="U1170" s="3">
        <v>2</v>
      </c>
      <c r="V1170" s="3">
        <v>2</v>
      </c>
      <c r="W1170" s="3">
        <v>4</v>
      </c>
      <c r="X1170" s="61" t="s">
        <v>19</v>
      </c>
      <c r="Y1170" s="3" t="s">
        <v>355</v>
      </c>
      <c r="Z1170" s="3" t="s">
        <v>1213</v>
      </c>
      <c r="AA1170" s="3">
        <v>1</v>
      </c>
      <c r="AB1170" s="28">
        <v>1</v>
      </c>
      <c r="AC1170" s="7"/>
    </row>
    <row r="1171" spans="1:29" x14ac:dyDescent="0.25">
      <c r="A1171" s="57" t="s">
        <v>1</v>
      </c>
      <c r="B1171" s="60" t="str">
        <f>Table6[[#This Row],[Machine3]]</f>
        <v>GMTK3</v>
      </c>
      <c r="C1171" s="61">
        <v>20211028</v>
      </c>
      <c r="D1171" s="61" t="str">
        <f>TEXT((ROW(Table6[[#This Row],[Insert Type]])-321)*10,"000000")</f>
        <v>008500</v>
      </c>
      <c r="E1171" s="61" t="str" cm="1">
        <f t="array" ref="E1171">_xlfn.SWITCH(Table6[[#This Row],[State of Wear (Acceptable, OK; Unacceptable, NOK; Doubt, D; Reclassified as Doubt, RD)]],"OK","o","NOK","n","d")</f>
        <v>o</v>
      </c>
      <c r="F1171" s="61" t="str" cm="1">
        <f t="array" ref="F1171">_xlfn.SWITCH(Table6[[#This Row],[Coolant (C, Coolant; NC, No Coolant; CB, Coolant and cleaned with compressed Air)]],"NC","n","C","y","CB","c")</f>
        <v>c</v>
      </c>
      <c r="G1171" s="61" t="str">
        <f>_xlfn.TEXTJOIN("_",TRUE,A1171,B1171,C1171,D1171,"w"&amp;E1171,"c"&amp;Table6[[#This Row],[Coolant (n, no; y, yes; c, yes but cleaned with compressed air)2]])</f>
        <v>RCGX12_GMTK3_20211028_008500_wo_cc</v>
      </c>
      <c r="H1171" s="68">
        <v>2189</v>
      </c>
      <c r="I1171" s="69">
        <v>4279</v>
      </c>
      <c r="J1171" s="69">
        <v>6001</v>
      </c>
      <c r="K1171" s="69">
        <v>2481</v>
      </c>
      <c r="L1171" s="69">
        <v>5385</v>
      </c>
      <c r="M1171" s="69">
        <v>7915</v>
      </c>
      <c r="N1171" s="8">
        <v>44497</v>
      </c>
      <c r="O1171" s="3" t="s">
        <v>318</v>
      </c>
      <c r="P1171" s="3" t="s">
        <v>341</v>
      </c>
      <c r="Q1171" s="3" t="s">
        <v>359</v>
      </c>
      <c r="R1171" s="3">
        <v>1</v>
      </c>
      <c r="S1171" s="3" t="s">
        <v>341</v>
      </c>
      <c r="T1171" s="3">
        <v>1</v>
      </c>
      <c r="U1171" s="3">
        <v>3</v>
      </c>
      <c r="V1171" s="3">
        <v>1</v>
      </c>
      <c r="W1171" s="3">
        <v>1</v>
      </c>
      <c r="X1171" s="61" t="s">
        <v>19</v>
      </c>
      <c r="Y1171" s="3" t="s">
        <v>355</v>
      </c>
      <c r="Z1171" s="3" t="s">
        <v>1214</v>
      </c>
      <c r="AA1171" s="3">
        <v>1</v>
      </c>
      <c r="AB1171" s="28">
        <v>1</v>
      </c>
      <c r="AC1171" s="7"/>
    </row>
    <row r="1172" spans="1:29" x14ac:dyDescent="0.25">
      <c r="A1172" s="57" t="s">
        <v>1</v>
      </c>
      <c r="B1172" s="60" t="str">
        <f>Table6[[#This Row],[Machine3]]</f>
        <v>GMTK3</v>
      </c>
      <c r="C1172" s="61">
        <v>20211028</v>
      </c>
      <c r="D1172" s="61" t="str">
        <f>TEXT((ROW(Table6[[#This Row],[Insert Type]])-321)*10,"000000")</f>
        <v>008510</v>
      </c>
      <c r="E1172" s="61" t="str" cm="1">
        <f t="array" ref="E1172">_xlfn.SWITCH(Table6[[#This Row],[State of Wear (Acceptable, OK; Unacceptable, NOK; Doubt, D; Reclassified as Doubt, RD)]],"OK","o","NOK","n","d")</f>
        <v>o</v>
      </c>
      <c r="F1172" s="61" t="str" cm="1">
        <f t="array" ref="F1172">_xlfn.SWITCH(Table6[[#This Row],[Coolant (C, Coolant; NC, No Coolant; CB, Coolant and cleaned with compressed Air)]],"NC","n","C","y","CB","c")</f>
        <v>c</v>
      </c>
      <c r="G1172" s="61" t="str">
        <f>_xlfn.TEXTJOIN("_",TRUE,A1172,B1172,C1172,D1172,"w"&amp;E1172,"c"&amp;Table6[[#This Row],[Coolant (n, no; y, yes; c, yes but cleaned with compressed air)2]])</f>
        <v>RCGX12_GMTK3_20211028_008510_wo_cc</v>
      </c>
      <c r="H1172" s="68">
        <v>2189</v>
      </c>
      <c r="I1172" s="69">
        <v>4279</v>
      </c>
      <c r="J1172" s="69">
        <v>6001</v>
      </c>
      <c r="K1172" s="69">
        <v>2481</v>
      </c>
      <c r="L1172" s="69">
        <v>5385</v>
      </c>
      <c r="M1172" s="69">
        <v>7915</v>
      </c>
      <c r="N1172" s="8">
        <v>44497</v>
      </c>
      <c r="O1172" s="3" t="s">
        <v>318</v>
      </c>
      <c r="P1172" s="3" t="s">
        <v>341</v>
      </c>
      <c r="Q1172" s="3" t="s">
        <v>359</v>
      </c>
      <c r="R1172" s="3">
        <v>1</v>
      </c>
      <c r="S1172" s="3" t="s">
        <v>341</v>
      </c>
      <c r="T1172" s="3">
        <v>1</v>
      </c>
      <c r="U1172" s="3">
        <v>3</v>
      </c>
      <c r="V1172" s="3">
        <v>1</v>
      </c>
      <c r="W1172" s="3">
        <v>2</v>
      </c>
      <c r="X1172" s="61" t="s">
        <v>19</v>
      </c>
      <c r="Y1172" s="3" t="s">
        <v>355</v>
      </c>
      <c r="Z1172" s="3" t="s">
        <v>1215</v>
      </c>
      <c r="AA1172" s="3">
        <v>1</v>
      </c>
      <c r="AB1172" s="28">
        <v>1</v>
      </c>
      <c r="AC1172" s="7"/>
    </row>
    <row r="1173" spans="1:29" x14ac:dyDescent="0.25">
      <c r="A1173" s="57" t="s">
        <v>1</v>
      </c>
      <c r="B1173" s="60" t="str">
        <f>Table6[[#This Row],[Machine3]]</f>
        <v>GMTK3</v>
      </c>
      <c r="C1173" s="61">
        <v>20211028</v>
      </c>
      <c r="D1173" s="61" t="str">
        <f>TEXT((ROW(Table6[[#This Row],[Insert Type]])-321)*10,"000000")</f>
        <v>008520</v>
      </c>
      <c r="E1173" s="61" t="str" cm="1">
        <f t="array" ref="E1173">_xlfn.SWITCH(Table6[[#This Row],[State of Wear (Acceptable, OK; Unacceptable, NOK; Doubt, D; Reclassified as Doubt, RD)]],"OK","o","NOK","n","d")</f>
        <v>o</v>
      </c>
      <c r="F1173" s="61" t="str" cm="1">
        <f t="array" ref="F1173">_xlfn.SWITCH(Table6[[#This Row],[Coolant (C, Coolant; NC, No Coolant; CB, Coolant and cleaned with compressed Air)]],"NC","n","C","y","CB","c")</f>
        <v>c</v>
      </c>
      <c r="G1173" s="61" t="str">
        <f>_xlfn.TEXTJOIN("_",TRUE,A1173,B1173,C1173,D1173,"w"&amp;E1173,"c"&amp;Table6[[#This Row],[Coolant (n, no; y, yes; c, yes but cleaned with compressed air)2]])</f>
        <v>RCGX12_GMTK3_20211028_008520_wo_cc</v>
      </c>
      <c r="H1173" s="68">
        <v>2189</v>
      </c>
      <c r="I1173" s="69">
        <v>4279</v>
      </c>
      <c r="J1173" s="69">
        <v>6001</v>
      </c>
      <c r="K1173" s="69">
        <v>2481</v>
      </c>
      <c r="L1173" s="69">
        <v>5385</v>
      </c>
      <c r="M1173" s="69">
        <v>7915</v>
      </c>
      <c r="N1173" s="8">
        <v>44497</v>
      </c>
      <c r="O1173" s="3" t="s">
        <v>318</v>
      </c>
      <c r="P1173" s="3" t="s">
        <v>341</v>
      </c>
      <c r="Q1173" s="3" t="s">
        <v>359</v>
      </c>
      <c r="R1173" s="3">
        <v>1</v>
      </c>
      <c r="S1173" s="3" t="s">
        <v>341</v>
      </c>
      <c r="T1173" s="3">
        <v>1</v>
      </c>
      <c r="U1173" s="3">
        <v>3</v>
      </c>
      <c r="V1173" s="3">
        <v>2</v>
      </c>
      <c r="W1173" s="3">
        <v>3</v>
      </c>
      <c r="X1173" s="61" t="s">
        <v>19</v>
      </c>
      <c r="Y1173" s="3" t="s">
        <v>355</v>
      </c>
      <c r="Z1173" s="3" t="s">
        <v>1216</v>
      </c>
      <c r="AA1173" s="3">
        <v>1</v>
      </c>
      <c r="AB1173" s="28">
        <v>1</v>
      </c>
      <c r="AC1173" s="7"/>
    </row>
    <row r="1174" spans="1:29" x14ac:dyDescent="0.25">
      <c r="A1174" s="57" t="s">
        <v>1</v>
      </c>
      <c r="B1174" s="60" t="str">
        <f>Table6[[#This Row],[Machine3]]</f>
        <v>GMTK3</v>
      </c>
      <c r="C1174" s="61">
        <v>20211028</v>
      </c>
      <c r="D1174" s="61" t="str">
        <f>TEXT((ROW(Table6[[#This Row],[Insert Type]])-321)*10,"000000")</f>
        <v>008530</v>
      </c>
      <c r="E1174" s="61" t="str" cm="1">
        <f t="array" ref="E1174">_xlfn.SWITCH(Table6[[#This Row],[State of Wear (Acceptable, OK; Unacceptable, NOK; Doubt, D; Reclassified as Doubt, RD)]],"OK","o","NOK","n","d")</f>
        <v>o</v>
      </c>
      <c r="F1174" s="61" t="str" cm="1">
        <f t="array" ref="F1174">_xlfn.SWITCH(Table6[[#This Row],[Coolant (C, Coolant; NC, No Coolant; CB, Coolant and cleaned with compressed Air)]],"NC","n","C","y","CB","c")</f>
        <v>c</v>
      </c>
      <c r="G1174" s="61" t="str">
        <f>_xlfn.TEXTJOIN("_",TRUE,A1174,B1174,C1174,D1174,"w"&amp;E1174,"c"&amp;Table6[[#This Row],[Coolant (n, no; y, yes; c, yes but cleaned with compressed air)2]])</f>
        <v>RCGX12_GMTK3_20211028_008530_wo_cc</v>
      </c>
      <c r="H1174" s="68">
        <v>2189</v>
      </c>
      <c r="I1174" s="69">
        <v>4279</v>
      </c>
      <c r="J1174" s="69">
        <v>6001</v>
      </c>
      <c r="K1174" s="69">
        <v>2481</v>
      </c>
      <c r="L1174" s="69">
        <v>5385</v>
      </c>
      <c r="M1174" s="69">
        <v>7915</v>
      </c>
      <c r="N1174" s="8">
        <v>44497</v>
      </c>
      <c r="O1174" s="3" t="s">
        <v>318</v>
      </c>
      <c r="P1174" s="3" t="s">
        <v>341</v>
      </c>
      <c r="Q1174" s="3" t="s">
        <v>359</v>
      </c>
      <c r="R1174" s="3">
        <v>1</v>
      </c>
      <c r="S1174" s="3" t="s">
        <v>341</v>
      </c>
      <c r="T1174" s="3">
        <v>1</v>
      </c>
      <c r="U1174" s="3">
        <v>4</v>
      </c>
      <c r="V1174" s="3">
        <v>1</v>
      </c>
      <c r="W1174" s="3">
        <v>1</v>
      </c>
      <c r="X1174" s="61" t="s">
        <v>19</v>
      </c>
      <c r="Y1174" s="3" t="s">
        <v>355</v>
      </c>
      <c r="Z1174" s="3" t="s">
        <v>1217</v>
      </c>
      <c r="AA1174" s="3">
        <v>1</v>
      </c>
      <c r="AB1174" s="28">
        <v>1</v>
      </c>
      <c r="AC1174" s="7"/>
    </row>
    <row r="1175" spans="1:29" x14ac:dyDescent="0.25">
      <c r="A1175" s="57" t="s">
        <v>1</v>
      </c>
      <c r="B1175" s="60" t="str">
        <f>Table6[[#This Row],[Machine3]]</f>
        <v>GMTK3</v>
      </c>
      <c r="C1175" s="61">
        <v>20211028</v>
      </c>
      <c r="D1175" s="61" t="str">
        <f>TEXT((ROW(Table6[[#This Row],[Insert Type]])-321)*10,"000000")</f>
        <v>008540</v>
      </c>
      <c r="E1175" s="61" t="str" cm="1">
        <f t="array" ref="E1175">_xlfn.SWITCH(Table6[[#This Row],[State of Wear (Acceptable, OK; Unacceptable, NOK; Doubt, D; Reclassified as Doubt, RD)]],"OK","o","NOK","n","d")</f>
        <v>o</v>
      </c>
      <c r="F1175" s="61" t="str" cm="1">
        <f t="array" ref="F1175">_xlfn.SWITCH(Table6[[#This Row],[Coolant (C, Coolant; NC, No Coolant; CB, Coolant and cleaned with compressed Air)]],"NC","n","C","y","CB","c")</f>
        <v>c</v>
      </c>
      <c r="G1175" s="61" t="str">
        <f>_xlfn.TEXTJOIN("_",TRUE,A1175,B1175,C1175,D1175,"w"&amp;E1175,"c"&amp;Table6[[#This Row],[Coolant (n, no; y, yes; c, yes but cleaned with compressed air)2]])</f>
        <v>RCGX12_GMTK3_20211028_008540_wo_cc</v>
      </c>
      <c r="H1175" s="68">
        <v>2189</v>
      </c>
      <c r="I1175" s="69">
        <v>4279</v>
      </c>
      <c r="J1175" s="69">
        <v>6001</v>
      </c>
      <c r="K1175" s="69">
        <v>2481</v>
      </c>
      <c r="L1175" s="69">
        <v>5385</v>
      </c>
      <c r="M1175" s="69">
        <v>7915</v>
      </c>
      <c r="N1175" s="8">
        <v>44497</v>
      </c>
      <c r="O1175" s="3" t="s">
        <v>318</v>
      </c>
      <c r="P1175" s="3" t="s">
        <v>341</v>
      </c>
      <c r="Q1175" s="3" t="s">
        <v>359</v>
      </c>
      <c r="R1175" s="3">
        <v>1</v>
      </c>
      <c r="S1175" s="3" t="s">
        <v>341</v>
      </c>
      <c r="T1175" s="3">
        <v>1</v>
      </c>
      <c r="U1175" s="3">
        <v>4</v>
      </c>
      <c r="V1175" s="3">
        <v>1</v>
      </c>
      <c r="W1175" s="3">
        <v>2</v>
      </c>
      <c r="X1175" s="61" t="s">
        <v>19</v>
      </c>
      <c r="Y1175" s="3" t="s">
        <v>355</v>
      </c>
      <c r="Z1175" s="3" t="s">
        <v>1218</v>
      </c>
      <c r="AA1175" s="3">
        <v>1</v>
      </c>
      <c r="AB1175" s="28">
        <v>1</v>
      </c>
      <c r="AC1175" s="7"/>
    </row>
    <row r="1176" spans="1:29" x14ac:dyDescent="0.25">
      <c r="A1176" s="57" t="s">
        <v>1</v>
      </c>
      <c r="B1176" s="60" t="str">
        <f>Table6[[#This Row],[Machine3]]</f>
        <v>GMTK3</v>
      </c>
      <c r="C1176" s="61">
        <v>20211028</v>
      </c>
      <c r="D1176" s="61" t="str">
        <f>TEXT((ROW(Table6[[#This Row],[Insert Type]])-321)*10,"000000")</f>
        <v>008550</v>
      </c>
      <c r="E1176" s="61" t="str" cm="1">
        <f t="array" ref="E1176">_xlfn.SWITCH(Table6[[#This Row],[State of Wear (Acceptable, OK; Unacceptable, NOK; Doubt, D; Reclassified as Doubt, RD)]],"OK","o","NOK","n","d")</f>
        <v>o</v>
      </c>
      <c r="F1176" s="61" t="str" cm="1">
        <f t="array" ref="F1176">_xlfn.SWITCH(Table6[[#This Row],[Coolant (C, Coolant; NC, No Coolant; CB, Coolant and cleaned with compressed Air)]],"NC","n","C","y","CB","c")</f>
        <v>c</v>
      </c>
      <c r="G1176" s="61" t="str">
        <f>_xlfn.TEXTJOIN("_",TRUE,A1176,B1176,C1176,D1176,"w"&amp;E1176,"c"&amp;Table6[[#This Row],[Coolant (n, no; y, yes; c, yes but cleaned with compressed air)2]])</f>
        <v>RCGX12_GMTK3_20211028_008550_wo_cc</v>
      </c>
      <c r="H1176" s="68">
        <v>2189</v>
      </c>
      <c r="I1176" s="69">
        <v>4279</v>
      </c>
      <c r="J1176" s="69">
        <v>6001</v>
      </c>
      <c r="K1176" s="69">
        <v>2481</v>
      </c>
      <c r="L1176" s="69">
        <v>5385</v>
      </c>
      <c r="M1176" s="69">
        <v>7915</v>
      </c>
      <c r="N1176" s="8">
        <v>44497</v>
      </c>
      <c r="O1176" s="3" t="s">
        <v>318</v>
      </c>
      <c r="P1176" s="3" t="s">
        <v>341</v>
      </c>
      <c r="Q1176" s="3" t="s">
        <v>359</v>
      </c>
      <c r="R1176" s="3">
        <v>1</v>
      </c>
      <c r="S1176" s="3" t="s">
        <v>341</v>
      </c>
      <c r="T1176" s="3">
        <v>1</v>
      </c>
      <c r="U1176" s="3">
        <v>4</v>
      </c>
      <c r="V1176" s="3">
        <v>2</v>
      </c>
      <c r="W1176" s="3">
        <v>3</v>
      </c>
      <c r="X1176" s="61" t="s">
        <v>19</v>
      </c>
      <c r="Y1176" s="3" t="s">
        <v>355</v>
      </c>
      <c r="Z1176" s="3" t="s">
        <v>1219</v>
      </c>
      <c r="AA1176" s="3">
        <v>1</v>
      </c>
      <c r="AB1176" s="28">
        <v>1</v>
      </c>
      <c r="AC1176" s="7"/>
    </row>
    <row r="1177" spans="1:29" x14ac:dyDescent="0.25">
      <c r="A1177" s="57" t="s">
        <v>1</v>
      </c>
      <c r="B1177" s="60" t="str">
        <f>Table6[[#This Row],[Machine3]]</f>
        <v>GMTK3</v>
      </c>
      <c r="C1177" s="61">
        <v>20211028</v>
      </c>
      <c r="D1177" s="61" t="str">
        <f>TEXT((ROW(Table6[[#This Row],[Insert Type]])-321)*10,"000000")</f>
        <v>008560</v>
      </c>
      <c r="E1177" s="61" t="str" cm="1">
        <f t="array" ref="E1177">_xlfn.SWITCH(Table6[[#This Row],[State of Wear (Acceptable, OK; Unacceptable, NOK; Doubt, D; Reclassified as Doubt, RD)]],"OK","o","NOK","n","d")</f>
        <v>o</v>
      </c>
      <c r="F1177" s="61" t="str" cm="1">
        <f t="array" ref="F1177">_xlfn.SWITCH(Table6[[#This Row],[Coolant (C, Coolant; NC, No Coolant; CB, Coolant and cleaned with compressed Air)]],"NC","n","C","y","CB","c")</f>
        <v>c</v>
      </c>
      <c r="G1177" s="61" t="str">
        <f>_xlfn.TEXTJOIN("_",TRUE,A1177,B1177,C1177,D1177,"w"&amp;E1177,"c"&amp;Table6[[#This Row],[Coolant (n, no; y, yes; c, yes but cleaned with compressed air)2]])</f>
        <v>RCGX12_GMTK3_20211028_008560_wo_cc</v>
      </c>
      <c r="H1177" s="68">
        <v>2189</v>
      </c>
      <c r="I1177" s="69">
        <v>4279</v>
      </c>
      <c r="J1177" s="69">
        <v>6001</v>
      </c>
      <c r="K1177" s="69">
        <v>2481</v>
      </c>
      <c r="L1177" s="69">
        <v>5385</v>
      </c>
      <c r="M1177" s="69">
        <v>7915</v>
      </c>
      <c r="N1177" s="8">
        <v>44497</v>
      </c>
      <c r="O1177" s="3" t="s">
        <v>318</v>
      </c>
      <c r="P1177" s="3" t="s">
        <v>341</v>
      </c>
      <c r="Q1177" s="3" t="s">
        <v>359</v>
      </c>
      <c r="R1177" s="3">
        <v>1</v>
      </c>
      <c r="S1177" s="3" t="s">
        <v>341</v>
      </c>
      <c r="T1177" s="3">
        <v>1</v>
      </c>
      <c r="U1177" s="3">
        <v>5</v>
      </c>
      <c r="V1177" s="3">
        <v>1</v>
      </c>
      <c r="W1177" s="3">
        <v>1</v>
      </c>
      <c r="X1177" s="61" t="s">
        <v>19</v>
      </c>
      <c r="Y1177" s="3" t="s">
        <v>355</v>
      </c>
      <c r="Z1177" s="3" t="s">
        <v>1220</v>
      </c>
      <c r="AA1177" s="3">
        <v>1</v>
      </c>
      <c r="AB1177" s="28">
        <v>1</v>
      </c>
      <c r="AC1177" s="7"/>
    </row>
    <row r="1178" spans="1:29" x14ac:dyDescent="0.25">
      <c r="A1178" s="57" t="s">
        <v>1</v>
      </c>
      <c r="B1178" s="60" t="str">
        <f>Table6[[#This Row],[Machine3]]</f>
        <v>GMTK3</v>
      </c>
      <c r="C1178" s="61">
        <v>20211028</v>
      </c>
      <c r="D1178" s="61" t="str">
        <f>TEXT((ROW(Table6[[#This Row],[Insert Type]])-321)*10,"000000")</f>
        <v>008570</v>
      </c>
      <c r="E1178" s="61" t="str" cm="1">
        <f t="array" ref="E1178">_xlfn.SWITCH(Table6[[#This Row],[State of Wear (Acceptable, OK; Unacceptable, NOK; Doubt, D; Reclassified as Doubt, RD)]],"OK","o","NOK","n","d")</f>
        <v>o</v>
      </c>
      <c r="F1178" s="61" t="str" cm="1">
        <f t="array" ref="F1178">_xlfn.SWITCH(Table6[[#This Row],[Coolant (C, Coolant; NC, No Coolant; CB, Coolant and cleaned with compressed Air)]],"NC","n","C","y","CB","c")</f>
        <v>c</v>
      </c>
      <c r="G1178" s="61" t="str">
        <f>_xlfn.TEXTJOIN("_",TRUE,A1178,B1178,C1178,D1178,"w"&amp;E1178,"c"&amp;Table6[[#This Row],[Coolant (n, no; y, yes; c, yes but cleaned with compressed air)2]])</f>
        <v>RCGX12_GMTK3_20211028_008570_wo_cc</v>
      </c>
      <c r="H1178" s="68">
        <v>2189</v>
      </c>
      <c r="I1178" s="69">
        <v>4279</v>
      </c>
      <c r="J1178" s="69">
        <v>6001</v>
      </c>
      <c r="K1178" s="69">
        <v>2481</v>
      </c>
      <c r="L1178" s="69">
        <v>5385</v>
      </c>
      <c r="M1178" s="69">
        <v>7915</v>
      </c>
      <c r="N1178" s="8">
        <v>44497</v>
      </c>
      <c r="O1178" s="3" t="s">
        <v>318</v>
      </c>
      <c r="P1178" s="3" t="s">
        <v>341</v>
      </c>
      <c r="Q1178" s="3" t="s">
        <v>359</v>
      </c>
      <c r="R1178" s="3">
        <v>1</v>
      </c>
      <c r="S1178" s="3" t="s">
        <v>341</v>
      </c>
      <c r="T1178" s="3">
        <v>1</v>
      </c>
      <c r="U1178" s="3">
        <v>5</v>
      </c>
      <c r="V1178" s="3">
        <v>2</v>
      </c>
      <c r="W1178" s="3">
        <v>2</v>
      </c>
      <c r="X1178" s="61" t="s">
        <v>19</v>
      </c>
      <c r="Y1178" s="3" t="s">
        <v>355</v>
      </c>
      <c r="Z1178" s="3" t="s">
        <v>1221</v>
      </c>
      <c r="AA1178" s="3">
        <v>1</v>
      </c>
      <c r="AB1178" s="28">
        <v>1</v>
      </c>
      <c r="AC1178" s="7"/>
    </row>
    <row r="1179" spans="1:29" x14ac:dyDescent="0.25">
      <c r="A1179" s="57" t="s">
        <v>1</v>
      </c>
      <c r="B1179" s="60" t="str">
        <f>Table6[[#This Row],[Machine3]]</f>
        <v>GMTK3</v>
      </c>
      <c r="C1179" s="61">
        <v>20211028</v>
      </c>
      <c r="D1179" s="61" t="str">
        <f>TEXT((ROW(Table6[[#This Row],[Insert Type]])-321)*10,"000000")</f>
        <v>008580</v>
      </c>
      <c r="E1179" s="61" t="str" cm="1">
        <f t="array" ref="E1179">_xlfn.SWITCH(Table6[[#This Row],[State of Wear (Acceptable, OK; Unacceptable, NOK; Doubt, D; Reclassified as Doubt, RD)]],"OK","o","NOK","n","d")</f>
        <v>o</v>
      </c>
      <c r="F1179" s="61" t="str" cm="1">
        <f t="array" ref="F1179">_xlfn.SWITCH(Table6[[#This Row],[Coolant (C, Coolant; NC, No Coolant; CB, Coolant and cleaned with compressed Air)]],"NC","n","C","y","CB","c")</f>
        <v>c</v>
      </c>
      <c r="G1179" s="61" t="str">
        <f>_xlfn.TEXTJOIN("_",TRUE,A1179,B1179,C1179,D1179,"w"&amp;E1179,"c"&amp;Table6[[#This Row],[Coolant (n, no; y, yes; c, yes but cleaned with compressed air)2]])</f>
        <v>RCGX12_GMTK3_20211028_008580_wo_cc</v>
      </c>
      <c r="H1179" s="68">
        <v>2189</v>
      </c>
      <c r="I1179" s="69">
        <v>4279</v>
      </c>
      <c r="J1179" s="69">
        <v>6001</v>
      </c>
      <c r="K1179" s="69">
        <v>2481</v>
      </c>
      <c r="L1179" s="69">
        <v>5385</v>
      </c>
      <c r="M1179" s="69">
        <v>7915</v>
      </c>
      <c r="N1179" s="8">
        <v>44497</v>
      </c>
      <c r="O1179" s="3" t="s">
        <v>318</v>
      </c>
      <c r="P1179" s="3" t="s">
        <v>341</v>
      </c>
      <c r="Q1179" s="3" t="s">
        <v>359</v>
      </c>
      <c r="R1179" s="3">
        <v>1</v>
      </c>
      <c r="S1179" s="3" t="s">
        <v>341</v>
      </c>
      <c r="T1179" s="3">
        <v>1</v>
      </c>
      <c r="U1179" s="3">
        <v>5</v>
      </c>
      <c r="V1179" s="3">
        <v>2</v>
      </c>
      <c r="W1179" s="3">
        <v>3</v>
      </c>
      <c r="X1179" s="61" t="s">
        <v>19</v>
      </c>
      <c r="Y1179" s="3" t="s">
        <v>355</v>
      </c>
      <c r="Z1179" s="3" t="s">
        <v>1222</v>
      </c>
      <c r="AA1179" s="3">
        <v>1</v>
      </c>
      <c r="AB1179" s="28">
        <v>1</v>
      </c>
      <c r="AC1179" s="7"/>
    </row>
    <row r="1180" spans="1:29" x14ac:dyDescent="0.25">
      <c r="A1180" s="57" t="s">
        <v>1</v>
      </c>
      <c r="B1180" s="60" t="str">
        <f>Table6[[#This Row],[Machine3]]</f>
        <v>GMTK3</v>
      </c>
      <c r="C1180" s="61">
        <v>20211028</v>
      </c>
      <c r="D1180" s="61" t="str">
        <f>TEXT((ROW(Table6[[#This Row],[Insert Type]])-321)*10,"000000")</f>
        <v>008590</v>
      </c>
      <c r="E1180" s="61" t="str" cm="1">
        <f t="array" ref="E1180">_xlfn.SWITCH(Table6[[#This Row],[State of Wear (Acceptable, OK; Unacceptable, NOK; Doubt, D; Reclassified as Doubt, RD)]],"OK","o","NOK","n","d")</f>
        <v>o</v>
      </c>
      <c r="F1180" s="61" t="str" cm="1">
        <f t="array" ref="F1180">_xlfn.SWITCH(Table6[[#This Row],[Coolant (C, Coolant; NC, No Coolant; CB, Coolant and cleaned with compressed Air)]],"NC","n","C","y","CB","c")</f>
        <v>c</v>
      </c>
      <c r="G1180" s="61" t="str">
        <f>_xlfn.TEXTJOIN("_",TRUE,A1180,B1180,C1180,D1180,"w"&amp;E1180,"c"&amp;Table6[[#This Row],[Coolant (n, no; y, yes; c, yes but cleaned with compressed air)2]])</f>
        <v>RCGX12_GMTK3_20211028_008590_wo_cc</v>
      </c>
      <c r="H1180" s="68">
        <v>2189</v>
      </c>
      <c r="I1180" s="69">
        <v>4279</v>
      </c>
      <c r="J1180" s="69">
        <v>6001</v>
      </c>
      <c r="K1180" s="69">
        <v>2481</v>
      </c>
      <c r="L1180" s="69">
        <v>5385</v>
      </c>
      <c r="M1180" s="69">
        <v>7915</v>
      </c>
      <c r="N1180" s="8">
        <v>44497</v>
      </c>
      <c r="O1180" s="3" t="s">
        <v>318</v>
      </c>
      <c r="P1180" s="3" t="s">
        <v>341</v>
      </c>
      <c r="Q1180" s="3" t="s">
        <v>359</v>
      </c>
      <c r="R1180" s="3">
        <v>1</v>
      </c>
      <c r="S1180" s="3" t="s">
        <v>341</v>
      </c>
      <c r="T1180" s="3">
        <v>1</v>
      </c>
      <c r="U1180" s="3">
        <v>6</v>
      </c>
      <c r="V1180" s="3">
        <v>1</v>
      </c>
      <c r="W1180" s="3">
        <v>1</v>
      </c>
      <c r="X1180" s="61" t="s">
        <v>19</v>
      </c>
      <c r="Y1180" s="3" t="s">
        <v>355</v>
      </c>
      <c r="Z1180" s="3" t="s">
        <v>1223</v>
      </c>
      <c r="AA1180" s="3">
        <v>1</v>
      </c>
      <c r="AB1180" s="28">
        <v>1</v>
      </c>
      <c r="AC1180" s="7"/>
    </row>
    <row r="1181" spans="1:29" x14ac:dyDescent="0.25">
      <c r="A1181" s="57" t="s">
        <v>1</v>
      </c>
      <c r="B1181" s="60" t="str">
        <f>Table6[[#This Row],[Machine3]]</f>
        <v>GMTK3</v>
      </c>
      <c r="C1181" s="61">
        <v>20211028</v>
      </c>
      <c r="D1181" s="61" t="str">
        <f>TEXT((ROW(Table6[[#This Row],[Insert Type]])-321)*10,"000000")</f>
        <v>008600</v>
      </c>
      <c r="E1181" s="61" t="str" cm="1">
        <f t="array" ref="E1181">_xlfn.SWITCH(Table6[[#This Row],[State of Wear (Acceptable, OK; Unacceptable, NOK; Doubt, D; Reclassified as Doubt, RD)]],"OK","o","NOK","n","d")</f>
        <v>o</v>
      </c>
      <c r="F1181" s="61" t="str" cm="1">
        <f t="array" ref="F1181">_xlfn.SWITCH(Table6[[#This Row],[Coolant (C, Coolant; NC, No Coolant; CB, Coolant and cleaned with compressed Air)]],"NC","n","C","y","CB","c")</f>
        <v>c</v>
      </c>
      <c r="G1181" s="61" t="str">
        <f>_xlfn.TEXTJOIN("_",TRUE,A1181,B1181,C1181,D1181,"w"&amp;E1181,"c"&amp;Table6[[#This Row],[Coolant (n, no; y, yes; c, yes but cleaned with compressed air)2]])</f>
        <v>RCGX12_GMTK3_20211028_008600_wo_cc</v>
      </c>
      <c r="H1181" s="68">
        <v>2189</v>
      </c>
      <c r="I1181" s="69">
        <v>4279</v>
      </c>
      <c r="J1181" s="69">
        <v>6001</v>
      </c>
      <c r="K1181" s="69">
        <v>2481</v>
      </c>
      <c r="L1181" s="69">
        <v>5385</v>
      </c>
      <c r="M1181" s="69">
        <v>7915</v>
      </c>
      <c r="N1181" s="8">
        <v>44497</v>
      </c>
      <c r="O1181" s="3" t="s">
        <v>318</v>
      </c>
      <c r="P1181" s="3" t="s">
        <v>341</v>
      </c>
      <c r="Q1181" s="3" t="s">
        <v>359</v>
      </c>
      <c r="R1181" s="3">
        <v>1</v>
      </c>
      <c r="S1181" s="3" t="s">
        <v>341</v>
      </c>
      <c r="T1181" s="3">
        <v>1</v>
      </c>
      <c r="U1181" s="3">
        <v>6</v>
      </c>
      <c r="V1181" s="3">
        <v>1</v>
      </c>
      <c r="W1181" s="3">
        <v>2</v>
      </c>
      <c r="X1181" s="61" t="s">
        <v>19</v>
      </c>
      <c r="Y1181" s="3" t="s">
        <v>355</v>
      </c>
      <c r="Z1181" s="3" t="s">
        <v>1224</v>
      </c>
      <c r="AA1181" s="3">
        <v>1</v>
      </c>
      <c r="AB1181" s="28">
        <v>1</v>
      </c>
      <c r="AC1181" s="7"/>
    </row>
    <row r="1182" spans="1:29" x14ac:dyDescent="0.25">
      <c r="A1182" s="57" t="s">
        <v>1</v>
      </c>
      <c r="B1182" s="60" t="str">
        <f>Table6[[#This Row],[Machine3]]</f>
        <v>GMTK3</v>
      </c>
      <c r="C1182" s="61">
        <v>20211028</v>
      </c>
      <c r="D1182" s="61" t="str">
        <f>TEXT((ROW(Table6[[#This Row],[Insert Type]])-321)*10,"000000")</f>
        <v>008610</v>
      </c>
      <c r="E1182" s="61" t="str" cm="1">
        <f t="array" ref="E1182">_xlfn.SWITCH(Table6[[#This Row],[State of Wear (Acceptable, OK; Unacceptable, NOK; Doubt, D; Reclassified as Doubt, RD)]],"OK","o","NOK","n","d")</f>
        <v>o</v>
      </c>
      <c r="F1182" s="61" t="str" cm="1">
        <f t="array" ref="F1182">_xlfn.SWITCH(Table6[[#This Row],[Coolant (C, Coolant; NC, No Coolant; CB, Coolant and cleaned with compressed Air)]],"NC","n","C","y","CB","c")</f>
        <v>c</v>
      </c>
      <c r="G1182" s="61" t="str">
        <f>_xlfn.TEXTJOIN("_",TRUE,A1182,B1182,C1182,D1182,"w"&amp;E1182,"c"&amp;Table6[[#This Row],[Coolant (n, no; y, yes; c, yes but cleaned with compressed air)2]])</f>
        <v>RCGX12_GMTK3_20211028_008610_wo_cc</v>
      </c>
      <c r="H1182" s="68">
        <v>2189</v>
      </c>
      <c r="I1182" s="69">
        <v>4279</v>
      </c>
      <c r="J1182" s="69">
        <v>6001</v>
      </c>
      <c r="K1182" s="69">
        <v>2481</v>
      </c>
      <c r="L1182" s="69">
        <v>5385</v>
      </c>
      <c r="M1182" s="69">
        <v>7915</v>
      </c>
      <c r="N1182" s="8">
        <v>44497</v>
      </c>
      <c r="O1182" s="3" t="s">
        <v>318</v>
      </c>
      <c r="P1182" s="3" t="s">
        <v>341</v>
      </c>
      <c r="Q1182" s="3" t="s">
        <v>359</v>
      </c>
      <c r="R1182" s="3">
        <v>1</v>
      </c>
      <c r="S1182" s="3" t="s">
        <v>341</v>
      </c>
      <c r="T1182" s="3">
        <v>1</v>
      </c>
      <c r="U1182" s="3">
        <v>6</v>
      </c>
      <c r="V1182" s="3">
        <v>2</v>
      </c>
      <c r="W1182" s="3">
        <v>3</v>
      </c>
      <c r="X1182" s="61" t="s">
        <v>19</v>
      </c>
      <c r="Y1182" s="3" t="s">
        <v>355</v>
      </c>
      <c r="Z1182" s="3" t="s">
        <v>1225</v>
      </c>
      <c r="AA1182" s="3">
        <v>1</v>
      </c>
      <c r="AB1182" s="28">
        <v>1</v>
      </c>
      <c r="AC1182" s="7"/>
    </row>
    <row r="1183" spans="1:29" x14ac:dyDescent="0.25">
      <c r="A1183" s="57" t="s">
        <v>1</v>
      </c>
      <c r="B1183" s="60" t="str">
        <f>Table6[[#This Row],[Machine3]]</f>
        <v>GMTK3</v>
      </c>
      <c r="C1183" s="61">
        <v>20211028</v>
      </c>
      <c r="D1183" s="61" t="str">
        <f>TEXT((ROW(Table6[[#This Row],[Insert Type]])-321)*10,"000000")</f>
        <v>008620</v>
      </c>
      <c r="E1183" s="61" t="str" cm="1">
        <f t="array" ref="E1183">_xlfn.SWITCH(Table6[[#This Row],[State of Wear (Acceptable, OK; Unacceptable, NOK; Doubt, D; Reclassified as Doubt, RD)]],"OK","o","NOK","n","d")</f>
        <v>d</v>
      </c>
      <c r="F1183" s="61" t="str" cm="1">
        <f t="array" ref="F1183">_xlfn.SWITCH(Table6[[#This Row],[Coolant (C, Coolant; NC, No Coolant; CB, Coolant and cleaned with compressed Air)]],"NC","n","C","y","CB","c")</f>
        <v>c</v>
      </c>
      <c r="G1183" s="61" t="str">
        <f>_xlfn.TEXTJOIN("_",TRUE,A1183,B1183,C1183,D1183,"w"&amp;E1183,"c"&amp;Table6[[#This Row],[Coolant (n, no; y, yes; c, yes but cleaned with compressed air)2]])</f>
        <v>RCGX12_GMTK3_20211028_008620_wd_cc</v>
      </c>
      <c r="H1183" s="68">
        <v>2189</v>
      </c>
      <c r="I1183" s="69">
        <v>4279</v>
      </c>
      <c r="J1183" s="69">
        <v>6001</v>
      </c>
      <c r="K1183" s="69">
        <v>2481</v>
      </c>
      <c r="L1183" s="69">
        <v>5385</v>
      </c>
      <c r="M1183" s="69">
        <v>7915</v>
      </c>
      <c r="N1183" s="8">
        <v>44497</v>
      </c>
      <c r="O1183" s="3" t="s">
        <v>318</v>
      </c>
      <c r="P1183" s="3" t="s">
        <v>341</v>
      </c>
      <c r="Q1183" s="3" t="s">
        <v>359</v>
      </c>
      <c r="R1183" s="3">
        <v>1</v>
      </c>
      <c r="S1183" s="3" t="s">
        <v>341</v>
      </c>
      <c r="T1183" s="3">
        <v>1</v>
      </c>
      <c r="U1183" s="3">
        <v>6</v>
      </c>
      <c r="V1183" s="3">
        <v>2</v>
      </c>
      <c r="W1183" s="3">
        <v>4</v>
      </c>
      <c r="X1183" s="61" t="s">
        <v>278</v>
      </c>
      <c r="Y1183" s="3" t="s">
        <v>355</v>
      </c>
      <c r="Z1183" s="3" t="s">
        <v>1226</v>
      </c>
      <c r="AA1183" s="3">
        <v>1</v>
      </c>
      <c r="AB1183" s="28">
        <v>1</v>
      </c>
      <c r="AC1183" s="7"/>
    </row>
    <row r="1184" spans="1:29" x14ac:dyDescent="0.25">
      <c r="A1184" s="57" t="s">
        <v>1</v>
      </c>
      <c r="B1184" s="60" t="str">
        <f>Table6[[#This Row],[Machine3]]</f>
        <v>GMTK3</v>
      </c>
      <c r="C1184" s="61">
        <v>20211028</v>
      </c>
      <c r="D1184" s="61" t="str">
        <f>TEXT((ROW(Table6[[#This Row],[Insert Type]])-321)*10,"000000")</f>
        <v>008630</v>
      </c>
      <c r="E1184" s="61" t="str" cm="1">
        <f t="array" ref="E1184">_xlfn.SWITCH(Table6[[#This Row],[State of Wear (Acceptable, OK; Unacceptable, NOK; Doubt, D; Reclassified as Doubt, RD)]],"OK","o","NOK","n","d")</f>
        <v>o</v>
      </c>
      <c r="F1184" s="61" t="str" cm="1">
        <f t="array" ref="F1184">_xlfn.SWITCH(Table6[[#This Row],[Coolant (C, Coolant; NC, No Coolant; CB, Coolant and cleaned with compressed Air)]],"NC","n","C","y","CB","c")</f>
        <v>c</v>
      </c>
      <c r="G1184" s="61" t="str">
        <f>_xlfn.TEXTJOIN("_",TRUE,A1184,B1184,C1184,D1184,"w"&amp;E1184,"c"&amp;Table6[[#This Row],[Coolant (n, no; y, yes; c, yes but cleaned with compressed air)2]])</f>
        <v>RCGX12_GMTK3_20211028_008630_wo_cc</v>
      </c>
      <c r="H1184" s="68">
        <v>2189</v>
      </c>
      <c r="I1184" s="69">
        <v>4279</v>
      </c>
      <c r="J1184" s="69">
        <v>6001</v>
      </c>
      <c r="K1184" s="69">
        <v>2481</v>
      </c>
      <c r="L1184" s="69">
        <v>5385</v>
      </c>
      <c r="M1184" s="69">
        <v>7915</v>
      </c>
      <c r="N1184" s="8">
        <v>44497</v>
      </c>
      <c r="O1184" s="3" t="s">
        <v>318</v>
      </c>
      <c r="P1184" s="3" t="s">
        <v>341</v>
      </c>
      <c r="Q1184" s="3" t="s">
        <v>359</v>
      </c>
      <c r="R1184" s="3">
        <v>2</v>
      </c>
      <c r="S1184" s="3" t="s">
        <v>341</v>
      </c>
      <c r="T1184" s="3">
        <v>2</v>
      </c>
      <c r="U1184" s="3">
        <v>1</v>
      </c>
      <c r="V1184" s="3">
        <v>1</v>
      </c>
      <c r="W1184" s="3">
        <v>1</v>
      </c>
      <c r="X1184" s="61" t="s">
        <v>19</v>
      </c>
      <c r="Y1184" s="3" t="s">
        <v>355</v>
      </c>
      <c r="Z1184" s="3" t="s">
        <v>1227</v>
      </c>
      <c r="AA1184" s="3">
        <v>1</v>
      </c>
      <c r="AB1184" s="28">
        <v>1</v>
      </c>
      <c r="AC1184" s="7"/>
    </row>
    <row r="1185" spans="1:29" x14ac:dyDescent="0.25">
      <c r="A1185" s="57" t="s">
        <v>1</v>
      </c>
      <c r="B1185" s="60" t="str">
        <f>Table6[[#This Row],[Machine3]]</f>
        <v>GMTK3</v>
      </c>
      <c r="C1185" s="61">
        <v>20211028</v>
      </c>
      <c r="D1185" s="61" t="str">
        <f>TEXT((ROW(Table6[[#This Row],[Insert Type]])-321)*10,"000000")</f>
        <v>008640</v>
      </c>
      <c r="E1185" s="61" t="str" cm="1">
        <f t="array" ref="E1185">_xlfn.SWITCH(Table6[[#This Row],[State of Wear (Acceptable, OK; Unacceptable, NOK; Doubt, D; Reclassified as Doubt, RD)]],"OK","o","NOK","n","d")</f>
        <v>n</v>
      </c>
      <c r="F1185" s="61" t="str" cm="1">
        <f t="array" ref="F1185">_xlfn.SWITCH(Table6[[#This Row],[Coolant (C, Coolant; NC, No Coolant; CB, Coolant and cleaned with compressed Air)]],"NC","n","C","y","CB","c")</f>
        <v>c</v>
      </c>
      <c r="G1185" s="61" t="str">
        <f>_xlfn.TEXTJOIN("_",TRUE,A1185,B1185,C1185,D1185,"w"&amp;E1185,"c"&amp;Table6[[#This Row],[Coolant (n, no; y, yes; c, yes but cleaned with compressed air)2]])</f>
        <v>RCGX12_GMTK3_20211028_008640_wn_cc</v>
      </c>
      <c r="H1185" s="68">
        <v>2189</v>
      </c>
      <c r="I1185" s="69">
        <v>4279</v>
      </c>
      <c r="J1185" s="69">
        <v>6001</v>
      </c>
      <c r="K1185" s="69">
        <v>2481</v>
      </c>
      <c r="L1185" s="69">
        <v>5385</v>
      </c>
      <c r="M1185" s="69">
        <v>7915</v>
      </c>
      <c r="N1185" s="8">
        <v>44497</v>
      </c>
      <c r="O1185" s="3" t="s">
        <v>318</v>
      </c>
      <c r="P1185" s="3" t="s">
        <v>341</v>
      </c>
      <c r="Q1185" s="3" t="s">
        <v>359</v>
      </c>
      <c r="R1185" s="3">
        <v>2</v>
      </c>
      <c r="S1185" s="3" t="s">
        <v>341</v>
      </c>
      <c r="T1185" s="3">
        <v>2</v>
      </c>
      <c r="U1185" s="3">
        <v>1</v>
      </c>
      <c r="V1185" s="3">
        <v>1</v>
      </c>
      <c r="W1185" s="3">
        <v>2</v>
      </c>
      <c r="X1185" s="61" t="s">
        <v>11</v>
      </c>
      <c r="Y1185" s="3" t="s">
        <v>355</v>
      </c>
      <c r="Z1185" s="3" t="s">
        <v>1228</v>
      </c>
      <c r="AA1185" s="3">
        <v>1</v>
      </c>
      <c r="AB1185" s="28">
        <v>1</v>
      </c>
      <c r="AC1185" s="7"/>
    </row>
    <row r="1186" spans="1:29" x14ac:dyDescent="0.25">
      <c r="A1186" s="57" t="s">
        <v>1</v>
      </c>
      <c r="B1186" s="60" t="str">
        <f>Table6[[#This Row],[Machine3]]</f>
        <v>GMTK3</v>
      </c>
      <c r="C1186" s="61">
        <v>20211028</v>
      </c>
      <c r="D1186" s="61" t="str">
        <f>TEXT((ROW(Table6[[#This Row],[Insert Type]])-321)*10,"000000")</f>
        <v>008650</v>
      </c>
      <c r="E1186" s="61" t="str" cm="1">
        <f t="array" ref="E1186">_xlfn.SWITCH(Table6[[#This Row],[State of Wear (Acceptable, OK; Unacceptable, NOK; Doubt, D; Reclassified as Doubt, RD)]],"OK","o","NOK","n","d")</f>
        <v>o</v>
      </c>
      <c r="F1186" s="61" t="str" cm="1">
        <f t="array" ref="F1186">_xlfn.SWITCH(Table6[[#This Row],[Coolant (C, Coolant; NC, No Coolant; CB, Coolant and cleaned with compressed Air)]],"NC","n","C","y","CB","c")</f>
        <v>c</v>
      </c>
      <c r="G1186" s="61" t="str">
        <f>_xlfn.TEXTJOIN("_",TRUE,A1186,B1186,C1186,D1186,"w"&amp;E1186,"c"&amp;Table6[[#This Row],[Coolant (n, no; y, yes; c, yes but cleaned with compressed air)2]])</f>
        <v>RCGX12_GMTK3_20211028_008650_wo_cc</v>
      </c>
      <c r="H1186" s="68">
        <v>2189</v>
      </c>
      <c r="I1186" s="69">
        <v>4279</v>
      </c>
      <c r="J1186" s="69">
        <v>6001</v>
      </c>
      <c r="K1186" s="69">
        <v>2481</v>
      </c>
      <c r="L1186" s="69">
        <v>5385</v>
      </c>
      <c r="M1186" s="69">
        <v>7915</v>
      </c>
      <c r="N1186" s="8">
        <v>44497</v>
      </c>
      <c r="O1186" s="3" t="s">
        <v>318</v>
      </c>
      <c r="P1186" s="3" t="s">
        <v>341</v>
      </c>
      <c r="Q1186" s="3" t="s">
        <v>359</v>
      </c>
      <c r="R1186" s="3">
        <v>2</v>
      </c>
      <c r="S1186" s="3" t="s">
        <v>341</v>
      </c>
      <c r="T1186" s="3">
        <v>2</v>
      </c>
      <c r="U1186" s="3">
        <v>2</v>
      </c>
      <c r="V1186" s="3">
        <v>1</v>
      </c>
      <c r="W1186" s="3">
        <v>1</v>
      </c>
      <c r="X1186" s="61" t="s">
        <v>19</v>
      </c>
      <c r="Y1186" s="3" t="s">
        <v>355</v>
      </c>
      <c r="Z1186" s="3" t="s">
        <v>1229</v>
      </c>
      <c r="AA1186" s="3">
        <v>1</v>
      </c>
      <c r="AB1186" s="28">
        <v>1</v>
      </c>
      <c r="AC1186" s="7"/>
    </row>
    <row r="1187" spans="1:29" x14ac:dyDescent="0.25">
      <c r="A1187" s="57" t="s">
        <v>1</v>
      </c>
      <c r="B1187" s="60" t="str">
        <f>Table6[[#This Row],[Machine3]]</f>
        <v>GMTK3</v>
      </c>
      <c r="C1187" s="61">
        <v>20211028</v>
      </c>
      <c r="D1187" s="61" t="str">
        <f>TEXT((ROW(Table6[[#This Row],[Insert Type]])-321)*10,"000000")</f>
        <v>008660</v>
      </c>
      <c r="E1187" s="61" t="str" cm="1">
        <f t="array" ref="E1187">_xlfn.SWITCH(Table6[[#This Row],[State of Wear (Acceptable, OK; Unacceptable, NOK; Doubt, D; Reclassified as Doubt, RD)]],"OK","o","NOK","n","d")</f>
        <v>n</v>
      </c>
      <c r="F1187" s="61" t="str" cm="1">
        <f t="array" ref="F1187">_xlfn.SWITCH(Table6[[#This Row],[Coolant (C, Coolant; NC, No Coolant; CB, Coolant and cleaned with compressed Air)]],"NC","n","C","y","CB","c")</f>
        <v>c</v>
      </c>
      <c r="G1187" s="61" t="str">
        <f>_xlfn.TEXTJOIN("_",TRUE,A1187,B1187,C1187,D1187,"w"&amp;E1187,"c"&amp;Table6[[#This Row],[Coolant (n, no; y, yes; c, yes but cleaned with compressed air)2]])</f>
        <v>RCGX12_GMTK3_20211028_008660_wn_cc</v>
      </c>
      <c r="H1187" s="68">
        <v>2189</v>
      </c>
      <c r="I1187" s="69">
        <v>4279</v>
      </c>
      <c r="J1187" s="69">
        <v>6001</v>
      </c>
      <c r="K1187" s="69">
        <v>2481</v>
      </c>
      <c r="L1187" s="69">
        <v>5385</v>
      </c>
      <c r="M1187" s="69">
        <v>7915</v>
      </c>
      <c r="N1187" s="8">
        <v>44497</v>
      </c>
      <c r="O1187" s="3" t="s">
        <v>318</v>
      </c>
      <c r="P1187" s="3" t="s">
        <v>341</v>
      </c>
      <c r="Q1187" s="3" t="s">
        <v>359</v>
      </c>
      <c r="R1187" s="3">
        <v>2</v>
      </c>
      <c r="S1187" s="3" t="s">
        <v>341</v>
      </c>
      <c r="T1187" s="3">
        <v>2</v>
      </c>
      <c r="U1187" s="3">
        <v>2</v>
      </c>
      <c r="V1187" s="3">
        <v>1</v>
      </c>
      <c r="W1187" s="3">
        <v>2</v>
      </c>
      <c r="X1187" s="61" t="s">
        <v>11</v>
      </c>
      <c r="Y1187" s="3" t="s">
        <v>355</v>
      </c>
      <c r="Z1187" s="3" t="s">
        <v>1230</v>
      </c>
      <c r="AA1187" s="3">
        <v>1</v>
      </c>
      <c r="AB1187" s="28">
        <v>1</v>
      </c>
      <c r="AC1187" s="7"/>
    </row>
    <row r="1188" spans="1:29" x14ac:dyDescent="0.25">
      <c r="A1188" s="57" t="s">
        <v>1</v>
      </c>
      <c r="B1188" s="60" t="str">
        <f>Table6[[#This Row],[Machine3]]</f>
        <v>GMTK3</v>
      </c>
      <c r="C1188" s="61">
        <v>20211028</v>
      </c>
      <c r="D1188" s="61" t="str">
        <f>TEXT((ROW(Table6[[#This Row],[Insert Type]])-321)*10,"000000")</f>
        <v>008670</v>
      </c>
      <c r="E1188" s="61" t="str" cm="1">
        <f t="array" ref="E1188">_xlfn.SWITCH(Table6[[#This Row],[State of Wear (Acceptable, OK; Unacceptable, NOK; Doubt, D; Reclassified as Doubt, RD)]],"OK","o","NOK","n","d")</f>
        <v>o</v>
      </c>
      <c r="F1188" s="61" t="str" cm="1">
        <f t="array" ref="F1188">_xlfn.SWITCH(Table6[[#This Row],[Coolant (C, Coolant; NC, No Coolant; CB, Coolant and cleaned with compressed Air)]],"NC","n","C","y","CB","c")</f>
        <v>c</v>
      </c>
      <c r="G1188" s="61" t="str">
        <f>_xlfn.TEXTJOIN("_",TRUE,A1188,B1188,C1188,D1188,"w"&amp;E1188,"c"&amp;Table6[[#This Row],[Coolant (n, no; y, yes; c, yes but cleaned with compressed air)2]])</f>
        <v>RCGX12_GMTK3_20211028_008670_wo_cc</v>
      </c>
      <c r="H1188" s="68">
        <v>2189</v>
      </c>
      <c r="I1188" s="69">
        <v>4279</v>
      </c>
      <c r="J1188" s="69">
        <v>6001</v>
      </c>
      <c r="K1188" s="69">
        <v>2481</v>
      </c>
      <c r="L1188" s="69">
        <v>5385</v>
      </c>
      <c r="M1188" s="69">
        <v>7915</v>
      </c>
      <c r="N1188" s="8">
        <v>44497</v>
      </c>
      <c r="O1188" s="3" t="s">
        <v>318</v>
      </c>
      <c r="P1188" s="3" t="s">
        <v>341</v>
      </c>
      <c r="Q1188" s="3" t="s">
        <v>359</v>
      </c>
      <c r="R1188" s="3">
        <v>2</v>
      </c>
      <c r="S1188" s="3" t="s">
        <v>341</v>
      </c>
      <c r="T1188" s="3">
        <v>2</v>
      </c>
      <c r="U1188" s="3">
        <v>3</v>
      </c>
      <c r="V1188" s="3">
        <v>1</v>
      </c>
      <c r="W1188" s="3">
        <v>1</v>
      </c>
      <c r="X1188" s="61" t="s">
        <v>19</v>
      </c>
      <c r="Y1188" s="3" t="s">
        <v>355</v>
      </c>
      <c r="Z1188" s="3" t="s">
        <v>1231</v>
      </c>
      <c r="AA1188" s="3">
        <v>1</v>
      </c>
      <c r="AB1188" s="28">
        <v>1</v>
      </c>
      <c r="AC1188" s="7"/>
    </row>
    <row r="1189" spans="1:29" x14ac:dyDescent="0.25">
      <c r="A1189" s="57" t="s">
        <v>1</v>
      </c>
      <c r="B1189" s="60" t="str">
        <f>Table6[[#This Row],[Machine3]]</f>
        <v>GMTK3</v>
      </c>
      <c r="C1189" s="61">
        <v>20211028</v>
      </c>
      <c r="D1189" s="61" t="str">
        <f>TEXT((ROW(Table6[[#This Row],[Insert Type]])-321)*10,"000000")</f>
        <v>008680</v>
      </c>
      <c r="E1189" s="61" t="str" cm="1">
        <f t="array" ref="E1189">_xlfn.SWITCH(Table6[[#This Row],[State of Wear (Acceptable, OK; Unacceptable, NOK; Doubt, D; Reclassified as Doubt, RD)]],"OK","o","NOK","n","d")</f>
        <v>d</v>
      </c>
      <c r="F1189" s="61" t="str" cm="1">
        <f t="array" ref="F1189">_xlfn.SWITCH(Table6[[#This Row],[Coolant (C, Coolant; NC, No Coolant; CB, Coolant and cleaned with compressed Air)]],"NC","n","C","y","CB","c")</f>
        <v>c</v>
      </c>
      <c r="G1189" s="61" t="str">
        <f>_xlfn.TEXTJOIN("_",TRUE,A1189,B1189,C1189,D1189,"w"&amp;E1189,"c"&amp;Table6[[#This Row],[Coolant (n, no; y, yes; c, yes but cleaned with compressed air)2]])</f>
        <v>RCGX12_GMTK3_20211028_008680_wd_cc</v>
      </c>
      <c r="H1189" s="68">
        <v>2189</v>
      </c>
      <c r="I1189" s="69">
        <v>4279</v>
      </c>
      <c r="J1189" s="69">
        <v>6001</v>
      </c>
      <c r="K1189" s="69">
        <v>2481</v>
      </c>
      <c r="L1189" s="69">
        <v>5385</v>
      </c>
      <c r="M1189" s="69">
        <v>7915</v>
      </c>
      <c r="N1189" s="8">
        <v>44497</v>
      </c>
      <c r="O1189" s="3" t="s">
        <v>318</v>
      </c>
      <c r="P1189" s="3" t="s">
        <v>341</v>
      </c>
      <c r="Q1189" s="3" t="s">
        <v>359</v>
      </c>
      <c r="R1189" s="3">
        <v>2</v>
      </c>
      <c r="S1189" s="3" t="s">
        <v>341</v>
      </c>
      <c r="T1189" s="3">
        <v>2</v>
      </c>
      <c r="U1189" s="3">
        <v>3</v>
      </c>
      <c r="V1189" s="3">
        <v>1</v>
      </c>
      <c r="W1189" s="3">
        <v>2</v>
      </c>
      <c r="X1189" s="61" t="s">
        <v>278</v>
      </c>
      <c r="Y1189" s="3" t="s">
        <v>355</v>
      </c>
      <c r="Z1189" s="3" t="s">
        <v>1232</v>
      </c>
      <c r="AA1189" s="3">
        <v>1</v>
      </c>
      <c r="AB1189" s="28">
        <v>1</v>
      </c>
      <c r="AC1189" s="7"/>
    </row>
    <row r="1190" spans="1:29" x14ac:dyDescent="0.25">
      <c r="A1190" s="57" t="s">
        <v>1</v>
      </c>
      <c r="B1190" s="60" t="str">
        <f>Table6[[#This Row],[Machine3]]</f>
        <v>GMTK3</v>
      </c>
      <c r="C1190" s="61">
        <v>20211028</v>
      </c>
      <c r="D1190" s="61" t="str">
        <f>TEXT((ROW(Table6[[#This Row],[Insert Type]])-321)*10,"000000")</f>
        <v>008690</v>
      </c>
      <c r="E1190" s="61" t="str" cm="1">
        <f t="array" ref="E1190">_xlfn.SWITCH(Table6[[#This Row],[State of Wear (Acceptable, OK; Unacceptable, NOK; Doubt, D; Reclassified as Doubt, RD)]],"OK","o","NOK","n","d")</f>
        <v>o</v>
      </c>
      <c r="F1190" s="61" t="str" cm="1">
        <f t="array" ref="F1190">_xlfn.SWITCH(Table6[[#This Row],[Coolant (C, Coolant; NC, No Coolant; CB, Coolant and cleaned with compressed Air)]],"NC","n","C","y","CB","c")</f>
        <v>c</v>
      </c>
      <c r="G1190" s="61" t="str">
        <f>_xlfn.TEXTJOIN("_",TRUE,A1190,B1190,C1190,D1190,"w"&amp;E1190,"c"&amp;Table6[[#This Row],[Coolant (n, no; y, yes; c, yes but cleaned with compressed air)2]])</f>
        <v>RCGX12_GMTK3_20211028_008690_wo_cc</v>
      </c>
      <c r="H1190" s="68">
        <v>2189</v>
      </c>
      <c r="I1190" s="69">
        <v>4279</v>
      </c>
      <c r="J1190" s="69">
        <v>6001</v>
      </c>
      <c r="K1190" s="69">
        <v>2481</v>
      </c>
      <c r="L1190" s="69">
        <v>5385</v>
      </c>
      <c r="M1190" s="69">
        <v>7915</v>
      </c>
      <c r="N1190" s="8">
        <v>44497</v>
      </c>
      <c r="O1190" s="3" t="s">
        <v>318</v>
      </c>
      <c r="P1190" s="3" t="s">
        <v>341</v>
      </c>
      <c r="Q1190" s="3" t="s">
        <v>359</v>
      </c>
      <c r="R1190" s="3">
        <v>2</v>
      </c>
      <c r="S1190" s="3" t="s">
        <v>341</v>
      </c>
      <c r="T1190" s="3">
        <v>2</v>
      </c>
      <c r="U1190" s="3">
        <v>4</v>
      </c>
      <c r="V1190" s="3">
        <v>1</v>
      </c>
      <c r="W1190" s="3">
        <v>1</v>
      </c>
      <c r="X1190" s="61" t="s">
        <v>19</v>
      </c>
      <c r="Y1190" s="3" t="s">
        <v>355</v>
      </c>
      <c r="Z1190" s="3" t="s">
        <v>1233</v>
      </c>
      <c r="AA1190" s="3">
        <v>1</v>
      </c>
      <c r="AB1190" s="28">
        <v>1</v>
      </c>
      <c r="AC1190" s="7"/>
    </row>
    <row r="1191" spans="1:29" x14ac:dyDescent="0.25">
      <c r="A1191" s="57" t="s">
        <v>1</v>
      </c>
      <c r="B1191" s="60" t="str">
        <f>Table6[[#This Row],[Machine3]]</f>
        <v>GMTK3</v>
      </c>
      <c r="C1191" s="61">
        <v>20211028</v>
      </c>
      <c r="D1191" s="61" t="str">
        <f>TEXT((ROW(Table6[[#This Row],[Insert Type]])-321)*10,"000000")</f>
        <v>008700</v>
      </c>
      <c r="E1191" s="61" t="str" cm="1">
        <f t="array" ref="E1191">_xlfn.SWITCH(Table6[[#This Row],[State of Wear (Acceptable, OK; Unacceptable, NOK; Doubt, D; Reclassified as Doubt, RD)]],"OK","o","NOK","n","d")</f>
        <v>d</v>
      </c>
      <c r="F1191" s="61" t="str" cm="1">
        <f t="array" ref="F1191">_xlfn.SWITCH(Table6[[#This Row],[Coolant (C, Coolant; NC, No Coolant; CB, Coolant and cleaned with compressed Air)]],"NC","n","C","y","CB","c")</f>
        <v>c</v>
      </c>
      <c r="G1191" s="61" t="str">
        <f>_xlfn.TEXTJOIN("_",TRUE,A1191,B1191,C1191,D1191,"w"&amp;E1191,"c"&amp;Table6[[#This Row],[Coolant (n, no; y, yes; c, yes but cleaned with compressed air)2]])</f>
        <v>RCGX12_GMTK3_20211028_008700_wd_cc</v>
      </c>
      <c r="H1191" s="68">
        <v>2189</v>
      </c>
      <c r="I1191" s="69">
        <v>4279</v>
      </c>
      <c r="J1191" s="69">
        <v>6001</v>
      </c>
      <c r="K1191" s="69">
        <v>2481</v>
      </c>
      <c r="L1191" s="69">
        <v>5385</v>
      </c>
      <c r="M1191" s="69">
        <v>7915</v>
      </c>
      <c r="N1191" s="8">
        <v>44497</v>
      </c>
      <c r="O1191" s="3" t="s">
        <v>318</v>
      </c>
      <c r="P1191" s="3" t="s">
        <v>341</v>
      </c>
      <c r="Q1191" s="3" t="s">
        <v>359</v>
      </c>
      <c r="R1191" s="3">
        <v>2</v>
      </c>
      <c r="S1191" s="3" t="s">
        <v>341</v>
      </c>
      <c r="T1191" s="3">
        <v>2</v>
      </c>
      <c r="U1191" s="3">
        <v>4</v>
      </c>
      <c r="V1191" s="3">
        <v>1</v>
      </c>
      <c r="W1191" s="3">
        <v>2</v>
      </c>
      <c r="X1191" s="61" t="s">
        <v>278</v>
      </c>
      <c r="Y1191" s="3" t="s">
        <v>355</v>
      </c>
      <c r="Z1191" s="3" t="s">
        <v>1234</v>
      </c>
      <c r="AA1191" s="3">
        <v>1</v>
      </c>
      <c r="AB1191" s="28">
        <v>1</v>
      </c>
      <c r="AC1191" s="7"/>
    </row>
    <row r="1192" spans="1:29" x14ac:dyDescent="0.25">
      <c r="A1192" s="57" t="s">
        <v>1</v>
      </c>
      <c r="B1192" s="60" t="str">
        <f>Table6[[#This Row],[Machine3]]</f>
        <v>GMTK3</v>
      </c>
      <c r="C1192" s="61">
        <v>20211028</v>
      </c>
      <c r="D1192" s="61" t="str">
        <f>TEXT((ROW(Table6[[#This Row],[Insert Type]])-321)*10,"000000")</f>
        <v>008710</v>
      </c>
      <c r="E1192" s="61" t="str" cm="1">
        <f t="array" ref="E1192">_xlfn.SWITCH(Table6[[#This Row],[State of Wear (Acceptable, OK; Unacceptable, NOK; Doubt, D; Reclassified as Doubt, RD)]],"OK","o","NOK","n","d")</f>
        <v>o</v>
      </c>
      <c r="F1192" s="61" t="str" cm="1">
        <f t="array" ref="F1192">_xlfn.SWITCH(Table6[[#This Row],[Coolant (C, Coolant; NC, No Coolant; CB, Coolant and cleaned with compressed Air)]],"NC","n","C","y","CB","c")</f>
        <v>c</v>
      </c>
      <c r="G1192" s="61" t="str">
        <f>_xlfn.TEXTJOIN("_",TRUE,A1192,B1192,C1192,D1192,"w"&amp;E1192,"c"&amp;Table6[[#This Row],[Coolant (n, no; y, yes; c, yes but cleaned with compressed air)2]])</f>
        <v>RCGX12_GMTK3_20211028_008710_wo_cc</v>
      </c>
      <c r="H1192" s="68">
        <v>2189</v>
      </c>
      <c r="I1192" s="69">
        <v>4279</v>
      </c>
      <c r="J1192" s="69">
        <v>6001</v>
      </c>
      <c r="K1192" s="69">
        <v>2481</v>
      </c>
      <c r="L1192" s="69">
        <v>5385</v>
      </c>
      <c r="M1192" s="69">
        <v>7915</v>
      </c>
      <c r="N1192" s="8">
        <v>44497</v>
      </c>
      <c r="O1192" s="3" t="s">
        <v>318</v>
      </c>
      <c r="P1192" s="3" t="s">
        <v>341</v>
      </c>
      <c r="Q1192" s="3" t="s">
        <v>359</v>
      </c>
      <c r="R1192" s="3">
        <v>2</v>
      </c>
      <c r="S1192" s="3" t="s">
        <v>341</v>
      </c>
      <c r="T1192" s="3">
        <v>2</v>
      </c>
      <c r="U1192" s="3">
        <v>5</v>
      </c>
      <c r="V1192" s="3">
        <v>1</v>
      </c>
      <c r="W1192" s="3">
        <v>1</v>
      </c>
      <c r="X1192" s="61" t="s">
        <v>19</v>
      </c>
      <c r="Y1192" s="3" t="s">
        <v>355</v>
      </c>
      <c r="Z1192" s="3" t="s">
        <v>1235</v>
      </c>
      <c r="AA1192" s="3">
        <v>1</v>
      </c>
      <c r="AB1192" s="28">
        <v>1</v>
      </c>
      <c r="AC1192" s="7"/>
    </row>
    <row r="1193" spans="1:29" x14ac:dyDescent="0.25">
      <c r="A1193" s="57" t="s">
        <v>1</v>
      </c>
      <c r="B1193" s="60" t="str">
        <f>Table6[[#This Row],[Machine3]]</f>
        <v>GMTK3</v>
      </c>
      <c r="C1193" s="61">
        <v>20211028</v>
      </c>
      <c r="D1193" s="61" t="str">
        <f>TEXT((ROW(Table6[[#This Row],[Insert Type]])-321)*10,"000000")</f>
        <v>008720</v>
      </c>
      <c r="E1193" s="61" t="str" cm="1">
        <f t="array" ref="E1193">_xlfn.SWITCH(Table6[[#This Row],[State of Wear (Acceptable, OK; Unacceptable, NOK; Doubt, D; Reclassified as Doubt, RD)]],"OK","o","NOK","n","d")</f>
        <v>o</v>
      </c>
      <c r="F1193" s="61" t="str" cm="1">
        <f t="array" ref="F1193">_xlfn.SWITCH(Table6[[#This Row],[Coolant (C, Coolant; NC, No Coolant; CB, Coolant and cleaned with compressed Air)]],"NC","n","C","y","CB","c")</f>
        <v>c</v>
      </c>
      <c r="G1193" s="61" t="str">
        <f>_xlfn.TEXTJOIN("_",TRUE,A1193,B1193,C1193,D1193,"w"&amp;E1193,"c"&amp;Table6[[#This Row],[Coolant (n, no; y, yes; c, yes but cleaned with compressed air)2]])</f>
        <v>RCGX12_GMTK3_20211028_008720_wo_cc</v>
      </c>
      <c r="H1193" s="68">
        <v>2189</v>
      </c>
      <c r="I1193" s="69">
        <v>4279</v>
      </c>
      <c r="J1193" s="69">
        <v>6001</v>
      </c>
      <c r="K1193" s="69">
        <v>2481</v>
      </c>
      <c r="L1193" s="69">
        <v>5385</v>
      </c>
      <c r="M1193" s="69">
        <v>7915</v>
      </c>
      <c r="N1193" s="8">
        <v>44497</v>
      </c>
      <c r="O1193" s="3" t="s">
        <v>318</v>
      </c>
      <c r="P1193" s="3" t="s">
        <v>341</v>
      </c>
      <c r="Q1193" s="3" t="s">
        <v>359</v>
      </c>
      <c r="R1193" s="3">
        <v>2</v>
      </c>
      <c r="S1193" s="3" t="s">
        <v>341</v>
      </c>
      <c r="T1193" s="3">
        <v>2</v>
      </c>
      <c r="U1193" s="3">
        <v>5</v>
      </c>
      <c r="V1193" s="3">
        <v>1</v>
      </c>
      <c r="W1193" s="3">
        <v>2</v>
      </c>
      <c r="X1193" s="61" t="s">
        <v>19</v>
      </c>
      <c r="Y1193" s="3" t="s">
        <v>355</v>
      </c>
      <c r="Z1193" s="3" t="s">
        <v>1236</v>
      </c>
      <c r="AA1193" s="3">
        <v>1</v>
      </c>
      <c r="AB1193" s="28">
        <v>1</v>
      </c>
      <c r="AC1193" s="7"/>
    </row>
    <row r="1194" spans="1:29" x14ac:dyDescent="0.25">
      <c r="A1194" s="57" t="s">
        <v>1</v>
      </c>
      <c r="B1194" s="60" t="str">
        <f>Table6[[#This Row],[Machine3]]</f>
        <v>GMTK3</v>
      </c>
      <c r="C1194" s="61">
        <v>20211028</v>
      </c>
      <c r="D1194" s="61" t="str">
        <f>TEXT((ROW(Table6[[#This Row],[Insert Type]])-321)*10,"000000")</f>
        <v>008730</v>
      </c>
      <c r="E1194" s="61" t="str" cm="1">
        <f t="array" ref="E1194">_xlfn.SWITCH(Table6[[#This Row],[State of Wear (Acceptable, OK; Unacceptable, NOK; Doubt, D; Reclassified as Doubt, RD)]],"OK","o","NOK","n","d")</f>
        <v>o</v>
      </c>
      <c r="F1194" s="61" t="str" cm="1">
        <f t="array" ref="F1194">_xlfn.SWITCH(Table6[[#This Row],[Coolant (C, Coolant; NC, No Coolant; CB, Coolant and cleaned with compressed Air)]],"NC","n","C","y","CB","c")</f>
        <v>c</v>
      </c>
      <c r="G1194" s="61" t="str">
        <f>_xlfn.TEXTJOIN("_",TRUE,A1194,B1194,C1194,D1194,"w"&amp;E1194,"c"&amp;Table6[[#This Row],[Coolant (n, no; y, yes; c, yes but cleaned with compressed air)2]])</f>
        <v>RCGX12_GMTK3_20211028_008730_wo_cc</v>
      </c>
      <c r="H1194" s="68">
        <v>2189</v>
      </c>
      <c r="I1194" s="69">
        <v>4279</v>
      </c>
      <c r="J1194" s="69">
        <v>6001</v>
      </c>
      <c r="K1194" s="69">
        <v>2481</v>
      </c>
      <c r="L1194" s="69">
        <v>5385</v>
      </c>
      <c r="M1194" s="69">
        <v>7915</v>
      </c>
      <c r="N1194" s="8">
        <v>44497</v>
      </c>
      <c r="O1194" s="3" t="s">
        <v>318</v>
      </c>
      <c r="P1194" s="3" t="s">
        <v>341</v>
      </c>
      <c r="Q1194" s="3" t="s">
        <v>359</v>
      </c>
      <c r="R1194" s="3">
        <v>2</v>
      </c>
      <c r="S1194" s="3" t="s">
        <v>341</v>
      </c>
      <c r="T1194" s="3">
        <v>2</v>
      </c>
      <c r="U1194" s="3">
        <v>6</v>
      </c>
      <c r="V1194" s="3">
        <v>1</v>
      </c>
      <c r="W1194" s="3">
        <v>1</v>
      </c>
      <c r="X1194" s="61" t="s">
        <v>19</v>
      </c>
      <c r="Y1194" s="3" t="s">
        <v>355</v>
      </c>
      <c r="Z1194" s="3" t="s">
        <v>1237</v>
      </c>
      <c r="AA1194" s="3">
        <v>1</v>
      </c>
      <c r="AB1194" s="28">
        <v>1</v>
      </c>
      <c r="AC1194" s="7"/>
    </row>
    <row r="1195" spans="1:29" x14ac:dyDescent="0.25">
      <c r="A1195" s="57" t="s">
        <v>1</v>
      </c>
      <c r="B1195" s="60" t="str">
        <f>Table6[[#This Row],[Machine3]]</f>
        <v>GMTK3</v>
      </c>
      <c r="C1195" s="61">
        <v>20211028</v>
      </c>
      <c r="D1195" s="61" t="str">
        <f>TEXT((ROW(Table6[[#This Row],[Insert Type]])-321)*10,"000000")</f>
        <v>008740</v>
      </c>
      <c r="E1195" s="61" t="str" cm="1">
        <f t="array" ref="E1195">_xlfn.SWITCH(Table6[[#This Row],[State of Wear (Acceptable, OK; Unacceptable, NOK; Doubt, D; Reclassified as Doubt, RD)]],"OK","o","NOK","n","d")</f>
        <v>o</v>
      </c>
      <c r="F1195" s="61" t="str" cm="1">
        <f t="array" ref="F1195">_xlfn.SWITCH(Table6[[#This Row],[Coolant (C, Coolant; NC, No Coolant; CB, Coolant and cleaned with compressed Air)]],"NC","n","C","y","CB","c")</f>
        <v>c</v>
      </c>
      <c r="G1195" s="61" t="str">
        <f>_xlfn.TEXTJOIN("_",TRUE,A1195,B1195,C1195,D1195,"w"&amp;E1195,"c"&amp;Table6[[#This Row],[Coolant (n, no; y, yes; c, yes but cleaned with compressed air)2]])</f>
        <v>RCGX12_GMTK3_20211028_008740_wo_cc</v>
      </c>
      <c r="H1195" s="68">
        <v>2189</v>
      </c>
      <c r="I1195" s="69">
        <v>4279</v>
      </c>
      <c r="J1195" s="69">
        <v>6001</v>
      </c>
      <c r="K1195" s="69">
        <v>2481</v>
      </c>
      <c r="L1195" s="69">
        <v>5385</v>
      </c>
      <c r="M1195" s="69">
        <v>7915</v>
      </c>
      <c r="N1195" s="8">
        <v>44497</v>
      </c>
      <c r="O1195" s="3" t="s">
        <v>318</v>
      </c>
      <c r="P1195" s="3" t="s">
        <v>341</v>
      </c>
      <c r="Q1195" s="3" t="s">
        <v>359</v>
      </c>
      <c r="R1195" s="3">
        <v>2</v>
      </c>
      <c r="S1195" s="3" t="s">
        <v>341</v>
      </c>
      <c r="T1195" s="3">
        <v>2</v>
      </c>
      <c r="U1195" s="3">
        <v>6</v>
      </c>
      <c r="V1195" s="3">
        <v>1</v>
      </c>
      <c r="W1195" s="3">
        <v>2</v>
      </c>
      <c r="X1195" s="61" t="s">
        <v>19</v>
      </c>
      <c r="Y1195" s="3" t="s">
        <v>355</v>
      </c>
      <c r="Z1195" s="3" t="s">
        <v>1238</v>
      </c>
      <c r="AA1195" s="3">
        <v>1</v>
      </c>
      <c r="AB1195" s="28">
        <v>1</v>
      </c>
      <c r="AC1195" s="7"/>
    </row>
    <row r="1196" spans="1:29" x14ac:dyDescent="0.25">
      <c r="A1196" s="57" t="s">
        <v>1</v>
      </c>
      <c r="B1196" s="60" t="str">
        <f>Table6[[#This Row],[Machine3]]</f>
        <v>GMTK3</v>
      </c>
      <c r="C1196" s="61">
        <v>20211028</v>
      </c>
      <c r="D1196" s="61" t="str">
        <f>TEXT((ROW(Table6[[#This Row],[Insert Type]])-321)*10,"000000")</f>
        <v>008750</v>
      </c>
      <c r="E1196" s="61" t="str" cm="1">
        <f t="array" ref="E1196">_xlfn.SWITCH(Table6[[#This Row],[State of Wear (Acceptable, OK; Unacceptable, NOK; Doubt, D; Reclassified as Doubt, RD)]],"OK","o","NOK","n","d")</f>
        <v>d</v>
      </c>
      <c r="F1196" s="61" t="str" cm="1">
        <f t="array" ref="F1196">_xlfn.SWITCH(Table6[[#This Row],[Coolant (C, Coolant; NC, No Coolant; CB, Coolant and cleaned with compressed Air)]],"NC","n","C","y","CB","c")</f>
        <v>c</v>
      </c>
      <c r="G1196" s="61" t="str">
        <f>_xlfn.TEXTJOIN("_",TRUE,A1196,B1196,C1196,D1196,"w"&amp;E1196,"c"&amp;Table6[[#This Row],[Coolant (n, no; y, yes; c, yes but cleaned with compressed air)2]])</f>
        <v>RCGX12_GMTK3_20211028_008750_wd_cc</v>
      </c>
      <c r="H1196" s="68">
        <v>2189</v>
      </c>
      <c r="I1196" s="69">
        <v>4279</v>
      </c>
      <c r="J1196" s="69">
        <v>6001</v>
      </c>
      <c r="K1196" s="69">
        <v>2481</v>
      </c>
      <c r="L1196" s="69">
        <v>5385</v>
      </c>
      <c r="M1196" s="69">
        <v>7915</v>
      </c>
      <c r="N1196" s="8">
        <v>44497</v>
      </c>
      <c r="O1196" s="3" t="s">
        <v>318</v>
      </c>
      <c r="P1196" s="3" t="s">
        <v>341</v>
      </c>
      <c r="Q1196" s="3" t="s">
        <v>359</v>
      </c>
      <c r="R1196" s="3">
        <v>2</v>
      </c>
      <c r="S1196" s="3" t="s">
        <v>341</v>
      </c>
      <c r="T1196" s="3">
        <v>2</v>
      </c>
      <c r="U1196" s="3">
        <v>6</v>
      </c>
      <c r="V1196" s="3">
        <v>2</v>
      </c>
      <c r="W1196" s="3">
        <v>3</v>
      </c>
      <c r="X1196" s="61" t="s">
        <v>278</v>
      </c>
      <c r="Y1196" s="3" t="s">
        <v>355</v>
      </c>
      <c r="Z1196" s="3" t="s">
        <v>1239</v>
      </c>
      <c r="AA1196" s="3">
        <v>1</v>
      </c>
      <c r="AB1196" s="28">
        <v>1</v>
      </c>
      <c r="AC1196" s="7"/>
    </row>
    <row r="1197" spans="1:29" x14ac:dyDescent="0.25">
      <c r="A1197" s="57" t="s">
        <v>1</v>
      </c>
      <c r="B1197" s="60" t="str">
        <f>Table6[[#This Row],[Machine3]]</f>
        <v>GMTK3</v>
      </c>
      <c r="C1197" s="61">
        <v>20211028</v>
      </c>
      <c r="D1197" s="61" t="str">
        <f>TEXT((ROW(Table6[[#This Row],[Insert Type]])-321)*10,"000000")</f>
        <v>008760</v>
      </c>
      <c r="E1197" s="61" t="str" cm="1">
        <f t="array" ref="E1197">_xlfn.SWITCH(Table6[[#This Row],[State of Wear (Acceptable, OK; Unacceptable, NOK; Doubt, D; Reclassified as Doubt, RD)]],"OK","o","NOK","n","d")</f>
        <v>o</v>
      </c>
      <c r="F1197" s="61" t="str" cm="1">
        <f t="array" ref="F1197">_xlfn.SWITCH(Table6[[#This Row],[Coolant (C, Coolant; NC, No Coolant; CB, Coolant and cleaned with compressed Air)]],"NC","n","C","y","CB","c")</f>
        <v>c</v>
      </c>
      <c r="G1197" s="61" t="str">
        <f>_xlfn.TEXTJOIN("_",TRUE,A1197,B1197,C1197,D1197,"w"&amp;E1197,"c"&amp;Table6[[#This Row],[Coolant (n, no; y, yes; c, yes but cleaned with compressed air)2]])</f>
        <v>RCGX12_GMTK3_20211028_008760_wo_cc</v>
      </c>
      <c r="H1197" s="68">
        <v>2189</v>
      </c>
      <c r="I1197" s="69">
        <v>4279</v>
      </c>
      <c r="J1197" s="69">
        <v>6001</v>
      </c>
      <c r="K1197" s="69">
        <v>2481</v>
      </c>
      <c r="L1197" s="69">
        <v>5385</v>
      </c>
      <c r="M1197" s="69">
        <v>7915</v>
      </c>
      <c r="N1197" s="8">
        <v>44497</v>
      </c>
      <c r="O1197" s="3" t="s">
        <v>318</v>
      </c>
      <c r="P1197" s="3" t="s">
        <v>341</v>
      </c>
      <c r="Q1197" s="3" t="s">
        <v>359</v>
      </c>
      <c r="R1197" s="3">
        <v>2</v>
      </c>
      <c r="S1197" s="3" t="s">
        <v>341</v>
      </c>
      <c r="T1197" s="3">
        <v>2</v>
      </c>
      <c r="U1197" s="3">
        <v>7</v>
      </c>
      <c r="V1197" s="3">
        <v>1</v>
      </c>
      <c r="W1197" s="3">
        <v>1</v>
      </c>
      <c r="X1197" s="61" t="s">
        <v>19</v>
      </c>
      <c r="Y1197" s="3" t="s">
        <v>355</v>
      </c>
      <c r="Z1197" s="3" t="s">
        <v>1240</v>
      </c>
      <c r="AA1197" s="3">
        <v>1</v>
      </c>
      <c r="AB1197" s="28">
        <v>1</v>
      </c>
      <c r="AC1197" s="7"/>
    </row>
    <row r="1198" spans="1:29" x14ac:dyDescent="0.25">
      <c r="A1198" s="57" t="s">
        <v>1</v>
      </c>
      <c r="B1198" s="60" t="str">
        <f>Table6[[#This Row],[Machine3]]</f>
        <v>GMTK3</v>
      </c>
      <c r="C1198" s="61">
        <v>20211028</v>
      </c>
      <c r="D1198" s="61" t="str">
        <f>TEXT((ROW(Table6[[#This Row],[Insert Type]])-321)*10,"000000")</f>
        <v>008770</v>
      </c>
      <c r="E1198" s="61" t="str" cm="1">
        <f t="array" ref="E1198">_xlfn.SWITCH(Table6[[#This Row],[State of Wear (Acceptable, OK; Unacceptable, NOK; Doubt, D; Reclassified as Doubt, RD)]],"OK","o","NOK","n","d")</f>
        <v>o</v>
      </c>
      <c r="F1198" s="61" t="str" cm="1">
        <f t="array" ref="F1198">_xlfn.SWITCH(Table6[[#This Row],[Coolant (C, Coolant; NC, No Coolant; CB, Coolant and cleaned with compressed Air)]],"NC","n","C","y","CB","c")</f>
        <v>c</v>
      </c>
      <c r="G1198" s="61" t="str">
        <f>_xlfn.TEXTJOIN("_",TRUE,A1198,B1198,C1198,D1198,"w"&amp;E1198,"c"&amp;Table6[[#This Row],[Coolant (n, no; y, yes; c, yes but cleaned with compressed air)2]])</f>
        <v>RCGX12_GMTK3_20211028_008770_wo_cc</v>
      </c>
      <c r="H1198" s="68">
        <v>2189</v>
      </c>
      <c r="I1198" s="69">
        <v>4279</v>
      </c>
      <c r="J1198" s="69">
        <v>6001</v>
      </c>
      <c r="K1198" s="69">
        <v>2481</v>
      </c>
      <c r="L1198" s="69">
        <v>5385</v>
      </c>
      <c r="M1198" s="69">
        <v>7915</v>
      </c>
      <c r="N1198" s="8">
        <v>44497</v>
      </c>
      <c r="O1198" s="3" t="s">
        <v>318</v>
      </c>
      <c r="P1198" s="3" t="s">
        <v>341</v>
      </c>
      <c r="Q1198" s="3" t="s">
        <v>359</v>
      </c>
      <c r="R1198" s="3">
        <v>2</v>
      </c>
      <c r="S1198" s="3" t="s">
        <v>341</v>
      </c>
      <c r="T1198" s="3">
        <v>2</v>
      </c>
      <c r="U1198" s="3">
        <v>7</v>
      </c>
      <c r="V1198" s="3">
        <v>1</v>
      </c>
      <c r="W1198" s="3">
        <v>2</v>
      </c>
      <c r="X1198" s="61" t="s">
        <v>19</v>
      </c>
      <c r="Y1198" s="3" t="s">
        <v>355</v>
      </c>
      <c r="Z1198" s="3" t="s">
        <v>1241</v>
      </c>
      <c r="AA1198" s="3">
        <v>1</v>
      </c>
      <c r="AB1198" s="28">
        <v>1</v>
      </c>
      <c r="AC1198" s="7"/>
    </row>
    <row r="1199" spans="1:29" x14ac:dyDescent="0.25">
      <c r="A1199" s="57" t="s">
        <v>1</v>
      </c>
      <c r="B1199" s="60" t="str">
        <f>Table6[[#This Row],[Machine3]]</f>
        <v>GMTK3</v>
      </c>
      <c r="C1199" s="61">
        <v>20211028</v>
      </c>
      <c r="D1199" s="61" t="str">
        <f>TEXT((ROW(Table6[[#This Row],[Insert Type]])-321)*10,"000000")</f>
        <v>008780</v>
      </c>
      <c r="E1199" s="61" t="str" cm="1">
        <f t="array" ref="E1199">_xlfn.SWITCH(Table6[[#This Row],[State of Wear (Acceptable, OK; Unacceptable, NOK; Doubt, D; Reclassified as Doubt, RD)]],"OK","o","NOK","n","d")</f>
        <v>o</v>
      </c>
      <c r="F1199" s="61" t="str" cm="1">
        <f t="array" ref="F1199">_xlfn.SWITCH(Table6[[#This Row],[Coolant (C, Coolant; NC, No Coolant; CB, Coolant and cleaned with compressed Air)]],"NC","n","C","y","CB","c")</f>
        <v>c</v>
      </c>
      <c r="G1199" s="61" t="str">
        <f>_xlfn.TEXTJOIN("_",TRUE,A1199,B1199,C1199,D1199,"w"&amp;E1199,"c"&amp;Table6[[#This Row],[Coolant (n, no; y, yes; c, yes but cleaned with compressed air)2]])</f>
        <v>RCGX12_GMTK3_20211028_008780_wo_cc</v>
      </c>
      <c r="H1199" s="68">
        <v>2189</v>
      </c>
      <c r="I1199" s="69">
        <v>4279</v>
      </c>
      <c r="J1199" s="69">
        <v>6001</v>
      </c>
      <c r="K1199" s="69">
        <v>2481</v>
      </c>
      <c r="L1199" s="69">
        <v>5385</v>
      </c>
      <c r="M1199" s="69">
        <v>7915</v>
      </c>
      <c r="N1199" s="8">
        <v>44497</v>
      </c>
      <c r="O1199" s="3" t="s">
        <v>318</v>
      </c>
      <c r="P1199" s="3" t="s">
        <v>341</v>
      </c>
      <c r="Q1199" s="3" t="s">
        <v>359</v>
      </c>
      <c r="R1199" s="3">
        <v>2</v>
      </c>
      <c r="S1199" s="3" t="s">
        <v>341</v>
      </c>
      <c r="T1199" s="3">
        <v>2</v>
      </c>
      <c r="U1199" s="3">
        <v>7</v>
      </c>
      <c r="V1199" s="3">
        <v>2</v>
      </c>
      <c r="W1199" s="3">
        <v>3</v>
      </c>
      <c r="X1199" s="61" t="s">
        <v>19</v>
      </c>
      <c r="Y1199" s="3" t="s">
        <v>355</v>
      </c>
      <c r="Z1199" s="3" t="s">
        <v>1242</v>
      </c>
      <c r="AA1199" s="3">
        <v>1</v>
      </c>
      <c r="AB1199" s="28">
        <v>1</v>
      </c>
      <c r="AC1199" s="7"/>
    </row>
    <row r="1200" spans="1:29" x14ac:dyDescent="0.25">
      <c r="A1200" s="57" t="s">
        <v>1</v>
      </c>
      <c r="B1200" s="60" t="str">
        <f>Table6[[#This Row],[Machine3]]</f>
        <v>GMTK3</v>
      </c>
      <c r="C1200" s="61">
        <v>20211028</v>
      </c>
      <c r="D1200" s="61" t="str">
        <f>TEXT((ROW(Table6[[#This Row],[Insert Type]])-321)*10,"000000")</f>
        <v>008790</v>
      </c>
      <c r="E1200" s="61" t="str" cm="1">
        <f t="array" ref="E1200">_xlfn.SWITCH(Table6[[#This Row],[State of Wear (Acceptable, OK; Unacceptable, NOK; Doubt, D; Reclassified as Doubt, RD)]],"OK","o","NOK","n","d")</f>
        <v>o</v>
      </c>
      <c r="F1200" s="61" t="str" cm="1">
        <f t="array" ref="F1200">_xlfn.SWITCH(Table6[[#This Row],[Coolant (C, Coolant; NC, No Coolant; CB, Coolant and cleaned with compressed Air)]],"NC","n","C","y","CB","c")</f>
        <v>c</v>
      </c>
      <c r="G1200" s="61" t="str">
        <f>_xlfn.TEXTJOIN("_",TRUE,A1200,B1200,C1200,D1200,"w"&amp;E1200,"c"&amp;Table6[[#This Row],[Coolant (n, no; y, yes; c, yes but cleaned with compressed air)2]])</f>
        <v>RCGX12_GMTK3_20211028_008790_wo_cc</v>
      </c>
      <c r="H1200" s="68">
        <v>2189</v>
      </c>
      <c r="I1200" s="69">
        <v>4279</v>
      </c>
      <c r="J1200" s="69">
        <v>6001</v>
      </c>
      <c r="K1200" s="69">
        <v>2481</v>
      </c>
      <c r="L1200" s="69">
        <v>5385</v>
      </c>
      <c r="M1200" s="69">
        <v>7915</v>
      </c>
      <c r="N1200" s="8">
        <v>44497</v>
      </c>
      <c r="O1200" s="3" t="s">
        <v>318</v>
      </c>
      <c r="P1200" s="3" t="s">
        <v>341</v>
      </c>
      <c r="Q1200" s="3" t="s">
        <v>359</v>
      </c>
      <c r="R1200" s="3">
        <v>3</v>
      </c>
      <c r="S1200" s="3" t="s">
        <v>341</v>
      </c>
      <c r="T1200" s="3">
        <v>3</v>
      </c>
      <c r="U1200" s="3">
        <v>1</v>
      </c>
      <c r="V1200" s="3">
        <v>1</v>
      </c>
      <c r="W1200" s="3">
        <v>1</v>
      </c>
      <c r="X1200" s="61" t="s">
        <v>19</v>
      </c>
      <c r="Y1200" s="3" t="s">
        <v>355</v>
      </c>
      <c r="Z1200" s="3" t="s">
        <v>1243</v>
      </c>
      <c r="AA1200" s="3">
        <v>1</v>
      </c>
      <c r="AB1200" s="28">
        <v>1</v>
      </c>
      <c r="AC1200" s="7"/>
    </row>
    <row r="1201" spans="1:29" x14ac:dyDescent="0.25">
      <c r="A1201" s="57" t="s">
        <v>1</v>
      </c>
      <c r="B1201" s="60" t="str">
        <f>Table6[[#This Row],[Machine3]]</f>
        <v>GMTK3</v>
      </c>
      <c r="C1201" s="61">
        <v>20211028</v>
      </c>
      <c r="D1201" s="61" t="str">
        <f>TEXT((ROW(Table6[[#This Row],[Insert Type]])-321)*10,"000000")</f>
        <v>008800</v>
      </c>
      <c r="E1201" s="61" t="str" cm="1">
        <f t="array" ref="E1201">_xlfn.SWITCH(Table6[[#This Row],[State of Wear (Acceptable, OK; Unacceptable, NOK; Doubt, D; Reclassified as Doubt, RD)]],"OK","o","NOK","n","d")</f>
        <v>o</v>
      </c>
      <c r="F1201" s="61" t="str" cm="1">
        <f t="array" ref="F1201">_xlfn.SWITCH(Table6[[#This Row],[Coolant (C, Coolant; NC, No Coolant; CB, Coolant and cleaned with compressed Air)]],"NC","n","C","y","CB","c")</f>
        <v>c</v>
      </c>
      <c r="G1201" s="61" t="str">
        <f>_xlfn.TEXTJOIN("_",TRUE,A1201,B1201,C1201,D1201,"w"&amp;E1201,"c"&amp;Table6[[#This Row],[Coolant (n, no; y, yes; c, yes but cleaned with compressed air)2]])</f>
        <v>RCGX12_GMTK3_20211028_008800_wo_cc</v>
      </c>
      <c r="H1201" s="68">
        <v>2189</v>
      </c>
      <c r="I1201" s="69">
        <v>4279</v>
      </c>
      <c r="J1201" s="69">
        <v>6001</v>
      </c>
      <c r="K1201" s="69">
        <v>2481</v>
      </c>
      <c r="L1201" s="69">
        <v>5385</v>
      </c>
      <c r="M1201" s="69">
        <v>7915</v>
      </c>
      <c r="N1201" s="8">
        <v>44497</v>
      </c>
      <c r="O1201" s="3" t="s">
        <v>318</v>
      </c>
      <c r="P1201" s="3" t="s">
        <v>341</v>
      </c>
      <c r="Q1201" s="3" t="s">
        <v>359</v>
      </c>
      <c r="R1201" s="3">
        <v>3</v>
      </c>
      <c r="S1201" s="3" t="s">
        <v>341</v>
      </c>
      <c r="T1201" s="3">
        <v>3</v>
      </c>
      <c r="U1201" s="3">
        <v>1</v>
      </c>
      <c r="V1201" s="3">
        <v>1</v>
      </c>
      <c r="W1201" s="3">
        <v>2</v>
      </c>
      <c r="X1201" s="61" t="s">
        <v>19</v>
      </c>
      <c r="Y1201" s="3" t="s">
        <v>355</v>
      </c>
      <c r="Z1201" s="3" t="s">
        <v>1244</v>
      </c>
      <c r="AA1201" s="3">
        <v>1</v>
      </c>
      <c r="AB1201" s="28">
        <v>1</v>
      </c>
      <c r="AC1201" s="7"/>
    </row>
    <row r="1202" spans="1:29" x14ac:dyDescent="0.25">
      <c r="A1202" s="57" t="s">
        <v>1</v>
      </c>
      <c r="B1202" s="60" t="str">
        <f>Table6[[#This Row],[Machine3]]</f>
        <v>GMTK3</v>
      </c>
      <c r="C1202" s="61">
        <v>20211028</v>
      </c>
      <c r="D1202" s="61" t="str">
        <f>TEXT((ROW(Table6[[#This Row],[Insert Type]])-321)*10,"000000")</f>
        <v>008810</v>
      </c>
      <c r="E1202" s="61" t="str" cm="1">
        <f t="array" ref="E1202">_xlfn.SWITCH(Table6[[#This Row],[State of Wear (Acceptable, OK; Unacceptable, NOK; Doubt, D; Reclassified as Doubt, RD)]],"OK","o","NOK","n","d")</f>
        <v>o</v>
      </c>
      <c r="F1202" s="61" t="str" cm="1">
        <f t="array" ref="F1202">_xlfn.SWITCH(Table6[[#This Row],[Coolant (C, Coolant; NC, No Coolant; CB, Coolant and cleaned with compressed Air)]],"NC","n","C","y","CB","c")</f>
        <v>c</v>
      </c>
      <c r="G1202" s="61" t="str">
        <f>_xlfn.TEXTJOIN("_",TRUE,A1202,B1202,C1202,D1202,"w"&amp;E1202,"c"&amp;Table6[[#This Row],[Coolant (n, no; y, yes; c, yes but cleaned with compressed air)2]])</f>
        <v>RCGX12_GMTK3_20211028_008810_wo_cc</v>
      </c>
      <c r="H1202" s="68">
        <v>2189</v>
      </c>
      <c r="I1202" s="69">
        <v>4279</v>
      </c>
      <c r="J1202" s="69">
        <v>6001</v>
      </c>
      <c r="K1202" s="69">
        <v>2481</v>
      </c>
      <c r="L1202" s="69">
        <v>5385</v>
      </c>
      <c r="M1202" s="69">
        <v>7915</v>
      </c>
      <c r="N1202" s="8">
        <v>44497</v>
      </c>
      <c r="O1202" s="3" t="s">
        <v>318</v>
      </c>
      <c r="P1202" s="3" t="s">
        <v>341</v>
      </c>
      <c r="Q1202" s="3" t="s">
        <v>359</v>
      </c>
      <c r="R1202" s="3">
        <v>3</v>
      </c>
      <c r="S1202" s="3" t="s">
        <v>341</v>
      </c>
      <c r="T1202" s="3">
        <v>3</v>
      </c>
      <c r="U1202" s="3">
        <v>1</v>
      </c>
      <c r="V1202" s="3">
        <v>2</v>
      </c>
      <c r="W1202" s="3">
        <v>3</v>
      </c>
      <c r="X1202" s="61" t="s">
        <v>19</v>
      </c>
      <c r="Y1202" s="3" t="s">
        <v>355</v>
      </c>
      <c r="Z1202" s="3" t="s">
        <v>1245</v>
      </c>
      <c r="AA1202" s="3">
        <v>1</v>
      </c>
      <c r="AB1202" s="28">
        <v>1</v>
      </c>
      <c r="AC1202" s="7"/>
    </row>
    <row r="1203" spans="1:29" x14ac:dyDescent="0.25">
      <c r="A1203" s="57" t="s">
        <v>1</v>
      </c>
      <c r="B1203" s="60" t="str">
        <f>Table6[[#This Row],[Machine3]]</f>
        <v>GMTK3</v>
      </c>
      <c r="C1203" s="61">
        <v>20211028</v>
      </c>
      <c r="D1203" s="61" t="str">
        <f>TEXT((ROW(Table6[[#This Row],[Insert Type]])-321)*10,"000000")</f>
        <v>008820</v>
      </c>
      <c r="E1203" s="61" t="str" cm="1">
        <f t="array" ref="E1203">_xlfn.SWITCH(Table6[[#This Row],[State of Wear (Acceptable, OK; Unacceptable, NOK; Doubt, D; Reclassified as Doubt, RD)]],"OK","o","NOK","n","d")</f>
        <v>o</v>
      </c>
      <c r="F1203" s="61" t="str" cm="1">
        <f t="array" ref="F1203">_xlfn.SWITCH(Table6[[#This Row],[Coolant (C, Coolant; NC, No Coolant; CB, Coolant and cleaned with compressed Air)]],"NC","n","C","y","CB","c")</f>
        <v>c</v>
      </c>
      <c r="G1203" s="61" t="str">
        <f>_xlfn.TEXTJOIN("_",TRUE,A1203,B1203,C1203,D1203,"w"&amp;E1203,"c"&amp;Table6[[#This Row],[Coolant (n, no; y, yes; c, yes but cleaned with compressed air)2]])</f>
        <v>RCGX12_GMTK3_20211028_008820_wo_cc</v>
      </c>
      <c r="H1203" s="68">
        <v>2189</v>
      </c>
      <c r="I1203" s="69">
        <v>4279</v>
      </c>
      <c r="J1203" s="69">
        <v>6001</v>
      </c>
      <c r="K1203" s="69">
        <v>2481</v>
      </c>
      <c r="L1203" s="69">
        <v>5385</v>
      </c>
      <c r="M1203" s="69">
        <v>7915</v>
      </c>
      <c r="N1203" s="8">
        <v>44497</v>
      </c>
      <c r="O1203" s="3" t="s">
        <v>318</v>
      </c>
      <c r="P1203" s="3" t="s">
        <v>341</v>
      </c>
      <c r="Q1203" s="3" t="s">
        <v>359</v>
      </c>
      <c r="R1203" s="3">
        <v>3</v>
      </c>
      <c r="S1203" s="3" t="s">
        <v>341</v>
      </c>
      <c r="T1203" s="3">
        <v>3</v>
      </c>
      <c r="U1203" s="3">
        <v>2</v>
      </c>
      <c r="V1203" s="3">
        <v>1</v>
      </c>
      <c r="W1203" s="3">
        <v>1</v>
      </c>
      <c r="X1203" s="61" t="s">
        <v>19</v>
      </c>
      <c r="Y1203" s="3" t="s">
        <v>355</v>
      </c>
      <c r="Z1203" s="3" t="s">
        <v>1246</v>
      </c>
      <c r="AA1203" s="3">
        <v>1</v>
      </c>
      <c r="AB1203" s="28">
        <v>1</v>
      </c>
      <c r="AC1203" s="7"/>
    </row>
    <row r="1204" spans="1:29" x14ac:dyDescent="0.25">
      <c r="A1204" s="57" t="s">
        <v>1</v>
      </c>
      <c r="B1204" s="60" t="str">
        <f>Table6[[#This Row],[Machine3]]</f>
        <v>GMTK3</v>
      </c>
      <c r="C1204" s="61">
        <v>20211028</v>
      </c>
      <c r="D1204" s="61" t="str">
        <f>TEXT((ROW(Table6[[#This Row],[Insert Type]])-321)*10,"000000")</f>
        <v>008830</v>
      </c>
      <c r="E1204" s="61" t="str" cm="1">
        <f t="array" ref="E1204">_xlfn.SWITCH(Table6[[#This Row],[State of Wear (Acceptable, OK; Unacceptable, NOK; Doubt, D; Reclassified as Doubt, RD)]],"OK","o","NOK","n","d")</f>
        <v>o</v>
      </c>
      <c r="F1204" s="61" t="str" cm="1">
        <f t="array" ref="F1204">_xlfn.SWITCH(Table6[[#This Row],[Coolant (C, Coolant; NC, No Coolant; CB, Coolant and cleaned with compressed Air)]],"NC","n","C","y","CB","c")</f>
        <v>c</v>
      </c>
      <c r="G1204" s="61" t="str">
        <f>_xlfn.TEXTJOIN("_",TRUE,A1204,B1204,C1204,D1204,"w"&amp;E1204,"c"&amp;Table6[[#This Row],[Coolant (n, no; y, yes; c, yes but cleaned with compressed air)2]])</f>
        <v>RCGX12_GMTK3_20211028_008830_wo_cc</v>
      </c>
      <c r="H1204" s="68">
        <v>2189</v>
      </c>
      <c r="I1204" s="69">
        <v>4279</v>
      </c>
      <c r="J1204" s="69">
        <v>6001</v>
      </c>
      <c r="K1204" s="69">
        <v>2481</v>
      </c>
      <c r="L1204" s="69">
        <v>5385</v>
      </c>
      <c r="M1204" s="69">
        <v>7915</v>
      </c>
      <c r="N1204" s="8">
        <v>44497</v>
      </c>
      <c r="O1204" s="3" t="s">
        <v>318</v>
      </c>
      <c r="P1204" s="3" t="s">
        <v>341</v>
      </c>
      <c r="Q1204" s="3" t="s">
        <v>359</v>
      </c>
      <c r="R1204" s="3">
        <v>3</v>
      </c>
      <c r="S1204" s="3" t="s">
        <v>341</v>
      </c>
      <c r="T1204" s="3">
        <v>3</v>
      </c>
      <c r="U1204" s="3">
        <v>2</v>
      </c>
      <c r="V1204" s="3">
        <v>1</v>
      </c>
      <c r="W1204" s="3">
        <v>2</v>
      </c>
      <c r="X1204" s="61" t="s">
        <v>19</v>
      </c>
      <c r="Y1204" s="3" t="s">
        <v>355</v>
      </c>
      <c r="Z1204" s="3" t="s">
        <v>1247</v>
      </c>
      <c r="AA1204" s="3">
        <v>1</v>
      </c>
      <c r="AB1204" s="28">
        <v>1</v>
      </c>
      <c r="AC1204" s="7"/>
    </row>
    <row r="1205" spans="1:29" x14ac:dyDescent="0.25">
      <c r="A1205" s="57" t="s">
        <v>1</v>
      </c>
      <c r="B1205" s="60" t="str">
        <f>Table6[[#This Row],[Machine3]]</f>
        <v>GMTK3</v>
      </c>
      <c r="C1205" s="61">
        <v>20211028</v>
      </c>
      <c r="D1205" s="61" t="str">
        <f>TEXT((ROW(Table6[[#This Row],[Insert Type]])-321)*10,"000000")</f>
        <v>008840</v>
      </c>
      <c r="E1205" s="61" t="str" cm="1">
        <f t="array" ref="E1205">_xlfn.SWITCH(Table6[[#This Row],[State of Wear (Acceptable, OK; Unacceptable, NOK; Doubt, D; Reclassified as Doubt, RD)]],"OK","o","NOK","n","d")</f>
        <v>o</v>
      </c>
      <c r="F1205" s="61" t="str" cm="1">
        <f t="array" ref="F1205">_xlfn.SWITCH(Table6[[#This Row],[Coolant (C, Coolant; NC, No Coolant; CB, Coolant and cleaned with compressed Air)]],"NC","n","C","y","CB","c")</f>
        <v>c</v>
      </c>
      <c r="G1205" s="61" t="str">
        <f>_xlfn.TEXTJOIN("_",TRUE,A1205,B1205,C1205,D1205,"w"&amp;E1205,"c"&amp;Table6[[#This Row],[Coolant (n, no; y, yes; c, yes but cleaned with compressed air)2]])</f>
        <v>RCGX12_GMTK3_20211028_008840_wo_cc</v>
      </c>
      <c r="H1205" s="68">
        <v>2189</v>
      </c>
      <c r="I1205" s="69">
        <v>4279</v>
      </c>
      <c r="J1205" s="69">
        <v>6001</v>
      </c>
      <c r="K1205" s="69">
        <v>2481</v>
      </c>
      <c r="L1205" s="69">
        <v>5385</v>
      </c>
      <c r="M1205" s="69">
        <v>7915</v>
      </c>
      <c r="N1205" s="8">
        <v>44497</v>
      </c>
      <c r="O1205" s="3" t="s">
        <v>318</v>
      </c>
      <c r="P1205" s="3" t="s">
        <v>341</v>
      </c>
      <c r="Q1205" s="3" t="s">
        <v>359</v>
      </c>
      <c r="R1205" s="3">
        <v>3</v>
      </c>
      <c r="S1205" s="3" t="s">
        <v>341</v>
      </c>
      <c r="T1205" s="3">
        <v>3</v>
      </c>
      <c r="U1205" s="3">
        <v>2</v>
      </c>
      <c r="V1205" s="3">
        <v>2</v>
      </c>
      <c r="W1205" s="3">
        <v>3</v>
      </c>
      <c r="X1205" s="61" t="s">
        <v>19</v>
      </c>
      <c r="Y1205" s="3" t="s">
        <v>355</v>
      </c>
      <c r="Z1205" s="3" t="s">
        <v>1248</v>
      </c>
      <c r="AA1205" s="3">
        <v>1</v>
      </c>
      <c r="AB1205" s="28">
        <v>1</v>
      </c>
      <c r="AC1205" s="7"/>
    </row>
    <row r="1206" spans="1:29" x14ac:dyDescent="0.25">
      <c r="A1206" s="57" t="s">
        <v>1</v>
      </c>
      <c r="B1206" s="60" t="str">
        <f>Table6[[#This Row],[Machine3]]</f>
        <v>GMTK3</v>
      </c>
      <c r="C1206" s="61">
        <v>20211028</v>
      </c>
      <c r="D1206" s="61" t="str">
        <f>TEXT((ROW(Table6[[#This Row],[Insert Type]])-321)*10,"000000")</f>
        <v>008850</v>
      </c>
      <c r="E1206" s="61" t="str" cm="1">
        <f t="array" ref="E1206">_xlfn.SWITCH(Table6[[#This Row],[State of Wear (Acceptable, OK; Unacceptable, NOK; Doubt, D; Reclassified as Doubt, RD)]],"OK","o","NOK","n","d")</f>
        <v>n</v>
      </c>
      <c r="F1206" s="61" t="str" cm="1">
        <f t="array" ref="F1206">_xlfn.SWITCH(Table6[[#This Row],[Coolant (C, Coolant; NC, No Coolant; CB, Coolant and cleaned with compressed Air)]],"NC","n","C","y","CB","c")</f>
        <v>c</v>
      </c>
      <c r="G1206" s="61" t="str">
        <f>_xlfn.TEXTJOIN("_",TRUE,A1206,B1206,C1206,D1206,"w"&amp;E1206,"c"&amp;Table6[[#This Row],[Coolant (n, no; y, yes; c, yes but cleaned with compressed air)2]])</f>
        <v>RCGX12_GMTK3_20211028_008850_wn_cc</v>
      </c>
      <c r="H1206" s="68">
        <v>2189</v>
      </c>
      <c r="I1206" s="69">
        <v>4279</v>
      </c>
      <c r="J1206" s="69">
        <v>6001</v>
      </c>
      <c r="K1206" s="69">
        <v>2481</v>
      </c>
      <c r="L1206" s="69">
        <v>5385</v>
      </c>
      <c r="M1206" s="69">
        <v>7915</v>
      </c>
      <c r="N1206" s="8">
        <v>44497</v>
      </c>
      <c r="O1206" s="3" t="s">
        <v>318</v>
      </c>
      <c r="P1206" s="3" t="s">
        <v>341</v>
      </c>
      <c r="Q1206" s="3" t="s">
        <v>359</v>
      </c>
      <c r="R1206" s="3">
        <v>3</v>
      </c>
      <c r="S1206" s="3" t="s">
        <v>341</v>
      </c>
      <c r="T1206" s="3">
        <v>3</v>
      </c>
      <c r="U1206" s="3">
        <v>2</v>
      </c>
      <c r="V1206" s="3">
        <v>2</v>
      </c>
      <c r="W1206" s="3">
        <v>4</v>
      </c>
      <c r="X1206" s="61" t="s">
        <v>11</v>
      </c>
      <c r="Y1206" s="3" t="s">
        <v>355</v>
      </c>
      <c r="Z1206" s="3" t="s">
        <v>1249</v>
      </c>
      <c r="AA1206" s="3">
        <v>1</v>
      </c>
      <c r="AB1206" s="28">
        <v>1</v>
      </c>
      <c r="AC1206" s="7"/>
    </row>
    <row r="1207" spans="1:29" x14ac:dyDescent="0.25">
      <c r="A1207" s="57" t="s">
        <v>1</v>
      </c>
      <c r="B1207" s="60" t="str">
        <f>Table6[[#This Row],[Machine3]]</f>
        <v>GMTK3</v>
      </c>
      <c r="C1207" s="61">
        <v>20211028</v>
      </c>
      <c r="D1207" s="61" t="str">
        <f>TEXT((ROW(Table6[[#This Row],[Insert Type]])-321)*10,"000000")</f>
        <v>008860</v>
      </c>
      <c r="E1207" s="61" t="str" cm="1">
        <f t="array" ref="E1207">_xlfn.SWITCH(Table6[[#This Row],[State of Wear (Acceptable, OK; Unacceptable, NOK; Doubt, D; Reclassified as Doubt, RD)]],"OK","o","NOK","n","d")</f>
        <v>o</v>
      </c>
      <c r="F1207" s="61" t="str" cm="1">
        <f t="array" ref="F1207">_xlfn.SWITCH(Table6[[#This Row],[Coolant (C, Coolant; NC, No Coolant; CB, Coolant and cleaned with compressed Air)]],"NC","n","C","y","CB","c")</f>
        <v>c</v>
      </c>
      <c r="G1207" s="61" t="str">
        <f>_xlfn.TEXTJOIN("_",TRUE,A1207,B1207,C1207,D1207,"w"&amp;E1207,"c"&amp;Table6[[#This Row],[Coolant (n, no; y, yes; c, yes but cleaned with compressed air)2]])</f>
        <v>RCGX12_GMTK3_20211028_008860_wo_cc</v>
      </c>
      <c r="H1207" s="68">
        <v>2189</v>
      </c>
      <c r="I1207" s="69">
        <v>4279</v>
      </c>
      <c r="J1207" s="69">
        <v>6001</v>
      </c>
      <c r="K1207" s="69">
        <v>2481</v>
      </c>
      <c r="L1207" s="69">
        <v>5385</v>
      </c>
      <c r="M1207" s="69">
        <v>7915</v>
      </c>
      <c r="N1207" s="8">
        <v>44497</v>
      </c>
      <c r="O1207" s="3" t="s">
        <v>318</v>
      </c>
      <c r="P1207" s="3" t="s">
        <v>341</v>
      </c>
      <c r="Q1207" s="3" t="s">
        <v>359</v>
      </c>
      <c r="R1207" s="3">
        <v>3</v>
      </c>
      <c r="S1207" s="3" t="s">
        <v>341</v>
      </c>
      <c r="T1207" s="3">
        <v>3</v>
      </c>
      <c r="U1207" s="3">
        <v>3</v>
      </c>
      <c r="V1207" s="3">
        <v>1</v>
      </c>
      <c r="W1207" s="3">
        <v>1</v>
      </c>
      <c r="X1207" s="61" t="s">
        <v>19</v>
      </c>
      <c r="Y1207" s="3" t="s">
        <v>355</v>
      </c>
      <c r="Z1207" s="3" t="s">
        <v>1250</v>
      </c>
      <c r="AA1207" s="3">
        <v>1</v>
      </c>
      <c r="AB1207" s="28">
        <v>1</v>
      </c>
      <c r="AC1207" s="7"/>
    </row>
    <row r="1208" spans="1:29" x14ac:dyDescent="0.25">
      <c r="A1208" s="57" t="s">
        <v>1</v>
      </c>
      <c r="B1208" s="60" t="str">
        <f>Table6[[#This Row],[Machine3]]</f>
        <v>GMTK3</v>
      </c>
      <c r="C1208" s="61">
        <v>20211028</v>
      </c>
      <c r="D1208" s="61" t="str">
        <f>TEXT((ROW(Table6[[#This Row],[Insert Type]])-321)*10,"000000")</f>
        <v>008870</v>
      </c>
      <c r="E1208" s="61" t="str" cm="1">
        <f t="array" ref="E1208">_xlfn.SWITCH(Table6[[#This Row],[State of Wear (Acceptable, OK; Unacceptable, NOK; Doubt, D; Reclassified as Doubt, RD)]],"OK","o","NOK","n","d")</f>
        <v>o</v>
      </c>
      <c r="F1208" s="61" t="str" cm="1">
        <f t="array" ref="F1208">_xlfn.SWITCH(Table6[[#This Row],[Coolant (C, Coolant; NC, No Coolant; CB, Coolant and cleaned with compressed Air)]],"NC","n","C","y","CB","c")</f>
        <v>c</v>
      </c>
      <c r="G1208" s="61" t="str">
        <f>_xlfn.TEXTJOIN("_",TRUE,A1208,B1208,C1208,D1208,"w"&amp;E1208,"c"&amp;Table6[[#This Row],[Coolant (n, no; y, yes; c, yes but cleaned with compressed air)2]])</f>
        <v>RCGX12_GMTK3_20211028_008870_wo_cc</v>
      </c>
      <c r="H1208" s="68">
        <v>2189</v>
      </c>
      <c r="I1208" s="69">
        <v>4279</v>
      </c>
      <c r="J1208" s="69">
        <v>6001</v>
      </c>
      <c r="K1208" s="69">
        <v>2481</v>
      </c>
      <c r="L1208" s="69">
        <v>5385</v>
      </c>
      <c r="M1208" s="69">
        <v>7915</v>
      </c>
      <c r="N1208" s="8">
        <v>44497</v>
      </c>
      <c r="O1208" s="3" t="s">
        <v>318</v>
      </c>
      <c r="P1208" s="3" t="s">
        <v>341</v>
      </c>
      <c r="Q1208" s="3" t="s">
        <v>359</v>
      </c>
      <c r="R1208" s="3">
        <v>3</v>
      </c>
      <c r="S1208" s="3" t="s">
        <v>341</v>
      </c>
      <c r="T1208" s="3">
        <v>3</v>
      </c>
      <c r="U1208" s="3">
        <v>3</v>
      </c>
      <c r="V1208" s="3">
        <v>1</v>
      </c>
      <c r="W1208" s="3">
        <v>2</v>
      </c>
      <c r="X1208" s="61" t="s">
        <v>19</v>
      </c>
      <c r="Y1208" s="3" t="s">
        <v>355</v>
      </c>
      <c r="Z1208" s="3" t="s">
        <v>1251</v>
      </c>
      <c r="AA1208" s="3">
        <v>1</v>
      </c>
      <c r="AB1208" s="28">
        <v>1</v>
      </c>
      <c r="AC1208" s="7"/>
    </row>
    <row r="1209" spans="1:29" x14ac:dyDescent="0.25">
      <c r="A1209" s="57" t="s">
        <v>1</v>
      </c>
      <c r="B1209" s="60" t="str">
        <f>Table6[[#This Row],[Machine3]]</f>
        <v>GMTK3</v>
      </c>
      <c r="C1209" s="61">
        <v>20211028</v>
      </c>
      <c r="D1209" s="61" t="str">
        <f>TEXT((ROW(Table6[[#This Row],[Insert Type]])-321)*10,"000000")</f>
        <v>008880</v>
      </c>
      <c r="E1209" s="61" t="str" cm="1">
        <f t="array" ref="E1209">_xlfn.SWITCH(Table6[[#This Row],[State of Wear (Acceptable, OK; Unacceptable, NOK; Doubt, D; Reclassified as Doubt, RD)]],"OK","o","NOK","n","d")</f>
        <v>o</v>
      </c>
      <c r="F1209" s="61" t="str" cm="1">
        <f t="array" ref="F1209">_xlfn.SWITCH(Table6[[#This Row],[Coolant (C, Coolant; NC, No Coolant; CB, Coolant and cleaned with compressed Air)]],"NC","n","C","y","CB","c")</f>
        <v>c</v>
      </c>
      <c r="G1209" s="61" t="str">
        <f>_xlfn.TEXTJOIN("_",TRUE,A1209,B1209,C1209,D1209,"w"&amp;E1209,"c"&amp;Table6[[#This Row],[Coolant (n, no; y, yes; c, yes but cleaned with compressed air)2]])</f>
        <v>RCGX12_GMTK3_20211028_008880_wo_cc</v>
      </c>
      <c r="H1209" s="68">
        <v>2189</v>
      </c>
      <c r="I1209" s="69">
        <v>4279</v>
      </c>
      <c r="J1209" s="69">
        <v>6001</v>
      </c>
      <c r="K1209" s="69">
        <v>2481</v>
      </c>
      <c r="L1209" s="69">
        <v>5385</v>
      </c>
      <c r="M1209" s="69">
        <v>7915</v>
      </c>
      <c r="N1209" s="8">
        <v>44497</v>
      </c>
      <c r="O1209" s="3" t="s">
        <v>318</v>
      </c>
      <c r="P1209" s="3" t="s">
        <v>341</v>
      </c>
      <c r="Q1209" s="3" t="s">
        <v>359</v>
      </c>
      <c r="R1209" s="3">
        <v>3</v>
      </c>
      <c r="S1209" s="3" t="s">
        <v>341</v>
      </c>
      <c r="T1209" s="3">
        <v>3</v>
      </c>
      <c r="U1209" s="3">
        <v>4</v>
      </c>
      <c r="V1209" s="3">
        <v>1</v>
      </c>
      <c r="W1209" s="3">
        <v>1</v>
      </c>
      <c r="X1209" s="61" t="s">
        <v>19</v>
      </c>
      <c r="Y1209" s="3" t="s">
        <v>355</v>
      </c>
      <c r="Z1209" s="3" t="s">
        <v>1252</v>
      </c>
      <c r="AA1209" s="3">
        <v>1</v>
      </c>
      <c r="AB1209" s="28">
        <v>1</v>
      </c>
      <c r="AC1209" s="7"/>
    </row>
    <row r="1210" spans="1:29" x14ac:dyDescent="0.25">
      <c r="A1210" s="57" t="s">
        <v>1</v>
      </c>
      <c r="B1210" s="60" t="str">
        <f>Table6[[#This Row],[Machine3]]</f>
        <v>GMTK3</v>
      </c>
      <c r="C1210" s="61">
        <v>20211028</v>
      </c>
      <c r="D1210" s="61" t="str">
        <f>TEXT((ROW(Table6[[#This Row],[Insert Type]])-321)*10,"000000")</f>
        <v>008890</v>
      </c>
      <c r="E1210" s="61" t="str" cm="1">
        <f t="array" ref="E1210">_xlfn.SWITCH(Table6[[#This Row],[State of Wear (Acceptable, OK; Unacceptable, NOK; Doubt, D; Reclassified as Doubt, RD)]],"OK","o","NOK","n","d")</f>
        <v>o</v>
      </c>
      <c r="F1210" s="61" t="str" cm="1">
        <f t="array" ref="F1210">_xlfn.SWITCH(Table6[[#This Row],[Coolant (C, Coolant; NC, No Coolant; CB, Coolant and cleaned with compressed Air)]],"NC","n","C","y","CB","c")</f>
        <v>c</v>
      </c>
      <c r="G1210" s="61" t="str">
        <f>_xlfn.TEXTJOIN("_",TRUE,A1210,B1210,C1210,D1210,"w"&amp;E1210,"c"&amp;Table6[[#This Row],[Coolant (n, no; y, yes; c, yes but cleaned with compressed air)2]])</f>
        <v>RCGX12_GMTK3_20211028_008890_wo_cc</v>
      </c>
      <c r="H1210" s="68">
        <v>2189</v>
      </c>
      <c r="I1210" s="69">
        <v>4279</v>
      </c>
      <c r="J1210" s="69">
        <v>6001</v>
      </c>
      <c r="K1210" s="69">
        <v>2481</v>
      </c>
      <c r="L1210" s="69">
        <v>5385</v>
      </c>
      <c r="M1210" s="69">
        <v>7915</v>
      </c>
      <c r="N1210" s="8">
        <v>44497</v>
      </c>
      <c r="O1210" s="3" t="s">
        <v>318</v>
      </c>
      <c r="P1210" s="3" t="s">
        <v>341</v>
      </c>
      <c r="Q1210" s="3" t="s">
        <v>359</v>
      </c>
      <c r="R1210" s="3">
        <v>3</v>
      </c>
      <c r="S1210" s="3" t="s">
        <v>341</v>
      </c>
      <c r="T1210" s="3">
        <v>3</v>
      </c>
      <c r="U1210" s="3">
        <v>4</v>
      </c>
      <c r="V1210" s="3">
        <v>1</v>
      </c>
      <c r="W1210" s="3">
        <v>2</v>
      </c>
      <c r="X1210" s="61" t="s">
        <v>19</v>
      </c>
      <c r="Y1210" s="3" t="s">
        <v>355</v>
      </c>
      <c r="Z1210" s="3" t="s">
        <v>1253</v>
      </c>
      <c r="AA1210" s="3">
        <v>1</v>
      </c>
      <c r="AB1210" s="28">
        <v>1</v>
      </c>
      <c r="AC1210" s="7"/>
    </row>
    <row r="1211" spans="1:29" x14ac:dyDescent="0.25">
      <c r="A1211" s="57" t="s">
        <v>1</v>
      </c>
      <c r="B1211" s="60" t="str">
        <f>Table6[[#This Row],[Machine3]]</f>
        <v>GMTK3</v>
      </c>
      <c r="C1211" s="61">
        <v>20211028</v>
      </c>
      <c r="D1211" s="61" t="str">
        <f>TEXT((ROW(Table6[[#This Row],[Insert Type]])-321)*10,"000000")</f>
        <v>008900</v>
      </c>
      <c r="E1211" s="61" t="str" cm="1">
        <f t="array" ref="E1211">_xlfn.SWITCH(Table6[[#This Row],[State of Wear (Acceptable, OK; Unacceptable, NOK; Doubt, D; Reclassified as Doubt, RD)]],"OK","o","NOK","n","d")</f>
        <v>d</v>
      </c>
      <c r="F1211" s="61" t="str" cm="1">
        <f t="array" ref="F1211">_xlfn.SWITCH(Table6[[#This Row],[Coolant (C, Coolant; NC, No Coolant; CB, Coolant and cleaned with compressed Air)]],"NC","n","C","y","CB","c")</f>
        <v>c</v>
      </c>
      <c r="G1211" s="61" t="str">
        <f>_xlfn.TEXTJOIN("_",TRUE,A1211,B1211,C1211,D1211,"w"&amp;E1211,"c"&amp;Table6[[#This Row],[Coolant (n, no; y, yes; c, yes but cleaned with compressed air)2]])</f>
        <v>RCGX12_GMTK3_20211028_008900_wd_cc</v>
      </c>
      <c r="H1211" s="68">
        <v>2189</v>
      </c>
      <c r="I1211" s="69">
        <v>4279</v>
      </c>
      <c r="J1211" s="69">
        <v>6001</v>
      </c>
      <c r="K1211" s="69">
        <v>2481</v>
      </c>
      <c r="L1211" s="69">
        <v>5385</v>
      </c>
      <c r="M1211" s="69">
        <v>7915</v>
      </c>
      <c r="N1211" s="8">
        <v>44497</v>
      </c>
      <c r="O1211" s="3" t="s">
        <v>318</v>
      </c>
      <c r="P1211" s="3" t="s">
        <v>341</v>
      </c>
      <c r="Q1211" s="3" t="s">
        <v>359</v>
      </c>
      <c r="R1211" s="3">
        <v>3</v>
      </c>
      <c r="S1211" s="3" t="s">
        <v>341</v>
      </c>
      <c r="T1211" s="3">
        <v>3</v>
      </c>
      <c r="U1211" s="3">
        <v>5</v>
      </c>
      <c r="V1211" s="3">
        <v>1</v>
      </c>
      <c r="W1211" s="3">
        <v>1</v>
      </c>
      <c r="X1211" s="61" t="s">
        <v>278</v>
      </c>
      <c r="Y1211" s="3" t="s">
        <v>355</v>
      </c>
      <c r="Z1211" s="3" t="s">
        <v>1254</v>
      </c>
      <c r="AA1211" s="3">
        <v>1</v>
      </c>
      <c r="AB1211" s="28">
        <v>1</v>
      </c>
      <c r="AC1211" s="7"/>
    </row>
    <row r="1212" spans="1:29" x14ac:dyDescent="0.25">
      <c r="A1212" s="57" t="s">
        <v>1</v>
      </c>
      <c r="B1212" s="60" t="str">
        <f>Table6[[#This Row],[Machine3]]</f>
        <v>GMTK3</v>
      </c>
      <c r="C1212" s="61">
        <v>20211028</v>
      </c>
      <c r="D1212" s="61" t="str">
        <f>TEXT((ROW(Table6[[#This Row],[Insert Type]])-321)*10,"000000")</f>
        <v>008910</v>
      </c>
      <c r="E1212" s="61" t="str" cm="1">
        <f t="array" ref="E1212">_xlfn.SWITCH(Table6[[#This Row],[State of Wear (Acceptable, OK; Unacceptable, NOK; Doubt, D; Reclassified as Doubt, RD)]],"OK","o","NOK","n","d")</f>
        <v>o</v>
      </c>
      <c r="F1212" s="61" t="str" cm="1">
        <f t="array" ref="F1212">_xlfn.SWITCH(Table6[[#This Row],[Coolant (C, Coolant; NC, No Coolant; CB, Coolant and cleaned with compressed Air)]],"NC","n","C","y","CB","c")</f>
        <v>c</v>
      </c>
      <c r="G1212" s="61" t="str">
        <f>_xlfn.TEXTJOIN("_",TRUE,A1212,B1212,C1212,D1212,"w"&amp;E1212,"c"&amp;Table6[[#This Row],[Coolant (n, no; y, yes; c, yes but cleaned with compressed air)2]])</f>
        <v>RCGX12_GMTK3_20211028_008910_wo_cc</v>
      </c>
      <c r="H1212" s="68">
        <v>2189</v>
      </c>
      <c r="I1212" s="69">
        <v>4279</v>
      </c>
      <c r="J1212" s="69">
        <v>6001</v>
      </c>
      <c r="K1212" s="69">
        <v>2481</v>
      </c>
      <c r="L1212" s="69">
        <v>5385</v>
      </c>
      <c r="M1212" s="69">
        <v>7915</v>
      </c>
      <c r="N1212" s="8">
        <v>44497</v>
      </c>
      <c r="O1212" s="3" t="s">
        <v>318</v>
      </c>
      <c r="P1212" s="3" t="s">
        <v>341</v>
      </c>
      <c r="Q1212" s="3" t="s">
        <v>359</v>
      </c>
      <c r="R1212" s="3">
        <v>3</v>
      </c>
      <c r="S1212" s="3" t="s">
        <v>341</v>
      </c>
      <c r="T1212" s="3">
        <v>3</v>
      </c>
      <c r="U1212" s="3">
        <v>5</v>
      </c>
      <c r="V1212" s="3">
        <v>1</v>
      </c>
      <c r="W1212" s="3">
        <v>2</v>
      </c>
      <c r="X1212" s="61" t="s">
        <v>19</v>
      </c>
      <c r="Y1212" s="3" t="s">
        <v>355</v>
      </c>
      <c r="Z1212" s="3" t="s">
        <v>1255</v>
      </c>
      <c r="AA1212" s="3">
        <v>1</v>
      </c>
      <c r="AB1212" s="28">
        <v>1</v>
      </c>
      <c r="AC1212" s="7"/>
    </row>
    <row r="1213" spans="1:29" x14ac:dyDescent="0.25">
      <c r="A1213" s="57" t="s">
        <v>1</v>
      </c>
      <c r="B1213" s="60" t="str">
        <f>Table6[[#This Row],[Machine3]]</f>
        <v>GMTK3</v>
      </c>
      <c r="C1213" s="61">
        <v>20211028</v>
      </c>
      <c r="D1213" s="61" t="str">
        <f>TEXT((ROW(Table6[[#This Row],[Insert Type]])-321)*10,"000000")</f>
        <v>008920</v>
      </c>
      <c r="E1213" s="61" t="str" cm="1">
        <f t="array" ref="E1213">_xlfn.SWITCH(Table6[[#This Row],[State of Wear (Acceptable, OK; Unacceptable, NOK; Doubt, D; Reclassified as Doubt, RD)]],"OK","o","NOK","n","d")</f>
        <v>o</v>
      </c>
      <c r="F1213" s="61" t="str" cm="1">
        <f t="array" ref="F1213">_xlfn.SWITCH(Table6[[#This Row],[Coolant (C, Coolant; NC, No Coolant; CB, Coolant and cleaned with compressed Air)]],"NC","n","C","y","CB","c")</f>
        <v>c</v>
      </c>
      <c r="G1213" s="61" t="str">
        <f>_xlfn.TEXTJOIN("_",TRUE,A1213,B1213,C1213,D1213,"w"&amp;E1213,"c"&amp;Table6[[#This Row],[Coolant (n, no; y, yes; c, yes but cleaned with compressed air)2]])</f>
        <v>RCGX12_GMTK3_20211028_008920_wo_cc</v>
      </c>
      <c r="H1213" s="68">
        <v>2189</v>
      </c>
      <c r="I1213" s="69">
        <v>4279</v>
      </c>
      <c r="J1213" s="69">
        <v>6001</v>
      </c>
      <c r="K1213" s="69">
        <v>2481</v>
      </c>
      <c r="L1213" s="69">
        <v>5385</v>
      </c>
      <c r="M1213" s="69">
        <v>7915</v>
      </c>
      <c r="N1213" s="8">
        <v>44497</v>
      </c>
      <c r="O1213" s="3" t="s">
        <v>318</v>
      </c>
      <c r="P1213" s="3" t="s">
        <v>341</v>
      </c>
      <c r="Q1213" s="3" t="s">
        <v>359</v>
      </c>
      <c r="R1213" s="3">
        <v>3</v>
      </c>
      <c r="S1213" s="3" t="s">
        <v>341</v>
      </c>
      <c r="T1213" s="3">
        <v>3</v>
      </c>
      <c r="U1213" s="3">
        <v>6</v>
      </c>
      <c r="V1213" s="3">
        <v>1</v>
      </c>
      <c r="W1213" s="3">
        <v>1</v>
      </c>
      <c r="X1213" s="61" t="s">
        <v>19</v>
      </c>
      <c r="Y1213" s="3" t="s">
        <v>355</v>
      </c>
      <c r="Z1213" s="3" t="s">
        <v>1256</v>
      </c>
      <c r="AA1213" s="3">
        <v>1</v>
      </c>
      <c r="AB1213" s="28">
        <v>1</v>
      </c>
      <c r="AC1213" s="7"/>
    </row>
    <row r="1214" spans="1:29" x14ac:dyDescent="0.25">
      <c r="A1214" s="57" t="s">
        <v>1</v>
      </c>
      <c r="B1214" s="60" t="str">
        <f>Table6[[#This Row],[Machine3]]</f>
        <v>GMTK3</v>
      </c>
      <c r="C1214" s="61">
        <v>20211028</v>
      </c>
      <c r="D1214" s="61" t="str">
        <f>TEXT((ROW(Table6[[#This Row],[Insert Type]])-321)*10,"000000")</f>
        <v>008930</v>
      </c>
      <c r="E1214" s="61" t="str" cm="1">
        <f t="array" ref="E1214">_xlfn.SWITCH(Table6[[#This Row],[State of Wear (Acceptable, OK; Unacceptable, NOK; Doubt, D; Reclassified as Doubt, RD)]],"OK","o","NOK","n","d")</f>
        <v>n</v>
      </c>
      <c r="F1214" s="61" t="str" cm="1">
        <f t="array" ref="F1214">_xlfn.SWITCH(Table6[[#This Row],[Coolant (C, Coolant; NC, No Coolant; CB, Coolant and cleaned with compressed Air)]],"NC","n","C","y","CB","c")</f>
        <v>c</v>
      </c>
      <c r="G1214" s="61" t="str">
        <f>_xlfn.TEXTJOIN("_",TRUE,A1214,B1214,C1214,D1214,"w"&amp;E1214,"c"&amp;Table6[[#This Row],[Coolant (n, no; y, yes; c, yes but cleaned with compressed air)2]])</f>
        <v>RCGX12_GMTK3_20211028_008930_wn_cc</v>
      </c>
      <c r="H1214" s="68">
        <v>2189</v>
      </c>
      <c r="I1214" s="69">
        <v>4279</v>
      </c>
      <c r="J1214" s="69">
        <v>6001</v>
      </c>
      <c r="K1214" s="69">
        <v>2481</v>
      </c>
      <c r="L1214" s="69">
        <v>5385</v>
      </c>
      <c r="M1214" s="69">
        <v>7915</v>
      </c>
      <c r="N1214" s="8">
        <v>44497</v>
      </c>
      <c r="O1214" s="3" t="s">
        <v>318</v>
      </c>
      <c r="P1214" s="3" t="s">
        <v>341</v>
      </c>
      <c r="Q1214" s="3" t="s">
        <v>359</v>
      </c>
      <c r="R1214" s="3">
        <v>3</v>
      </c>
      <c r="S1214" s="3" t="s">
        <v>341</v>
      </c>
      <c r="T1214" s="3">
        <v>3</v>
      </c>
      <c r="U1214" s="3">
        <v>6</v>
      </c>
      <c r="V1214" s="3">
        <v>1</v>
      </c>
      <c r="W1214" s="3">
        <v>2</v>
      </c>
      <c r="X1214" s="61" t="s">
        <v>11</v>
      </c>
      <c r="Y1214" s="3" t="s">
        <v>355</v>
      </c>
      <c r="Z1214" s="3" t="s">
        <v>1257</v>
      </c>
      <c r="AA1214" s="3">
        <v>1</v>
      </c>
      <c r="AB1214" s="28">
        <v>1</v>
      </c>
      <c r="AC1214" s="7"/>
    </row>
    <row r="1215" spans="1:29" x14ac:dyDescent="0.25">
      <c r="A1215" s="57" t="s">
        <v>1</v>
      </c>
      <c r="B1215" s="60" t="str">
        <f>Table6[[#This Row],[Machine3]]</f>
        <v>GMTK3</v>
      </c>
      <c r="C1215" s="61">
        <v>20211028</v>
      </c>
      <c r="D1215" s="61" t="str">
        <f>TEXT((ROW(Table6[[#This Row],[Insert Type]])-321)*10,"000000")</f>
        <v>008940</v>
      </c>
      <c r="E1215" s="61" t="str" cm="1">
        <f t="array" ref="E1215">_xlfn.SWITCH(Table6[[#This Row],[State of Wear (Acceptable, OK; Unacceptable, NOK; Doubt, D; Reclassified as Doubt, RD)]],"OK","o","NOK","n","d")</f>
        <v>n</v>
      </c>
      <c r="F1215" s="61" t="str" cm="1">
        <f t="array" ref="F1215">_xlfn.SWITCH(Table6[[#This Row],[Coolant (C, Coolant; NC, No Coolant; CB, Coolant and cleaned with compressed Air)]],"NC","n","C","y","CB","c")</f>
        <v>c</v>
      </c>
      <c r="G1215" s="61" t="str">
        <f>_xlfn.TEXTJOIN("_",TRUE,A1215,B1215,C1215,D1215,"w"&amp;E1215,"c"&amp;Table6[[#This Row],[Coolant (n, no; y, yes; c, yes but cleaned with compressed air)2]])</f>
        <v>RCGX12_GMTK3_20211028_008940_wn_cc</v>
      </c>
      <c r="H1215" s="68">
        <v>2189</v>
      </c>
      <c r="I1215" s="69">
        <v>4279</v>
      </c>
      <c r="J1215" s="69">
        <v>6001</v>
      </c>
      <c r="K1215" s="69">
        <v>2481</v>
      </c>
      <c r="L1215" s="69">
        <v>5385</v>
      </c>
      <c r="M1215" s="69">
        <v>7915</v>
      </c>
      <c r="N1215" s="8">
        <v>44497</v>
      </c>
      <c r="O1215" s="3" t="s">
        <v>318</v>
      </c>
      <c r="P1215" s="3" t="s">
        <v>341</v>
      </c>
      <c r="Q1215" s="3" t="s">
        <v>359</v>
      </c>
      <c r="R1215" s="3">
        <v>3</v>
      </c>
      <c r="S1215" s="3" t="s">
        <v>341</v>
      </c>
      <c r="T1215" s="3">
        <v>3</v>
      </c>
      <c r="U1215" s="3">
        <v>7</v>
      </c>
      <c r="V1215" s="3">
        <v>1</v>
      </c>
      <c r="W1215" s="3">
        <v>1</v>
      </c>
      <c r="X1215" s="61" t="s">
        <v>11</v>
      </c>
      <c r="Y1215" s="3" t="s">
        <v>355</v>
      </c>
      <c r="Z1215" s="3" t="s">
        <v>1258</v>
      </c>
      <c r="AA1215" s="3">
        <v>1</v>
      </c>
      <c r="AB1215" s="28">
        <v>1</v>
      </c>
      <c r="AC1215" s="7"/>
    </row>
    <row r="1216" spans="1:29" x14ac:dyDescent="0.25">
      <c r="A1216" s="57" t="s">
        <v>1</v>
      </c>
      <c r="B1216" s="60" t="str">
        <f>Table6[[#This Row],[Machine3]]</f>
        <v>GMTK3</v>
      </c>
      <c r="C1216" s="61">
        <v>20211028</v>
      </c>
      <c r="D1216" s="61" t="str">
        <f>TEXT((ROW(Table6[[#This Row],[Insert Type]])-321)*10,"000000")</f>
        <v>008950</v>
      </c>
      <c r="E1216" s="61" t="str" cm="1">
        <f t="array" ref="E1216">_xlfn.SWITCH(Table6[[#This Row],[State of Wear (Acceptable, OK; Unacceptable, NOK; Doubt, D; Reclassified as Doubt, RD)]],"OK","o","NOK","n","d")</f>
        <v>o</v>
      </c>
      <c r="F1216" s="61" t="str" cm="1">
        <f t="array" ref="F1216">_xlfn.SWITCH(Table6[[#This Row],[Coolant (C, Coolant; NC, No Coolant; CB, Coolant and cleaned with compressed Air)]],"NC","n","C","y","CB","c")</f>
        <v>c</v>
      </c>
      <c r="G1216" s="61" t="str">
        <f>_xlfn.TEXTJOIN("_",TRUE,A1216,B1216,C1216,D1216,"w"&amp;E1216,"c"&amp;Table6[[#This Row],[Coolant (n, no; y, yes; c, yes but cleaned with compressed air)2]])</f>
        <v>RCGX12_GMTK3_20211028_008950_wo_cc</v>
      </c>
      <c r="H1216" s="68">
        <v>2189</v>
      </c>
      <c r="I1216" s="69">
        <v>4279</v>
      </c>
      <c r="J1216" s="69">
        <v>6001</v>
      </c>
      <c r="K1216" s="69">
        <v>2481</v>
      </c>
      <c r="L1216" s="69">
        <v>5385</v>
      </c>
      <c r="M1216" s="69">
        <v>7915</v>
      </c>
      <c r="N1216" s="8">
        <v>44497</v>
      </c>
      <c r="O1216" s="3" t="s">
        <v>318</v>
      </c>
      <c r="P1216" s="3" t="s">
        <v>341</v>
      </c>
      <c r="Q1216" s="3" t="s">
        <v>359</v>
      </c>
      <c r="R1216" s="3">
        <v>3</v>
      </c>
      <c r="S1216" s="3" t="s">
        <v>341</v>
      </c>
      <c r="T1216" s="3">
        <v>3</v>
      </c>
      <c r="U1216" s="3">
        <v>7</v>
      </c>
      <c r="V1216" s="3">
        <v>1</v>
      </c>
      <c r="W1216" s="3">
        <v>2</v>
      </c>
      <c r="X1216" s="61" t="s">
        <v>19</v>
      </c>
      <c r="Y1216" s="3" t="s">
        <v>355</v>
      </c>
      <c r="Z1216" s="3" t="s">
        <v>1259</v>
      </c>
      <c r="AA1216" s="3">
        <v>1</v>
      </c>
      <c r="AB1216" s="28">
        <v>1</v>
      </c>
      <c r="AC1216" s="7"/>
    </row>
    <row r="1217" spans="1:29" x14ac:dyDescent="0.25">
      <c r="A1217" s="57" t="s">
        <v>1</v>
      </c>
      <c r="B1217" s="60" t="str">
        <f>Table6[[#This Row],[Machine3]]</f>
        <v>GMTK3</v>
      </c>
      <c r="C1217" s="61">
        <v>20211028</v>
      </c>
      <c r="D1217" s="61" t="str">
        <f>TEXT((ROW(Table6[[#This Row],[Insert Type]])-321)*10,"000000")</f>
        <v>008960</v>
      </c>
      <c r="E1217" s="61" t="str" cm="1">
        <f t="array" ref="E1217">_xlfn.SWITCH(Table6[[#This Row],[State of Wear (Acceptable, OK; Unacceptable, NOK; Doubt, D; Reclassified as Doubt, RD)]],"OK","o","NOK","n","d")</f>
        <v>o</v>
      </c>
      <c r="F1217" s="61" t="str" cm="1">
        <f t="array" ref="F1217">_xlfn.SWITCH(Table6[[#This Row],[Coolant (C, Coolant; NC, No Coolant; CB, Coolant and cleaned with compressed Air)]],"NC","n","C","y","CB","c")</f>
        <v>c</v>
      </c>
      <c r="G1217" s="61" t="str">
        <f>_xlfn.TEXTJOIN("_",TRUE,A1217,B1217,C1217,D1217,"w"&amp;E1217,"c"&amp;Table6[[#This Row],[Coolant (n, no; y, yes; c, yes but cleaned with compressed air)2]])</f>
        <v>RCGX12_GMTK3_20211028_008960_wo_cc</v>
      </c>
      <c r="H1217" s="68">
        <v>2189</v>
      </c>
      <c r="I1217" s="69">
        <v>4279</v>
      </c>
      <c r="J1217" s="69">
        <v>6001</v>
      </c>
      <c r="K1217" s="69">
        <v>2481</v>
      </c>
      <c r="L1217" s="69">
        <v>5385</v>
      </c>
      <c r="M1217" s="69">
        <v>7915</v>
      </c>
      <c r="N1217" s="8">
        <v>44497</v>
      </c>
      <c r="O1217" s="3" t="s">
        <v>318</v>
      </c>
      <c r="P1217" s="3" t="s">
        <v>341</v>
      </c>
      <c r="Q1217" s="3" t="s">
        <v>359</v>
      </c>
      <c r="R1217" s="3">
        <v>4</v>
      </c>
      <c r="S1217" s="3" t="s">
        <v>341</v>
      </c>
      <c r="T1217" s="3">
        <v>4</v>
      </c>
      <c r="U1217" s="3">
        <v>1</v>
      </c>
      <c r="V1217" s="3">
        <v>1</v>
      </c>
      <c r="W1217" s="3">
        <v>1</v>
      </c>
      <c r="X1217" s="61" t="s">
        <v>19</v>
      </c>
      <c r="Y1217" s="3" t="s">
        <v>355</v>
      </c>
      <c r="Z1217" s="3" t="s">
        <v>1260</v>
      </c>
      <c r="AA1217" s="3">
        <v>1</v>
      </c>
      <c r="AB1217" s="28">
        <v>1</v>
      </c>
      <c r="AC1217" s="7"/>
    </row>
    <row r="1218" spans="1:29" x14ac:dyDescent="0.25">
      <c r="A1218" s="57" t="s">
        <v>1</v>
      </c>
      <c r="B1218" s="60" t="str">
        <f>Table6[[#This Row],[Machine3]]</f>
        <v>GMTK3</v>
      </c>
      <c r="C1218" s="61">
        <v>20211028</v>
      </c>
      <c r="D1218" s="61" t="str">
        <f>TEXT((ROW(Table6[[#This Row],[Insert Type]])-321)*10,"000000")</f>
        <v>008970</v>
      </c>
      <c r="E1218" s="61" t="str" cm="1">
        <f t="array" ref="E1218">_xlfn.SWITCH(Table6[[#This Row],[State of Wear (Acceptable, OK; Unacceptable, NOK; Doubt, D; Reclassified as Doubt, RD)]],"OK","o","NOK","n","d")</f>
        <v>n</v>
      </c>
      <c r="F1218" s="61" t="str" cm="1">
        <f t="array" ref="F1218">_xlfn.SWITCH(Table6[[#This Row],[Coolant (C, Coolant; NC, No Coolant; CB, Coolant and cleaned with compressed Air)]],"NC","n","C","y","CB","c")</f>
        <v>c</v>
      </c>
      <c r="G1218" s="61" t="str">
        <f>_xlfn.TEXTJOIN("_",TRUE,A1218,B1218,C1218,D1218,"w"&amp;E1218,"c"&amp;Table6[[#This Row],[Coolant (n, no; y, yes; c, yes but cleaned with compressed air)2]])</f>
        <v>RCGX12_GMTK3_20211028_008970_wn_cc</v>
      </c>
      <c r="H1218" s="68">
        <v>2189</v>
      </c>
      <c r="I1218" s="69">
        <v>4279</v>
      </c>
      <c r="J1218" s="69">
        <v>6001</v>
      </c>
      <c r="K1218" s="69">
        <v>2481</v>
      </c>
      <c r="L1218" s="69">
        <v>5385</v>
      </c>
      <c r="M1218" s="69">
        <v>7915</v>
      </c>
      <c r="N1218" s="8">
        <v>44497</v>
      </c>
      <c r="O1218" s="3" t="s">
        <v>318</v>
      </c>
      <c r="P1218" s="3" t="s">
        <v>341</v>
      </c>
      <c r="Q1218" s="3" t="s">
        <v>359</v>
      </c>
      <c r="R1218" s="3">
        <v>4</v>
      </c>
      <c r="S1218" s="3" t="s">
        <v>341</v>
      </c>
      <c r="T1218" s="3">
        <v>4</v>
      </c>
      <c r="U1218" s="3">
        <v>1</v>
      </c>
      <c r="V1218" s="3">
        <v>1</v>
      </c>
      <c r="W1218" s="3">
        <v>2</v>
      </c>
      <c r="X1218" s="61" t="s">
        <v>11</v>
      </c>
      <c r="Y1218" s="3" t="s">
        <v>355</v>
      </c>
      <c r="Z1218" s="3" t="s">
        <v>1261</v>
      </c>
      <c r="AA1218" s="3">
        <v>1</v>
      </c>
      <c r="AB1218" s="28">
        <v>1</v>
      </c>
      <c r="AC1218" s="7"/>
    </row>
    <row r="1219" spans="1:29" x14ac:dyDescent="0.25">
      <c r="A1219" s="57" t="s">
        <v>1</v>
      </c>
      <c r="B1219" s="60" t="str">
        <f>Table6[[#This Row],[Machine3]]</f>
        <v>GMTK3</v>
      </c>
      <c r="C1219" s="61">
        <v>20211028</v>
      </c>
      <c r="D1219" s="61" t="str">
        <f>TEXT((ROW(Table6[[#This Row],[Insert Type]])-321)*10,"000000")</f>
        <v>008980</v>
      </c>
      <c r="E1219" s="61" t="str" cm="1">
        <f t="array" ref="E1219">_xlfn.SWITCH(Table6[[#This Row],[State of Wear (Acceptable, OK; Unacceptable, NOK; Doubt, D; Reclassified as Doubt, RD)]],"OK","o","NOK","n","d")</f>
        <v>o</v>
      </c>
      <c r="F1219" s="61" t="str" cm="1">
        <f t="array" ref="F1219">_xlfn.SWITCH(Table6[[#This Row],[Coolant (C, Coolant; NC, No Coolant; CB, Coolant and cleaned with compressed Air)]],"NC","n","C","y","CB","c")</f>
        <v>c</v>
      </c>
      <c r="G1219" s="61" t="str">
        <f>_xlfn.TEXTJOIN("_",TRUE,A1219,B1219,C1219,D1219,"w"&amp;E1219,"c"&amp;Table6[[#This Row],[Coolant (n, no; y, yes; c, yes but cleaned with compressed air)2]])</f>
        <v>RCGX12_GMTK3_20211028_008980_wo_cc</v>
      </c>
      <c r="H1219" s="68">
        <v>2189</v>
      </c>
      <c r="I1219" s="69">
        <v>4279</v>
      </c>
      <c r="J1219" s="69">
        <v>6001</v>
      </c>
      <c r="K1219" s="69">
        <v>2481</v>
      </c>
      <c r="L1219" s="69">
        <v>5385</v>
      </c>
      <c r="M1219" s="69">
        <v>7915</v>
      </c>
      <c r="N1219" s="8">
        <v>44497</v>
      </c>
      <c r="O1219" s="3" t="s">
        <v>318</v>
      </c>
      <c r="P1219" s="3" t="s">
        <v>341</v>
      </c>
      <c r="Q1219" s="3" t="s">
        <v>359</v>
      </c>
      <c r="R1219" s="3">
        <v>4</v>
      </c>
      <c r="S1219" s="3" t="s">
        <v>341</v>
      </c>
      <c r="T1219" s="3">
        <v>4</v>
      </c>
      <c r="U1219" s="3">
        <v>2</v>
      </c>
      <c r="V1219" s="3">
        <v>1</v>
      </c>
      <c r="W1219" s="3">
        <v>1</v>
      </c>
      <c r="X1219" s="61" t="s">
        <v>19</v>
      </c>
      <c r="Y1219" s="3" t="s">
        <v>355</v>
      </c>
      <c r="Z1219" s="3" t="s">
        <v>1262</v>
      </c>
      <c r="AA1219" s="3">
        <v>1</v>
      </c>
      <c r="AB1219" s="28">
        <v>1</v>
      </c>
      <c r="AC1219" s="7"/>
    </row>
    <row r="1220" spans="1:29" x14ac:dyDescent="0.25">
      <c r="A1220" s="57" t="s">
        <v>1</v>
      </c>
      <c r="B1220" s="60" t="str">
        <f>Table6[[#This Row],[Machine3]]</f>
        <v>GMTK3</v>
      </c>
      <c r="C1220" s="61">
        <v>20211028</v>
      </c>
      <c r="D1220" s="61" t="str">
        <f>TEXT((ROW(Table6[[#This Row],[Insert Type]])-321)*10,"000000")</f>
        <v>008990</v>
      </c>
      <c r="E1220" s="61" t="str" cm="1">
        <f t="array" ref="E1220">_xlfn.SWITCH(Table6[[#This Row],[State of Wear (Acceptable, OK; Unacceptable, NOK; Doubt, D; Reclassified as Doubt, RD)]],"OK","o","NOK","n","d")</f>
        <v>o</v>
      </c>
      <c r="F1220" s="61" t="str" cm="1">
        <f t="array" ref="F1220">_xlfn.SWITCH(Table6[[#This Row],[Coolant (C, Coolant; NC, No Coolant; CB, Coolant and cleaned with compressed Air)]],"NC","n","C","y","CB","c")</f>
        <v>c</v>
      </c>
      <c r="G1220" s="61" t="str">
        <f>_xlfn.TEXTJOIN("_",TRUE,A1220,B1220,C1220,D1220,"w"&amp;E1220,"c"&amp;Table6[[#This Row],[Coolant (n, no; y, yes; c, yes but cleaned with compressed air)2]])</f>
        <v>RCGX12_GMTK3_20211028_008990_wo_cc</v>
      </c>
      <c r="H1220" s="68">
        <v>2189</v>
      </c>
      <c r="I1220" s="69">
        <v>4279</v>
      </c>
      <c r="J1220" s="69">
        <v>6001</v>
      </c>
      <c r="K1220" s="69">
        <v>2481</v>
      </c>
      <c r="L1220" s="69">
        <v>5385</v>
      </c>
      <c r="M1220" s="69">
        <v>7915</v>
      </c>
      <c r="N1220" s="8">
        <v>44497</v>
      </c>
      <c r="O1220" s="3" t="s">
        <v>318</v>
      </c>
      <c r="P1220" s="3" t="s">
        <v>341</v>
      </c>
      <c r="Q1220" s="3" t="s">
        <v>359</v>
      </c>
      <c r="R1220" s="3">
        <v>4</v>
      </c>
      <c r="S1220" s="3" t="s">
        <v>341</v>
      </c>
      <c r="T1220" s="3">
        <v>4</v>
      </c>
      <c r="U1220" s="3">
        <v>2</v>
      </c>
      <c r="V1220" s="3">
        <v>1</v>
      </c>
      <c r="W1220" s="3">
        <v>2</v>
      </c>
      <c r="X1220" s="61" t="s">
        <v>19</v>
      </c>
      <c r="Y1220" s="3" t="s">
        <v>355</v>
      </c>
      <c r="Z1220" s="3" t="s">
        <v>1263</v>
      </c>
      <c r="AA1220" s="3">
        <v>1</v>
      </c>
      <c r="AB1220" s="28">
        <v>1</v>
      </c>
      <c r="AC1220" s="7"/>
    </row>
    <row r="1221" spans="1:29" x14ac:dyDescent="0.25">
      <c r="A1221" s="57" t="s">
        <v>1</v>
      </c>
      <c r="B1221" s="60" t="str">
        <f>Table6[[#This Row],[Machine3]]</f>
        <v>GMTK3</v>
      </c>
      <c r="C1221" s="61">
        <v>20211028</v>
      </c>
      <c r="D1221" s="61" t="str">
        <f>TEXT((ROW(Table6[[#This Row],[Insert Type]])-321)*10,"000000")</f>
        <v>009000</v>
      </c>
      <c r="E1221" s="61" t="str" cm="1">
        <f t="array" ref="E1221">_xlfn.SWITCH(Table6[[#This Row],[State of Wear (Acceptable, OK; Unacceptable, NOK; Doubt, D; Reclassified as Doubt, RD)]],"OK","o","NOK","n","d")</f>
        <v>n</v>
      </c>
      <c r="F1221" s="61" t="str" cm="1">
        <f t="array" ref="F1221">_xlfn.SWITCH(Table6[[#This Row],[Coolant (C, Coolant; NC, No Coolant; CB, Coolant and cleaned with compressed Air)]],"NC","n","C","y","CB","c")</f>
        <v>c</v>
      </c>
      <c r="G1221" s="61" t="str">
        <f>_xlfn.TEXTJOIN("_",TRUE,A1221,B1221,C1221,D1221,"w"&amp;E1221,"c"&amp;Table6[[#This Row],[Coolant (n, no; y, yes; c, yes but cleaned with compressed air)2]])</f>
        <v>RCGX12_GMTK3_20211028_009000_wn_cc</v>
      </c>
      <c r="H1221" s="68">
        <v>2189</v>
      </c>
      <c r="I1221" s="69">
        <v>4279</v>
      </c>
      <c r="J1221" s="69">
        <v>6001</v>
      </c>
      <c r="K1221" s="69">
        <v>2481</v>
      </c>
      <c r="L1221" s="69">
        <v>5385</v>
      </c>
      <c r="M1221" s="69">
        <v>7915</v>
      </c>
      <c r="N1221" s="8">
        <v>44497</v>
      </c>
      <c r="O1221" s="3" t="s">
        <v>318</v>
      </c>
      <c r="P1221" s="3" t="s">
        <v>341</v>
      </c>
      <c r="Q1221" s="3" t="s">
        <v>359</v>
      </c>
      <c r="R1221" s="3">
        <v>4</v>
      </c>
      <c r="S1221" s="3" t="s">
        <v>341</v>
      </c>
      <c r="T1221" s="3">
        <v>4</v>
      </c>
      <c r="U1221" s="3">
        <v>3</v>
      </c>
      <c r="V1221" s="3">
        <v>1</v>
      </c>
      <c r="W1221" s="3">
        <v>1</v>
      </c>
      <c r="X1221" s="61" t="s">
        <v>11</v>
      </c>
      <c r="Y1221" s="3" t="s">
        <v>355</v>
      </c>
      <c r="Z1221" s="3" t="s">
        <v>1264</v>
      </c>
      <c r="AA1221" s="3">
        <v>1</v>
      </c>
      <c r="AB1221" s="28">
        <v>1</v>
      </c>
      <c r="AC1221" s="7"/>
    </row>
    <row r="1222" spans="1:29" x14ac:dyDescent="0.25">
      <c r="A1222" s="57" t="s">
        <v>1</v>
      </c>
      <c r="B1222" s="60" t="str">
        <f>Table6[[#This Row],[Machine3]]</f>
        <v>GMTK3</v>
      </c>
      <c r="C1222" s="61">
        <v>20211028</v>
      </c>
      <c r="D1222" s="61" t="str">
        <f>TEXT((ROW(Table6[[#This Row],[Insert Type]])-321)*10,"000000")</f>
        <v>009010</v>
      </c>
      <c r="E1222" s="61" t="str" cm="1">
        <f t="array" ref="E1222">_xlfn.SWITCH(Table6[[#This Row],[State of Wear (Acceptable, OK; Unacceptable, NOK; Doubt, D; Reclassified as Doubt, RD)]],"OK","o","NOK","n","d")</f>
        <v>o</v>
      </c>
      <c r="F1222" s="61" t="str" cm="1">
        <f t="array" ref="F1222">_xlfn.SWITCH(Table6[[#This Row],[Coolant (C, Coolant; NC, No Coolant; CB, Coolant and cleaned with compressed Air)]],"NC","n","C","y","CB","c")</f>
        <v>c</v>
      </c>
      <c r="G1222" s="61" t="str">
        <f>_xlfn.TEXTJOIN("_",TRUE,A1222,B1222,C1222,D1222,"w"&amp;E1222,"c"&amp;Table6[[#This Row],[Coolant (n, no; y, yes; c, yes but cleaned with compressed air)2]])</f>
        <v>RCGX12_GMTK3_20211028_009010_wo_cc</v>
      </c>
      <c r="H1222" s="68">
        <v>2189</v>
      </c>
      <c r="I1222" s="69">
        <v>4279</v>
      </c>
      <c r="J1222" s="69">
        <v>6001</v>
      </c>
      <c r="K1222" s="69">
        <v>2481</v>
      </c>
      <c r="L1222" s="69">
        <v>5385</v>
      </c>
      <c r="M1222" s="69">
        <v>7915</v>
      </c>
      <c r="N1222" s="8">
        <v>44497</v>
      </c>
      <c r="O1222" s="3" t="s">
        <v>318</v>
      </c>
      <c r="P1222" s="3" t="s">
        <v>341</v>
      </c>
      <c r="Q1222" s="3" t="s">
        <v>359</v>
      </c>
      <c r="R1222" s="3">
        <v>4</v>
      </c>
      <c r="S1222" s="3" t="s">
        <v>341</v>
      </c>
      <c r="T1222" s="3">
        <v>4</v>
      </c>
      <c r="U1222" s="3">
        <v>3</v>
      </c>
      <c r="V1222" s="3">
        <v>1</v>
      </c>
      <c r="W1222" s="3">
        <v>2</v>
      </c>
      <c r="X1222" s="61" t="s">
        <v>19</v>
      </c>
      <c r="Y1222" s="3" t="s">
        <v>355</v>
      </c>
      <c r="Z1222" s="3" t="s">
        <v>1265</v>
      </c>
      <c r="AA1222" s="3">
        <v>1</v>
      </c>
      <c r="AB1222" s="28">
        <v>1</v>
      </c>
      <c r="AC1222" s="7"/>
    </row>
    <row r="1223" spans="1:29" x14ac:dyDescent="0.25">
      <c r="A1223" s="57" t="s">
        <v>1</v>
      </c>
      <c r="B1223" s="60" t="str">
        <f>Table6[[#This Row],[Machine3]]</f>
        <v>GMTK3</v>
      </c>
      <c r="C1223" s="61">
        <v>20211028</v>
      </c>
      <c r="D1223" s="61" t="str">
        <f>TEXT((ROW(Table6[[#This Row],[Insert Type]])-321)*10,"000000")</f>
        <v>009020</v>
      </c>
      <c r="E1223" s="61" t="str" cm="1">
        <f t="array" ref="E1223">_xlfn.SWITCH(Table6[[#This Row],[State of Wear (Acceptable, OK; Unacceptable, NOK; Doubt, D; Reclassified as Doubt, RD)]],"OK","o","NOK","n","d")</f>
        <v>o</v>
      </c>
      <c r="F1223" s="61" t="str" cm="1">
        <f t="array" ref="F1223">_xlfn.SWITCH(Table6[[#This Row],[Coolant (C, Coolant; NC, No Coolant; CB, Coolant and cleaned with compressed Air)]],"NC","n","C","y","CB","c")</f>
        <v>c</v>
      </c>
      <c r="G1223" s="61" t="str">
        <f>_xlfn.TEXTJOIN("_",TRUE,A1223,B1223,C1223,D1223,"w"&amp;E1223,"c"&amp;Table6[[#This Row],[Coolant (n, no; y, yes; c, yes but cleaned with compressed air)2]])</f>
        <v>RCGX12_GMTK3_20211028_009020_wo_cc</v>
      </c>
      <c r="H1223" s="68">
        <v>2189</v>
      </c>
      <c r="I1223" s="69">
        <v>4279</v>
      </c>
      <c r="J1223" s="69">
        <v>6001</v>
      </c>
      <c r="K1223" s="69">
        <v>2481</v>
      </c>
      <c r="L1223" s="69">
        <v>5385</v>
      </c>
      <c r="M1223" s="69">
        <v>7915</v>
      </c>
      <c r="N1223" s="8">
        <v>44497</v>
      </c>
      <c r="O1223" s="3" t="s">
        <v>318</v>
      </c>
      <c r="P1223" s="3" t="s">
        <v>341</v>
      </c>
      <c r="Q1223" s="3" t="s">
        <v>359</v>
      </c>
      <c r="R1223" s="3">
        <v>4</v>
      </c>
      <c r="S1223" s="3" t="s">
        <v>341</v>
      </c>
      <c r="T1223" s="3">
        <v>4</v>
      </c>
      <c r="U1223" s="3">
        <v>4</v>
      </c>
      <c r="V1223" s="3">
        <v>1</v>
      </c>
      <c r="W1223" s="3">
        <v>1</v>
      </c>
      <c r="X1223" s="61" t="s">
        <v>19</v>
      </c>
      <c r="Y1223" s="3" t="s">
        <v>355</v>
      </c>
      <c r="Z1223" s="3" t="s">
        <v>1266</v>
      </c>
      <c r="AA1223" s="3">
        <v>1</v>
      </c>
      <c r="AB1223" s="28">
        <v>1</v>
      </c>
      <c r="AC1223" s="7"/>
    </row>
    <row r="1224" spans="1:29" x14ac:dyDescent="0.25">
      <c r="A1224" s="57" t="s">
        <v>1</v>
      </c>
      <c r="B1224" s="60" t="str">
        <f>Table6[[#This Row],[Machine3]]</f>
        <v>GMTK3</v>
      </c>
      <c r="C1224" s="61">
        <v>20211028</v>
      </c>
      <c r="D1224" s="61" t="str">
        <f>TEXT((ROW(Table6[[#This Row],[Insert Type]])-321)*10,"000000")</f>
        <v>009030</v>
      </c>
      <c r="E1224" s="61" t="str" cm="1">
        <f t="array" ref="E1224">_xlfn.SWITCH(Table6[[#This Row],[State of Wear (Acceptable, OK; Unacceptable, NOK; Doubt, D; Reclassified as Doubt, RD)]],"OK","o","NOK","n","d")</f>
        <v>o</v>
      </c>
      <c r="F1224" s="61" t="str" cm="1">
        <f t="array" ref="F1224">_xlfn.SWITCH(Table6[[#This Row],[Coolant (C, Coolant; NC, No Coolant; CB, Coolant and cleaned with compressed Air)]],"NC","n","C","y","CB","c")</f>
        <v>c</v>
      </c>
      <c r="G1224" s="61" t="str">
        <f>_xlfn.TEXTJOIN("_",TRUE,A1224,B1224,C1224,D1224,"w"&amp;E1224,"c"&amp;Table6[[#This Row],[Coolant (n, no; y, yes; c, yes but cleaned with compressed air)2]])</f>
        <v>RCGX12_GMTK3_20211028_009030_wo_cc</v>
      </c>
      <c r="H1224" s="68">
        <v>2189</v>
      </c>
      <c r="I1224" s="69">
        <v>4279</v>
      </c>
      <c r="J1224" s="69">
        <v>6001</v>
      </c>
      <c r="K1224" s="69">
        <v>2481</v>
      </c>
      <c r="L1224" s="69">
        <v>5385</v>
      </c>
      <c r="M1224" s="69">
        <v>7915</v>
      </c>
      <c r="N1224" s="8">
        <v>44497</v>
      </c>
      <c r="O1224" s="3" t="s">
        <v>318</v>
      </c>
      <c r="P1224" s="3" t="s">
        <v>341</v>
      </c>
      <c r="Q1224" s="3" t="s">
        <v>359</v>
      </c>
      <c r="R1224" s="3">
        <v>4</v>
      </c>
      <c r="S1224" s="3" t="s">
        <v>341</v>
      </c>
      <c r="T1224" s="3">
        <v>4</v>
      </c>
      <c r="U1224" s="3">
        <v>4</v>
      </c>
      <c r="V1224" s="3">
        <v>1</v>
      </c>
      <c r="W1224" s="3">
        <v>2</v>
      </c>
      <c r="X1224" s="61" t="s">
        <v>19</v>
      </c>
      <c r="Y1224" s="3" t="s">
        <v>355</v>
      </c>
      <c r="Z1224" s="3" t="s">
        <v>1267</v>
      </c>
      <c r="AA1224" s="3">
        <v>1</v>
      </c>
      <c r="AB1224" s="28">
        <v>1</v>
      </c>
      <c r="AC1224" s="7"/>
    </row>
    <row r="1225" spans="1:29" x14ac:dyDescent="0.25">
      <c r="A1225" s="57" t="s">
        <v>1</v>
      </c>
      <c r="B1225" s="60" t="str">
        <f>Table6[[#This Row],[Machine3]]</f>
        <v>GMTK3</v>
      </c>
      <c r="C1225" s="61">
        <v>20211028</v>
      </c>
      <c r="D1225" s="61" t="str">
        <f>TEXT((ROW(Table6[[#This Row],[Insert Type]])-321)*10,"000000")</f>
        <v>009040</v>
      </c>
      <c r="E1225" s="61" t="str" cm="1">
        <f t="array" ref="E1225">_xlfn.SWITCH(Table6[[#This Row],[State of Wear (Acceptable, OK; Unacceptable, NOK; Doubt, D; Reclassified as Doubt, RD)]],"OK","o","NOK","n","d")</f>
        <v>o</v>
      </c>
      <c r="F1225" s="61" t="str" cm="1">
        <f t="array" ref="F1225">_xlfn.SWITCH(Table6[[#This Row],[Coolant (C, Coolant; NC, No Coolant; CB, Coolant and cleaned with compressed Air)]],"NC","n","C","y","CB","c")</f>
        <v>c</v>
      </c>
      <c r="G1225" s="61" t="str">
        <f>_xlfn.TEXTJOIN("_",TRUE,A1225,B1225,C1225,D1225,"w"&amp;E1225,"c"&amp;Table6[[#This Row],[Coolant (n, no; y, yes; c, yes but cleaned with compressed air)2]])</f>
        <v>RCGX12_GMTK3_20211028_009040_wo_cc</v>
      </c>
      <c r="H1225" s="68">
        <v>2189</v>
      </c>
      <c r="I1225" s="69">
        <v>4279</v>
      </c>
      <c r="J1225" s="69">
        <v>6001</v>
      </c>
      <c r="K1225" s="69">
        <v>2481</v>
      </c>
      <c r="L1225" s="69">
        <v>5385</v>
      </c>
      <c r="M1225" s="69">
        <v>7915</v>
      </c>
      <c r="N1225" s="8">
        <v>44497</v>
      </c>
      <c r="O1225" s="3" t="s">
        <v>318</v>
      </c>
      <c r="P1225" s="3" t="s">
        <v>341</v>
      </c>
      <c r="Q1225" s="3" t="s">
        <v>359</v>
      </c>
      <c r="R1225" s="3">
        <v>4</v>
      </c>
      <c r="S1225" s="3" t="s">
        <v>341</v>
      </c>
      <c r="T1225" s="3">
        <v>4</v>
      </c>
      <c r="U1225" s="3">
        <v>5</v>
      </c>
      <c r="V1225" s="3">
        <v>1</v>
      </c>
      <c r="W1225" s="3">
        <v>1</v>
      </c>
      <c r="X1225" s="61" t="s">
        <v>19</v>
      </c>
      <c r="Y1225" s="3" t="s">
        <v>355</v>
      </c>
      <c r="Z1225" s="3" t="s">
        <v>1268</v>
      </c>
      <c r="AA1225" s="3">
        <v>1</v>
      </c>
      <c r="AB1225" s="28">
        <v>1</v>
      </c>
      <c r="AC1225" s="7"/>
    </row>
    <row r="1226" spans="1:29" ht="15.75" thickBot="1" x14ac:dyDescent="0.3">
      <c r="A1226" s="62" t="s">
        <v>1</v>
      </c>
      <c r="B1226" s="63" t="str">
        <f>Table6[[#This Row],[Machine3]]</f>
        <v>GMTK3</v>
      </c>
      <c r="C1226" s="64">
        <v>20211028</v>
      </c>
      <c r="D1226" s="64" t="str">
        <f>TEXT((ROW(Table6[[#This Row],[Insert Type]])-321)*10,"000000")</f>
        <v>009050</v>
      </c>
      <c r="E1226" s="64" t="str" cm="1">
        <f t="array" ref="E1226">_xlfn.SWITCH(Table6[[#This Row],[State of Wear (Acceptable, OK; Unacceptable, NOK; Doubt, D; Reclassified as Doubt, RD)]],"OK","o","NOK","n","d")</f>
        <v>o</v>
      </c>
      <c r="F1226" s="64" t="str" cm="1">
        <f t="array" ref="F1226">_xlfn.SWITCH(Table6[[#This Row],[Coolant (C, Coolant; NC, No Coolant; CB, Coolant and cleaned with compressed Air)]],"NC","n","C","y","CB","c")</f>
        <v>c</v>
      </c>
      <c r="G1226" s="64" t="str">
        <f>_xlfn.TEXTJOIN("_",TRUE,A1226,B1226,C1226,D1226,"w"&amp;E1226,"c"&amp;Table6[[#This Row],[Coolant (n, no; y, yes; c, yes but cleaned with compressed air)2]])</f>
        <v>RCGX12_GMTK3_20211028_009050_wo_cc</v>
      </c>
      <c r="H1226" s="70">
        <v>2189</v>
      </c>
      <c r="I1226" s="71">
        <v>4279</v>
      </c>
      <c r="J1226" s="71">
        <v>6001</v>
      </c>
      <c r="K1226" s="71">
        <v>2481</v>
      </c>
      <c r="L1226" s="71">
        <v>5385</v>
      </c>
      <c r="M1226" s="72">
        <v>7915</v>
      </c>
      <c r="N1226" s="17">
        <v>44497</v>
      </c>
      <c r="O1226" s="14" t="s">
        <v>318</v>
      </c>
      <c r="P1226" s="14" t="s">
        <v>341</v>
      </c>
      <c r="Q1226" s="14" t="s">
        <v>359</v>
      </c>
      <c r="R1226" s="14">
        <v>4</v>
      </c>
      <c r="S1226" s="14" t="s">
        <v>341</v>
      </c>
      <c r="T1226" s="14">
        <v>4</v>
      </c>
      <c r="U1226" s="14">
        <v>5</v>
      </c>
      <c r="V1226" s="14">
        <v>1</v>
      </c>
      <c r="W1226" s="14">
        <v>2</v>
      </c>
      <c r="X1226" s="64" t="s">
        <v>19</v>
      </c>
      <c r="Y1226" s="14" t="s">
        <v>355</v>
      </c>
      <c r="Z1226" s="14" t="s">
        <v>1269</v>
      </c>
      <c r="AA1226" s="14">
        <v>1</v>
      </c>
      <c r="AB1226" s="30">
        <v>1</v>
      </c>
      <c r="AC1226" s="7"/>
    </row>
    <row r="1227" spans="1:29" ht="15.75" thickTop="1" x14ac:dyDescent="0.25">
      <c r="A1227" s="57" t="s">
        <v>1</v>
      </c>
      <c r="B1227" s="58" t="str">
        <f>Table6[[#This Row],[Machine3]]</f>
        <v>GMTK4</v>
      </c>
      <c r="C1227" s="59">
        <v>20211028</v>
      </c>
      <c r="D1227" s="59" t="str">
        <f>TEXT((ROW(Table6[[#This Row],[Insert Type]])-321)*10,"000000")</f>
        <v>009060</v>
      </c>
      <c r="E1227" s="59" t="str" cm="1">
        <f t="array" ref="E1227">_xlfn.SWITCH(Table6[[#This Row],[State of Wear (Acceptable, OK; Unacceptable, NOK; Doubt, D; Reclassified as Doubt, RD)]],"OK","o","NOK","n","d")</f>
        <v>o</v>
      </c>
      <c r="F1227" s="59" t="str" cm="1">
        <f t="array" ref="F1227">_xlfn.SWITCH(Table6[[#This Row],[Coolant (C, Coolant; NC, No Coolant; CB, Coolant and cleaned with compressed Air)]],"NC","n","C","y","CB","c")</f>
        <v>c</v>
      </c>
      <c r="G1227" s="59" t="str">
        <f>_xlfn.TEXTJOIN("_",TRUE,A1227,B1227,C1227,D1227,"w"&amp;E1227,"c"&amp;Table6[[#This Row],[Coolant (n, no; y, yes; c, yes but cleaned with compressed air)2]])</f>
        <v>RCGX12_GMTK4_20211028_009060_wo_cc</v>
      </c>
      <c r="H1227" s="68">
        <v>2200</v>
      </c>
      <c r="I1227" s="69">
        <v>4230</v>
      </c>
      <c r="J1227" s="69">
        <v>6001</v>
      </c>
      <c r="K1227" s="69">
        <v>2453</v>
      </c>
      <c r="L1227" s="69">
        <v>5330</v>
      </c>
      <c r="M1227" s="69">
        <v>7915</v>
      </c>
      <c r="N1227" s="11">
        <v>44497</v>
      </c>
      <c r="O1227" s="7" t="s">
        <v>318</v>
      </c>
      <c r="P1227" s="7" t="s">
        <v>358</v>
      </c>
      <c r="Q1227" s="7" t="s">
        <v>359</v>
      </c>
      <c r="R1227" s="7">
        <v>1</v>
      </c>
      <c r="S1227" s="7" t="s">
        <v>358</v>
      </c>
      <c r="T1227" s="7">
        <v>1</v>
      </c>
      <c r="U1227" s="7">
        <v>5</v>
      </c>
      <c r="V1227" s="7">
        <v>1</v>
      </c>
      <c r="W1227" s="7">
        <v>1</v>
      </c>
      <c r="X1227" s="59" t="s">
        <v>19</v>
      </c>
      <c r="Y1227" s="7" t="s">
        <v>355</v>
      </c>
      <c r="Z1227" s="7" t="s">
        <v>1404</v>
      </c>
      <c r="AA1227" s="7">
        <v>1</v>
      </c>
      <c r="AB1227" s="31">
        <v>1</v>
      </c>
      <c r="AC1227" s="7"/>
    </row>
    <row r="1228" spans="1:29" x14ac:dyDescent="0.25">
      <c r="A1228" s="57" t="s">
        <v>1</v>
      </c>
      <c r="B1228" s="60" t="str">
        <f>Table6[[#This Row],[Machine3]]</f>
        <v>GMTK4</v>
      </c>
      <c r="C1228" s="61">
        <v>20211028</v>
      </c>
      <c r="D1228" s="61" t="str">
        <f>TEXT((ROW(Table6[[#This Row],[Insert Type]])-321)*10,"000000")</f>
        <v>009070</v>
      </c>
      <c r="E1228" s="61" t="str" cm="1">
        <f t="array" ref="E1228">_xlfn.SWITCH(Table6[[#This Row],[State of Wear (Acceptable, OK; Unacceptable, NOK; Doubt, D; Reclassified as Doubt, RD)]],"OK","o","NOK","n","d")</f>
        <v>o</v>
      </c>
      <c r="F1228" s="61" t="str" cm="1">
        <f t="array" ref="F1228">_xlfn.SWITCH(Table6[[#This Row],[Coolant (C, Coolant; NC, No Coolant; CB, Coolant and cleaned with compressed Air)]],"NC","n","C","y","CB","c")</f>
        <v>c</v>
      </c>
      <c r="G1228" s="61" t="str">
        <f>_xlfn.TEXTJOIN("_",TRUE,A1228,B1228,C1228,D1228,"w"&amp;E1228,"c"&amp;Table6[[#This Row],[Coolant (n, no; y, yes; c, yes but cleaned with compressed air)2]])</f>
        <v>RCGX12_GMTK4_20211028_009070_wo_cc</v>
      </c>
      <c r="H1228" s="68">
        <v>2200</v>
      </c>
      <c r="I1228" s="69">
        <v>4230</v>
      </c>
      <c r="J1228" s="69">
        <v>6001</v>
      </c>
      <c r="K1228" s="69">
        <v>2453</v>
      </c>
      <c r="L1228" s="69">
        <v>5330</v>
      </c>
      <c r="M1228" s="69">
        <v>7915</v>
      </c>
      <c r="N1228" s="8">
        <v>44497</v>
      </c>
      <c r="O1228" s="3" t="s">
        <v>318</v>
      </c>
      <c r="P1228" s="3" t="s">
        <v>358</v>
      </c>
      <c r="Q1228" s="3" t="s">
        <v>359</v>
      </c>
      <c r="R1228" s="3">
        <v>1</v>
      </c>
      <c r="S1228" s="3" t="s">
        <v>358</v>
      </c>
      <c r="T1228" s="3">
        <v>1</v>
      </c>
      <c r="U1228" s="3">
        <v>6</v>
      </c>
      <c r="V1228" s="3">
        <v>1</v>
      </c>
      <c r="W1228" s="3">
        <v>1</v>
      </c>
      <c r="X1228" s="61" t="s">
        <v>19</v>
      </c>
      <c r="Y1228" s="3" t="s">
        <v>355</v>
      </c>
      <c r="Z1228" s="3" t="s">
        <v>1405</v>
      </c>
      <c r="AA1228" s="3">
        <v>1</v>
      </c>
      <c r="AB1228" s="28">
        <v>1</v>
      </c>
      <c r="AC1228" s="7"/>
    </row>
    <row r="1229" spans="1:29" x14ac:dyDescent="0.25">
      <c r="A1229" s="57" t="s">
        <v>1</v>
      </c>
      <c r="B1229" s="60" t="str">
        <f>Table6[[#This Row],[Machine3]]</f>
        <v>GMTK4</v>
      </c>
      <c r="C1229" s="61">
        <v>20211028</v>
      </c>
      <c r="D1229" s="61" t="str">
        <f>TEXT((ROW(Table6[[#This Row],[Insert Type]])-321)*10,"000000")</f>
        <v>009080</v>
      </c>
      <c r="E1229" s="61" t="str" cm="1">
        <f t="array" ref="E1229">_xlfn.SWITCH(Table6[[#This Row],[State of Wear (Acceptable, OK; Unacceptable, NOK; Doubt, D; Reclassified as Doubt, RD)]],"OK","o","NOK","n","d")</f>
        <v>o</v>
      </c>
      <c r="F1229" s="61" t="str" cm="1">
        <f t="array" ref="F1229">_xlfn.SWITCH(Table6[[#This Row],[Coolant (C, Coolant; NC, No Coolant; CB, Coolant and cleaned with compressed Air)]],"NC","n","C","y","CB","c")</f>
        <v>c</v>
      </c>
      <c r="G1229" s="61" t="str">
        <f>_xlfn.TEXTJOIN("_",TRUE,A1229,B1229,C1229,D1229,"w"&amp;E1229,"c"&amp;Table6[[#This Row],[Coolant (n, no; y, yes; c, yes but cleaned with compressed air)2]])</f>
        <v>RCGX12_GMTK4_20211028_009080_wo_cc</v>
      </c>
      <c r="H1229" s="68">
        <v>2200</v>
      </c>
      <c r="I1229" s="69">
        <v>4230</v>
      </c>
      <c r="J1229" s="69">
        <v>6001</v>
      </c>
      <c r="K1229" s="69">
        <v>2453</v>
      </c>
      <c r="L1229" s="69">
        <v>5330</v>
      </c>
      <c r="M1229" s="69">
        <v>7915</v>
      </c>
      <c r="N1229" s="8">
        <v>44497</v>
      </c>
      <c r="O1229" s="3" t="s">
        <v>318</v>
      </c>
      <c r="P1229" s="3" t="s">
        <v>358</v>
      </c>
      <c r="Q1229" s="3" t="s">
        <v>359</v>
      </c>
      <c r="R1229" s="3">
        <v>2</v>
      </c>
      <c r="S1229" s="3" t="s">
        <v>358</v>
      </c>
      <c r="T1229" s="3">
        <v>2</v>
      </c>
      <c r="U1229" s="3">
        <v>7</v>
      </c>
      <c r="V1229" s="3">
        <v>1</v>
      </c>
      <c r="W1229" s="3">
        <v>1</v>
      </c>
      <c r="X1229" s="61" t="s">
        <v>19</v>
      </c>
      <c r="Y1229" s="3" t="s">
        <v>355</v>
      </c>
      <c r="Z1229" s="3" t="s">
        <v>1406</v>
      </c>
      <c r="AA1229" s="3">
        <v>1</v>
      </c>
      <c r="AB1229" s="28">
        <v>1</v>
      </c>
      <c r="AC1229" s="7"/>
    </row>
    <row r="1230" spans="1:29" x14ac:dyDescent="0.25">
      <c r="A1230" s="57" t="s">
        <v>1</v>
      </c>
      <c r="B1230" s="60" t="str">
        <f>Table6[[#This Row],[Machine3]]</f>
        <v>GMTK4</v>
      </c>
      <c r="C1230" s="61">
        <v>20211028</v>
      </c>
      <c r="D1230" s="61" t="str">
        <f>TEXT((ROW(Table6[[#This Row],[Insert Type]])-321)*10,"000000")</f>
        <v>009090</v>
      </c>
      <c r="E1230" s="61" t="str" cm="1">
        <f t="array" ref="E1230">_xlfn.SWITCH(Table6[[#This Row],[State of Wear (Acceptable, OK; Unacceptable, NOK; Doubt, D; Reclassified as Doubt, RD)]],"OK","o","NOK","n","d")</f>
        <v>o</v>
      </c>
      <c r="F1230" s="61" t="str" cm="1">
        <f t="array" ref="F1230">_xlfn.SWITCH(Table6[[#This Row],[Coolant (C, Coolant; NC, No Coolant; CB, Coolant and cleaned with compressed Air)]],"NC","n","C","y","CB","c")</f>
        <v>c</v>
      </c>
      <c r="G1230" s="61" t="str">
        <f>_xlfn.TEXTJOIN("_",TRUE,A1230,B1230,C1230,D1230,"w"&amp;E1230,"c"&amp;Table6[[#This Row],[Coolant (n, no; y, yes; c, yes but cleaned with compressed air)2]])</f>
        <v>RCGX12_GMTK4_20211028_009090_wo_cc</v>
      </c>
      <c r="H1230" s="68">
        <v>2200</v>
      </c>
      <c r="I1230" s="69">
        <v>4230</v>
      </c>
      <c r="J1230" s="69">
        <v>6001</v>
      </c>
      <c r="K1230" s="69">
        <v>2453</v>
      </c>
      <c r="L1230" s="69">
        <v>5330</v>
      </c>
      <c r="M1230" s="69">
        <v>7915</v>
      </c>
      <c r="N1230" s="8">
        <v>44497</v>
      </c>
      <c r="O1230" s="3" t="s">
        <v>318</v>
      </c>
      <c r="P1230" s="3" t="s">
        <v>358</v>
      </c>
      <c r="Q1230" s="3" t="s">
        <v>359</v>
      </c>
      <c r="R1230" s="3">
        <v>2</v>
      </c>
      <c r="S1230" s="3" t="s">
        <v>358</v>
      </c>
      <c r="T1230" s="3">
        <v>2</v>
      </c>
      <c r="U1230" s="3">
        <v>7</v>
      </c>
      <c r="V1230" s="3">
        <v>1</v>
      </c>
      <c r="W1230" s="3">
        <v>2</v>
      </c>
      <c r="X1230" s="61" t="s">
        <v>19</v>
      </c>
      <c r="Y1230" s="3" t="s">
        <v>355</v>
      </c>
      <c r="Z1230" s="3" t="s">
        <v>1407</v>
      </c>
      <c r="AA1230" s="3">
        <v>1</v>
      </c>
      <c r="AB1230" s="28">
        <v>1</v>
      </c>
      <c r="AC1230" s="7"/>
    </row>
    <row r="1231" spans="1:29" x14ac:dyDescent="0.25">
      <c r="A1231" s="57" t="s">
        <v>1</v>
      </c>
      <c r="B1231" s="60" t="str">
        <f>Table6[[#This Row],[Machine3]]</f>
        <v>GMTK4</v>
      </c>
      <c r="C1231" s="61">
        <v>20211028</v>
      </c>
      <c r="D1231" s="61" t="str">
        <f>TEXT((ROW(Table6[[#This Row],[Insert Type]])-321)*10,"000000")</f>
        <v>009100</v>
      </c>
      <c r="E1231" s="61" t="str" cm="1">
        <f t="array" ref="E1231">_xlfn.SWITCH(Table6[[#This Row],[State of Wear (Acceptable, OK; Unacceptable, NOK; Doubt, D; Reclassified as Doubt, RD)]],"OK","o","NOK","n","d")</f>
        <v>o</v>
      </c>
      <c r="F1231" s="61" t="str" cm="1">
        <f t="array" ref="F1231">_xlfn.SWITCH(Table6[[#This Row],[Coolant (C, Coolant; NC, No Coolant; CB, Coolant and cleaned with compressed Air)]],"NC","n","C","y","CB","c")</f>
        <v>c</v>
      </c>
      <c r="G1231" s="61" t="str">
        <f>_xlfn.TEXTJOIN("_",TRUE,A1231,B1231,C1231,D1231,"w"&amp;E1231,"c"&amp;Table6[[#This Row],[Coolant (n, no; y, yes; c, yes but cleaned with compressed air)2]])</f>
        <v>RCGX12_GMTK4_20211028_009100_wo_cc</v>
      </c>
      <c r="H1231" s="68">
        <v>2200</v>
      </c>
      <c r="I1231" s="69">
        <v>4230</v>
      </c>
      <c r="J1231" s="69">
        <v>6001</v>
      </c>
      <c r="K1231" s="69">
        <v>2453</v>
      </c>
      <c r="L1231" s="69">
        <v>5330</v>
      </c>
      <c r="M1231" s="69">
        <v>7915</v>
      </c>
      <c r="N1231" s="8">
        <v>44497</v>
      </c>
      <c r="O1231" s="3" t="s">
        <v>318</v>
      </c>
      <c r="P1231" s="3" t="s">
        <v>358</v>
      </c>
      <c r="Q1231" s="3" t="s">
        <v>359</v>
      </c>
      <c r="R1231" s="3">
        <v>3</v>
      </c>
      <c r="S1231" s="3" t="s">
        <v>358</v>
      </c>
      <c r="T1231" s="3">
        <v>3</v>
      </c>
      <c r="U1231" s="3">
        <v>4</v>
      </c>
      <c r="V1231" s="3">
        <v>1</v>
      </c>
      <c r="W1231" s="3">
        <v>1</v>
      </c>
      <c r="X1231" s="61" t="s">
        <v>19</v>
      </c>
      <c r="Y1231" s="3" t="s">
        <v>355</v>
      </c>
      <c r="Z1231" s="3" t="s">
        <v>1408</v>
      </c>
      <c r="AA1231" s="3">
        <v>1</v>
      </c>
      <c r="AB1231" s="28">
        <v>1</v>
      </c>
      <c r="AC1231" s="7"/>
    </row>
    <row r="1232" spans="1:29" x14ac:dyDescent="0.25">
      <c r="A1232" s="57" t="s">
        <v>1</v>
      </c>
      <c r="B1232" s="60" t="str">
        <f>Table6[[#This Row],[Machine3]]</f>
        <v>GMTK4</v>
      </c>
      <c r="C1232" s="61">
        <v>20211028</v>
      </c>
      <c r="D1232" s="61" t="str">
        <f>TEXT((ROW(Table6[[#This Row],[Insert Type]])-321)*10,"000000")</f>
        <v>009110</v>
      </c>
      <c r="E1232" s="61" t="str" cm="1">
        <f t="array" ref="E1232">_xlfn.SWITCH(Table6[[#This Row],[State of Wear (Acceptable, OK; Unacceptable, NOK; Doubt, D; Reclassified as Doubt, RD)]],"OK","o","NOK","n","d")</f>
        <v>o</v>
      </c>
      <c r="F1232" s="61" t="str" cm="1">
        <f t="array" ref="F1232">_xlfn.SWITCH(Table6[[#This Row],[Coolant (C, Coolant; NC, No Coolant; CB, Coolant and cleaned with compressed Air)]],"NC","n","C","y","CB","c")</f>
        <v>c</v>
      </c>
      <c r="G1232" s="61" t="str">
        <f>_xlfn.TEXTJOIN("_",TRUE,A1232,B1232,C1232,D1232,"w"&amp;E1232,"c"&amp;Table6[[#This Row],[Coolant (n, no; y, yes; c, yes but cleaned with compressed air)2]])</f>
        <v>RCGX12_GMTK4_20211028_009110_wo_cc</v>
      </c>
      <c r="H1232" s="68">
        <v>2200</v>
      </c>
      <c r="I1232" s="69">
        <v>4230</v>
      </c>
      <c r="J1232" s="69">
        <v>6001</v>
      </c>
      <c r="K1232" s="69">
        <v>2453</v>
      </c>
      <c r="L1232" s="69">
        <v>5330</v>
      </c>
      <c r="M1232" s="69">
        <v>7915</v>
      </c>
      <c r="N1232" s="8">
        <v>44497</v>
      </c>
      <c r="O1232" s="3" t="s">
        <v>318</v>
      </c>
      <c r="P1232" s="3" t="s">
        <v>358</v>
      </c>
      <c r="Q1232" s="3" t="s">
        <v>359</v>
      </c>
      <c r="R1232" s="3">
        <v>3</v>
      </c>
      <c r="S1232" s="3" t="s">
        <v>358</v>
      </c>
      <c r="T1232" s="3">
        <v>3</v>
      </c>
      <c r="U1232" s="3">
        <v>5</v>
      </c>
      <c r="V1232" s="3">
        <v>1</v>
      </c>
      <c r="W1232" s="3">
        <v>1</v>
      </c>
      <c r="X1232" s="61" t="s">
        <v>19</v>
      </c>
      <c r="Y1232" s="3" t="s">
        <v>355</v>
      </c>
      <c r="Z1232" s="3" t="s">
        <v>1409</v>
      </c>
      <c r="AA1232" s="3">
        <v>1</v>
      </c>
      <c r="AB1232" s="28">
        <v>1</v>
      </c>
      <c r="AC1232" s="7"/>
    </row>
    <row r="1233" spans="1:29" x14ac:dyDescent="0.25">
      <c r="A1233" s="57" t="s">
        <v>1</v>
      </c>
      <c r="B1233" s="60" t="str">
        <f>Table6[[#This Row],[Machine3]]</f>
        <v>GMTK4</v>
      </c>
      <c r="C1233" s="61">
        <v>20211028</v>
      </c>
      <c r="D1233" s="61" t="str">
        <f>TEXT((ROW(Table6[[#This Row],[Insert Type]])-321)*10,"000000")</f>
        <v>009120</v>
      </c>
      <c r="E1233" s="61" t="str" cm="1">
        <f t="array" ref="E1233">_xlfn.SWITCH(Table6[[#This Row],[State of Wear (Acceptable, OK; Unacceptable, NOK; Doubt, D; Reclassified as Doubt, RD)]],"OK","o","NOK","n","d")</f>
        <v>o</v>
      </c>
      <c r="F1233" s="61" t="str" cm="1">
        <f t="array" ref="F1233">_xlfn.SWITCH(Table6[[#This Row],[Coolant (C, Coolant; NC, No Coolant; CB, Coolant and cleaned with compressed Air)]],"NC","n","C","y","CB","c")</f>
        <v>c</v>
      </c>
      <c r="G1233" s="61" t="str">
        <f>_xlfn.TEXTJOIN("_",TRUE,A1233,B1233,C1233,D1233,"w"&amp;E1233,"c"&amp;Table6[[#This Row],[Coolant (n, no; y, yes; c, yes but cleaned with compressed air)2]])</f>
        <v>RCGX12_GMTK4_20211028_009120_wo_cc</v>
      </c>
      <c r="H1233" s="68">
        <v>2200</v>
      </c>
      <c r="I1233" s="69">
        <v>4230</v>
      </c>
      <c r="J1233" s="69">
        <v>6001</v>
      </c>
      <c r="K1233" s="69">
        <v>2453</v>
      </c>
      <c r="L1233" s="69">
        <v>5330</v>
      </c>
      <c r="M1233" s="69">
        <v>7915</v>
      </c>
      <c r="N1233" s="8">
        <v>44497</v>
      </c>
      <c r="O1233" s="3" t="s">
        <v>318</v>
      </c>
      <c r="P1233" s="3" t="s">
        <v>358</v>
      </c>
      <c r="Q1233" s="3" t="s">
        <v>359</v>
      </c>
      <c r="R1233" s="3">
        <v>3</v>
      </c>
      <c r="S1233" s="3" t="s">
        <v>358</v>
      </c>
      <c r="T1233" s="3">
        <v>3</v>
      </c>
      <c r="U1233" s="3">
        <v>6</v>
      </c>
      <c r="V1233" s="3">
        <v>1</v>
      </c>
      <c r="W1233" s="3">
        <v>1</v>
      </c>
      <c r="X1233" s="61" t="s">
        <v>19</v>
      </c>
      <c r="Y1233" s="3" t="s">
        <v>355</v>
      </c>
      <c r="Z1233" s="3" t="s">
        <v>1410</v>
      </c>
      <c r="AA1233" s="3">
        <v>1</v>
      </c>
      <c r="AB1233" s="28">
        <v>1</v>
      </c>
      <c r="AC1233" s="7"/>
    </row>
    <row r="1234" spans="1:29" ht="15.75" thickBot="1" x14ac:dyDescent="0.3">
      <c r="A1234" s="62" t="s">
        <v>1</v>
      </c>
      <c r="B1234" s="63" t="str">
        <f>Table6[[#This Row],[Machine3]]</f>
        <v>GMTK4</v>
      </c>
      <c r="C1234" s="64">
        <v>20211028</v>
      </c>
      <c r="D1234" s="64" t="str">
        <f>TEXT((ROW(Table6[[#This Row],[Insert Type]])-321)*10,"000000")</f>
        <v>009130</v>
      </c>
      <c r="E1234" s="64" t="str" cm="1">
        <f t="array" ref="E1234">_xlfn.SWITCH(Table6[[#This Row],[State of Wear (Acceptable, OK; Unacceptable, NOK; Doubt, D; Reclassified as Doubt, RD)]],"OK","o","NOK","n","d")</f>
        <v>o</v>
      </c>
      <c r="F1234" s="64" t="str" cm="1">
        <f t="array" ref="F1234">_xlfn.SWITCH(Table6[[#This Row],[Coolant (C, Coolant; NC, No Coolant; CB, Coolant and cleaned with compressed Air)]],"NC","n","C","y","CB","c")</f>
        <v>c</v>
      </c>
      <c r="G1234" s="64" t="str">
        <f>_xlfn.TEXTJOIN("_",TRUE,A1234,B1234,C1234,D1234,"w"&amp;E1234,"c"&amp;Table6[[#This Row],[Coolant (n, no; y, yes; c, yes but cleaned with compressed air)2]])</f>
        <v>RCGX12_GMTK4_20211028_009130_wo_cc</v>
      </c>
      <c r="H1234" s="70">
        <v>2200</v>
      </c>
      <c r="I1234" s="71">
        <v>4230</v>
      </c>
      <c r="J1234" s="71">
        <v>6001</v>
      </c>
      <c r="K1234" s="71">
        <v>2453</v>
      </c>
      <c r="L1234" s="71">
        <v>5330</v>
      </c>
      <c r="M1234" s="72">
        <v>7915</v>
      </c>
      <c r="N1234" s="17">
        <v>44497</v>
      </c>
      <c r="O1234" s="14" t="s">
        <v>318</v>
      </c>
      <c r="P1234" s="14" t="s">
        <v>358</v>
      </c>
      <c r="Q1234" s="14" t="s">
        <v>359</v>
      </c>
      <c r="R1234" s="14">
        <v>3</v>
      </c>
      <c r="S1234" s="14" t="s">
        <v>358</v>
      </c>
      <c r="T1234" s="14">
        <v>3</v>
      </c>
      <c r="U1234" s="14">
        <v>6</v>
      </c>
      <c r="V1234" s="14">
        <v>1</v>
      </c>
      <c r="W1234" s="14">
        <v>2</v>
      </c>
      <c r="X1234" s="64" t="s">
        <v>19</v>
      </c>
      <c r="Y1234" s="14" t="s">
        <v>355</v>
      </c>
      <c r="Z1234" s="14" t="s">
        <v>1411</v>
      </c>
      <c r="AA1234" s="14">
        <v>1</v>
      </c>
      <c r="AB1234" s="30">
        <v>1</v>
      </c>
      <c r="AC1234" s="7"/>
    </row>
    <row r="1235" spans="1:29" ht="15.75" thickTop="1" x14ac:dyDescent="0.25">
      <c r="A1235" s="57" t="s">
        <v>1</v>
      </c>
      <c r="B1235" s="58" t="str">
        <f>Table6[[#This Row],[Machine3]]</f>
        <v>GMTK1</v>
      </c>
      <c r="C1235" s="59">
        <v>20211102</v>
      </c>
      <c r="D1235" s="59" t="str">
        <f>TEXT((ROW(Table6[[#This Row],[Insert Type]])-321)*10,"000000")</f>
        <v>009140</v>
      </c>
      <c r="E1235" s="59" t="str" cm="1">
        <f t="array" ref="E1235">_xlfn.SWITCH(Table6[[#This Row],[State of Wear (Acceptable, OK; Unacceptable, NOK; Doubt, D; Reclassified as Doubt, RD)]],"OK","o","NOK","n","d")</f>
        <v>o</v>
      </c>
      <c r="F1235" s="59" t="str" cm="1">
        <f t="array" ref="F1235">_xlfn.SWITCH(Table6[[#This Row],[Coolant (C, Coolant; NC, No Coolant; CB, Coolant and cleaned with compressed Air)]],"NC","n","C","y","CB","c")</f>
        <v>c</v>
      </c>
      <c r="G1235" s="59" t="str">
        <f>_xlfn.TEXTJOIN("_",TRUE,A1235,B1235,C1235,D1235,"w"&amp;E1235,"c"&amp;Table6[[#This Row],[Coolant (n, no; y, yes; c, yes but cleaned with compressed air)2]])</f>
        <v>RCGX12_GMTK1_20211102_009140_wo_cc</v>
      </c>
      <c r="H1235" s="68">
        <v>2189</v>
      </c>
      <c r="I1235" s="69">
        <v>4246</v>
      </c>
      <c r="J1235" s="69">
        <v>6001</v>
      </c>
      <c r="K1235" s="69">
        <v>2464</v>
      </c>
      <c r="L1235" s="69">
        <v>5357</v>
      </c>
      <c r="M1235" s="69">
        <v>7915</v>
      </c>
      <c r="N1235" s="11">
        <v>44502</v>
      </c>
      <c r="O1235" s="7" t="s">
        <v>318</v>
      </c>
      <c r="P1235" s="7" t="s">
        <v>339</v>
      </c>
      <c r="Q1235" s="7" t="s">
        <v>359</v>
      </c>
      <c r="R1235" s="7">
        <v>1</v>
      </c>
      <c r="S1235" s="7" t="s">
        <v>339</v>
      </c>
      <c r="T1235" s="7">
        <v>1</v>
      </c>
      <c r="U1235" s="7">
        <v>1</v>
      </c>
      <c r="V1235" s="7">
        <v>1</v>
      </c>
      <c r="W1235" s="7">
        <v>1</v>
      </c>
      <c r="X1235" s="59" t="s">
        <v>19</v>
      </c>
      <c r="Y1235" s="7" t="s">
        <v>355</v>
      </c>
      <c r="Z1235" s="7" t="s">
        <v>1270</v>
      </c>
      <c r="AA1235" s="7">
        <v>1</v>
      </c>
      <c r="AB1235" s="31">
        <v>1</v>
      </c>
      <c r="AC1235" s="7"/>
    </row>
    <row r="1236" spans="1:29" x14ac:dyDescent="0.25">
      <c r="A1236" s="57" t="s">
        <v>1</v>
      </c>
      <c r="B1236" s="60" t="str">
        <f>Table6[[#This Row],[Machine3]]</f>
        <v>GMTK1</v>
      </c>
      <c r="C1236" s="61">
        <v>20211102</v>
      </c>
      <c r="D1236" s="61" t="str">
        <f>TEXT((ROW(Table6[[#This Row],[Insert Type]])-321)*10,"000000")</f>
        <v>009150</v>
      </c>
      <c r="E1236" s="61" t="str" cm="1">
        <f t="array" ref="E1236">_xlfn.SWITCH(Table6[[#This Row],[State of Wear (Acceptable, OK; Unacceptable, NOK; Doubt, D; Reclassified as Doubt, RD)]],"OK","o","NOK","n","d")</f>
        <v>o</v>
      </c>
      <c r="F1236" s="61" t="str" cm="1">
        <f t="array" ref="F1236">_xlfn.SWITCH(Table6[[#This Row],[Coolant (C, Coolant; NC, No Coolant; CB, Coolant and cleaned with compressed Air)]],"NC","n","C","y","CB","c")</f>
        <v>c</v>
      </c>
      <c r="G1236" s="61" t="str">
        <f>_xlfn.TEXTJOIN("_",TRUE,A1236,B1236,C1236,D1236,"w"&amp;E1236,"c"&amp;Table6[[#This Row],[Coolant (n, no; y, yes; c, yes but cleaned with compressed air)2]])</f>
        <v>RCGX12_GMTK1_20211102_009150_wo_cc</v>
      </c>
      <c r="H1236" s="68">
        <v>2189</v>
      </c>
      <c r="I1236" s="69">
        <v>4246</v>
      </c>
      <c r="J1236" s="69">
        <v>6001</v>
      </c>
      <c r="K1236" s="69">
        <v>2464</v>
      </c>
      <c r="L1236" s="69">
        <v>5357</v>
      </c>
      <c r="M1236" s="69">
        <v>7915</v>
      </c>
      <c r="N1236" s="8">
        <v>44502</v>
      </c>
      <c r="O1236" s="3" t="s">
        <v>318</v>
      </c>
      <c r="P1236" s="3" t="s">
        <v>339</v>
      </c>
      <c r="Q1236" s="3" t="s">
        <v>359</v>
      </c>
      <c r="R1236" s="3">
        <v>1</v>
      </c>
      <c r="S1236" s="3" t="s">
        <v>339</v>
      </c>
      <c r="T1236" s="3">
        <v>1</v>
      </c>
      <c r="U1236" s="3">
        <v>1</v>
      </c>
      <c r="V1236" s="3">
        <v>1</v>
      </c>
      <c r="W1236" s="3">
        <v>2</v>
      </c>
      <c r="X1236" s="61" t="s">
        <v>19</v>
      </c>
      <c r="Y1236" s="3" t="s">
        <v>355</v>
      </c>
      <c r="Z1236" s="3" t="s">
        <v>1271</v>
      </c>
      <c r="AA1236" s="3">
        <v>1</v>
      </c>
      <c r="AB1236" s="28">
        <v>1</v>
      </c>
      <c r="AC1236" s="7"/>
    </row>
    <row r="1237" spans="1:29" x14ac:dyDescent="0.25">
      <c r="A1237" s="57" t="s">
        <v>1</v>
      </c>
      <c r="B1237" s="60" t="str">
        <f>Table6[[#This Row],[Machine3]]</f>
        <v>GMTK1</v>
      </c>
      <c r="C1237" s="61">
        <v>20211102</v>
      </c>
      <c r="D1237" s="61" t="str">
        <f>TEXT((ROW(Table6[[#This Row],[Insert Type]])-321)*10,"000000")</f>
        <v>009160</v>
      </c>
      <c r="E1237" s="61" t="str" cm="1">
        <f t="array" ref="E1237">_xlfn.SWITCH(Table6[[#This Row],[State of Wear (Acceptable, OK; Unacceptable, NOK; Doubt, D; Reclassified as Doubt, RD)]],"OK","o","NOK","n","d")</f>
        <v>o</v>
      </c>
      <c r="F1237" s="61" t="str" cm="1">
        <f t="array" ref="F1237">_xlfn.SWITCH(Table6[[#This Row],[Coolant (C, Coolant; NC, No Coolant; CB, Coolant and cleaned with compressed Air)]],"NC","n","C","y","CB","c")</f>
        <v>c</v>
      </c>
      <c r="G1237" s="61" t="str">
        <f>_xlfn.TEXTJOIN("_",TRUE,A1237,B1237,C1237,D1237,"w"&amp;E1237,"c"&amp;Table6[[#This Row],[Coolant (n, no; y, yes; c, yes but cleaned with compressed air)2]])</f>
        <v>RCGX12_GMTK1_20211102_009160_wo_cc</v>
      </c>
      <c r="H1237" s="68">
        <v>2189</v>
      </c>
      <c r="I1237" s="69">
        <v>4246</v>
      </c>
      <c r="J1237" s="69">
        <v>6001</v>
      </c>
      <c r="K1237" s="69">
        <v>2464</v>
      </c>
      <c r="L1237" s="69">
        <v>5357</v>
      </c>
      <c r="M1237" s="69">
        <v>7915</v>
      </c>
      <c r="N1237" s="8">
        <v>44502</v>
      </c>
      <c r="O1237" s="3" t="s">
        <v>318</v>
      </c>
      <c r="P1237" s="3" t="s">
        <v>339</v>
      </c>
      <c r="Q1237" s="3" t="s">
        <v>359</v>
      </c>
      <c r="R1237" s="3">
        <v>1</v>
      </c>
      <c r="S1237" s="3" t="s">
        <v>339</v>
      </c>
      <c r="T1237" s="3">
        <v>1</v>
      </c>
      <c r="U1237" s="3">
        <v>2</v>
      </c>
      <c r="V1237" s="3">
        <v>1</v>
      </c>
      <c r="W1237" s="3">
        <v>1</v>
      </c>
      <c r="X1237" s="61" t="s">
        <v>19</v>
      </c>
      <c r="Y1237" s="3" t="s">
        <v>355</v>
      </c>
      <c r="Z1237" s="3" t="s">
        <v>1272</v>
      </c>
      <c r="AA1237" s="3">
        <v>1</v>
      </c>
      <c r="AB1237" s="28">
        <v>1</v>
      </c>
      <c r="AC1237" s="7"/>
    </row>
    <row r="1238" spans="1:29" x14ac:dyDescent="0.25">
      <c r="A1238" s="57" t="s">
        <v>1</v>
      </c>
      <c r="B1238" s="60" t="str">
        <f>Table6[[#This Row],[Machine3]]</f>
        <v>GMTK1</v>
      </c>
      <c r="C1238" s="61">
        <v>20211102</v>
      </c>
      <c r="D1238" s="61" t="str">
        <f>TEXT((ROW(Table6[[#This Row],[Insert Type]])-321)*10,"000000")</f>
        <v>009170</v>
      </c>
      <c r="E1238" s="61" t="str" cm="1">
        <f t="array" ref="E1238">_xlfn.SWITCH(Table6[[#This Row],[State of Wear (Acceptable, OK; Unacceptable, NOK; Doubt, D; Reclassified as Doubt, RD)]],"OK","o","NOK","n","d")</f>
        <v>o</v>
      </c>
      <c r="F1238" s="61" t="str" cm="1">
        <f t="array" ref="F1238">_xlfn.SWITCH(Table6[[#This Row],[Coolant (C, Coolant; NC, No Coolant; CB, Coolant and cleaned with compressed Air)]],"NC","n","C","y","CB","c")</f>
        <v>c</v>
      </c>
      <c r="G1238" s="61" t="str">
        <f>_xlfn.TEXTJOIN("_",TRUE,A1238,B1238,C1238,D1238,"w"&amp;E1238,"c"&amp;Table6[[#This Row],[Coolant (n, no; y, yes; c, yes but cleaned with compressed air)2]])</f>
        <v>RCGX12_GMTK1_20211102_009170_wo_cc</v>
      </c>
      <c r="H1238" s="68">
        <v>2189</v>
      </c>
      <c r="I1238" s="69">
        <v>4246</v>
      </c>
      <c r="J1238" s="69">
        <v>6001</v>
      </c>
      <c r="K1238" s="69">
        <v>2464</v>
      </c>
      <c r="L1238" s="69">
        <v>5357</v>
      </c>
      <c r="M1238" s="69">
        <v>7915</v>
      </c>
      <c r="N1238" s="8">
        <v>44502</v>
      </c>
      <c r="O1238" s="3" t="s">
        <v>318</v>
      </c>
      <c r="P1238" s="3" t="s">
        <v>339</v>
      </c>
      <c r="Q1238" s="3" t="s">
        <v>359</v>
      </c>
      <c r="R1238" s="3">
        <v>1</v>
      </c>
      <c r="S1238" s="3" t="s">
        <v>339</v>
      </c>
      <c r="T1238" s="3">
        <v>1</v>
      </c>
      <c r="U1238" s="3">
        <v>2</v>
      </c>
      <c r="V1238" s="3">
        <v>1</v>
      </c>
      <c r="W1238" s="3">
        <v>2</v>
      </c>
      <c r="X1238" s="61" t="s">
        <v>19</v>
      </c>
      <c r="Y1238" s="3" t="s">
        <v>355</v>
      </c>
      <c r="Z1238" s="3" t="s">
        <v>1273</v>
      </c>
      <c r="AA1238" s="3">
        <v>1</v>
      </c>
      <c r="AB1238" s="28">
        <v>1</v>
      </c>
      <c r="AC1238" s="7"/>
    </row>
    <row r="1239" spans="1:29" x14ac:dyDescent="0.25">
      <c r="A1239" s="57" t="s">
        <v>1</v>
      </c>
      <c r="B1239" s="60" t="str">
        <f>Table6[[#This Row],[Machine3]]</f>
        <v>GMTK1</v>
      </c>
      <c r="C1239" s="61">
        <v>20211102</v>
      </c>
      <c r="D1239" s="61" t="str">
        <f>TEXT((ROW(Table6[[#This Row],[Insert Type]])-321)*10,"000000")</f>
        <v>009180</v>
      </c>
      <c r="E1239" s="61" t="str" cm="1">
        <f t="array" ref="E1239">_xlfn.SWITCH(Table6[[#This Row],[State of Wear (Acceptable, OK; Unacceptable, NOK; Doubt, D; Reclassified as Doubt, RD)]],"OK","o","NOK","n","d")</f>
        <v>o</v>
      </c>
      <c r="F1239" s="61" t="str" cm="1">
        <f t="array" ref="F1239">_xlfn.SWITCH(Table6[[#This Row],[Coolant (C, Coolant; NC, No Coolant; CB, Coolant and cleaned with compressed Air)]],"NC","n","C","y","CB","c")</f>
        <v>c</v>
      </c>
      <c r="G1239" s="61" t="str">
        <f>_xlfn.TEXTJOIN("_",TRUE,A1239,B1239,C1239,D1239,"w"&amp;E1239,"c"&amp;Table6[[#This Row],[Coolant (n, no; y, yes; c, yes but cleaned with compressed air)2]])</f>
        <v>RCGX12_GMTK1_20211102_009180_wo_cc</v>
      </c>
      <c r="H1239" s="68">
        <v>2189</v>
      </c>
      <c r="I1239" s="69">
        <v>4246</v>
      </c>
      <c r="J1239" s="69">
        <v>6001</v>
      </c>
      <c r="K1239" s="69">
        <v>2464</v>
      </c>
      <c r="L1239" s="69">
        <v>5357</v>
      </c>
      <c r="M1239" s="69">
        <v>7915</v>
      </c>
      <c r="N1239" s="8">
        <v>44502</v>
      </c>
      <c r="O1239" s="3" t="s">
        <v>318</v>
      </c>
      <c r="P1239" s="3" t="s">
        <v>339</v>
      </c>
      <c r="Q1239" s="3" t="s">
        <v>359</v>
      </c>
      <c r="R1239" s="3">
        <v>1</v>
      </c>
      <c r="S1239" s="3" t="s">
        <v>339</v>
      </c>
      <c r="T1239" s="3">
        <v>1</v>
      </c>
      <c r="U1239" s="3">
        <v>3</v>
      </c>
      <c r="V1239" s="3">
        <v>1</v>
      </c>
      <c r="W1239" s="3">
        <v>1</v>
      </c>
      <c r="X1239" s="61" t="s">
        <v>19</v>
      </c>
      <c r="Y1239" s="3" t="s">
        <v>355</v>
      </c>
      <c r="Z1239" s="3" t="s">
        <v>1274</v>
      </c>
      <c r="AA1239" s="3">
        <v>1</v>
      </c>
      <c r="AB1239" s="28">
        <v>1</v>
      </c>
      <c r="AC1239" s="7"/>
    </row>
    <row r="1240" spans="1:29" x14ac:dyDescent="0.25">
      <c r="A1240" s="57" t="s">
        <v>1</v>
      </c>
      <c r="B1240" s="60" t="str">
        <f>Table6[[#This Row],[Machine3]]</f>
        <v>GMTK1</v>
      </c>
      <c r="C1240" s="61">
        <v>20211102</v>
      </c>
      <c r="D1240" s="61" t="str">
        <f>TEXT((ROW(Table6[[#This Row],[Insert Type]])-321)*10,"000000")</f>
        <v>009190</v>
      </c>
      <c r="E1240" s="61" t="str" cm="1">
        <f t="array" ref="E1240">_xlfn.SWITCH(Table6[[#This Row],[State of Wear (Acceptable, OK; Unacceptable, NOK; Doubt, D; Reclassified as Doubt, RD)]],"OK","o","NOK","n","d")</f>
        <v>o</v>
      </c>
      <c r="F1240" s="61" t="str" cm="1">
        <f t="array" ref="F1240">_xlfn.SWITCH(Table6[[#This Row],[Coolant (C, Coolant; NC, No Coolant; CB, Coolant and cleaned with compressed Air)]],"NC","n","C","y","CB","c")</f>
        <v>c</v>
      </c>
      <c r="G1240" s="61" t="str">
        <f>_xlfn.TEXTJOIN("_",TRUE,A1240,B1240,C1240,D1240,"w"&amp;E1240,"c"&amp;Table6[[#This Row],[Coolant (n, no; y, yes; c, yes but cleaned with compressed air)2]])</f>
        <v>RCGX12_GMTK1_20211102_009190_wo_cc</v>
      </c>
      <c r="H1240" s="68">
        <v>2189</v>
      </c>
      <c r="I1240" s="69">
        <v>4246</v>
      </c>
      <c r="J1240" s="69">
        <v>6001</v>
      </c>
      <c r="K1240" s="69">
        <v>2464</v>
      </c>
      <c r="L1240" s="69">
        <v>5357</v>
      </c>
      <c r="M1240" s="69">
        <v>7915</v>
      </c>
      <c r="N1240" s="8">
        <v>44502</v>
      </c>
      <c r="O1240" s="3" t="s">
        <v>318</v>
      </c>
      <c r="P1240" s="3" t="s">
        <v>339</v>
      </c>
      <c r="Q1240" s="3" t="s">
        <v>359</v>
      </c>
      <c r="R1240" s="3">
        <v>1</v>
      </c>
      <c r="S1240" s="3" t="s">
        <v>339</v>
      </c>
      <c r="T1240" s="3">
        <v>1</v>
      </c>
      <c r="U1240" s="3">
        <v>3</v>
      </c>
      <c r="V1240" s="3">
        <v>1</v>
      </c>
      <c r="W1240" s="3">
        <v>2</v>
      </c>
      <c r="X1240" s="61" t="s">
        <v>19</v>
      </c>
      <c r="Y1240" s="3" t="s">
        <v>355</v>
      </c>
      <c r="Z1240" s="3" t="s">
        <v>1275</v>
      </c>
      <c r="AA1240" s="3">
        <v>1</v>
      </c>
      <c r="AB1240" s="28">
        <v>1</v>
      </c>
      <c r="AC1240" s="7"/>
    </row>
    <row r="1241" spans="1:29" x14ac:dyDescent="0.25">
      <c r="A1241" s="57" t="s">
        <v>1</v>
      </c>
      <c r="B1241" s="60" t="str">
        <f>Table6[[#This Row],[Machine3]]</f>
        <v>GMTK1</v>
      </c>
      <c r="C1241" s="61">
        <v>20211102</v>
      </c>
      <c r="D1241" s="61" t="str">
        <f>TEXT((ROW(Table6[[#This Row],[Insert Type]])-321)*10,"000000")</f>
        <v>009200</v>
      </c>
      <c r="E1241" s="61" t="str" cm="1">
        <f t="array" ref="E1241">_xlfn.SWITCH(Table6[[#This Row],[State of Wear (Acceptable, OK; Unacceptable, NOK; Doubt, D; Reclassified as Doubt, RD)]],"OK","o","NOK","n","d")</f>
        <v>o</v>
      </c>
      <c r="F1241" s="61" t="str" cm="1">
        <f t="array" ref="F1241">_xlfn.SWITCH(Table6[[#This Row],[Coolant (C, Coolant; NC, No Coolant; CB, Coolant and cleaned with compressed Air)]],"NC","n","C","y","CB","c")</f>
        <v>c</v>
      </c>
      <c r="G1241" s="61" t="str">
        <f>_xlfn.TEXTJOIN("_",TRUE,A1241,B1241,C1241,D1241,"w"&amp;E1241,"c"&amp;Table6[[#This Row],[Coolant (n, no; y, yes; c, yes but cleaned with compressed air)2]])</f>
        <v>RCGX12_GMTK1_20211102_009200_wo_cc</v>
      </c>
      <c r="H1241" s="68">
        <v>2189</v>
      </c>
      <c r="I1241" s="69">
        <v>4246</v>
      </c>
      <c r="J1241" s="69">
        <v>6001</v>
      </c>
      <c r="K1241" s="69">
        <v>2464</v>
      </c>
      <c r="L1241" s="69">
        <v>5357</v>
      </c>
      <c r="M1241" s="69">
        <v>7915</v>
      </c>
      <c r="N1241" s="8">
        <v>44502</v>
      </c>
      <c r="O1241" s="3" t="s">
        <v>318</v>
      </c>
      <c r="P1241" s="3" t="s">
        <v>339</v>
      </c>
      <c r="Q1241" s="3" t="s">
        <v>359</v>
      </c>
      <c r="R1241" s="3">
        <v>1</v>
      </c>
      <c r="S1241" s="3" t="s">
        <v>339</v>
      </c>
      <c r="T1241" s="3">
        <v>1</v>
      </c>
      <c r="U1241" s="3">
        <v>4</v>
      </c>
      <c r="V1241" s="3">
        <v>1</v>
      </c>
      <c r="W1241" s="3">
        <v>1</v>
      </c>
      <c r="X1241" s="61" t="s">
        <v>19</v>
      </c>
      <c r="Y1241" s="3" t="s">
        <v>355</v>
      </c>
      <c r="Z1241" s="3" t="s">
        <v>1276</v>
      </c>
      <c r="AA1241" s="3">
        <v>1</v>
      </c>
      <c r="AB1241" s="28">
        <v>1</v>
      </c>
      <c r="AC1241" s="7"/>
    </row>
    <row r="1242" spans="1:29" x14ac:dyDescent="0.25">
      <c r="A1242" s="57" t="s">
        <v>1</v>
      </c>
      <c r="B1242" s="60" t="str">
        <f>Table6[[#This Row],[Machine3]]</f>
        <v>GMTK1</v>
      </c>
      <c r="C1242" s="61">
        <v>20211102</v>
      </c>
      <c r="D1242" s="61" t="str">
        <f>TEXT((ROW(Table6[[#This Row],[Insert Type]])-321)*10,"000000")</f>
        <v>009210</v>
      </c>
      <c r="E1242" s="61" t="str" cm="1">
        <f t="array" ref="E1242">_xlfn.SWITCH(Table6[[#This Row],[State of Wear (Acceptable, OK; Unacceptable, NOK; Doubt, D; Reclassified as Doubt, RD)]],"OK","o","NOK","n","d")</f>
        <v>o</v>
      </c>
      <c r="F1242" s="61" t="str" cm="1">
        <f t="array" ref="F1242">_xlfn.SWITCH(Table6[[#This Row],[Coolant (C, Coolant; NC, No Coolant; CB, Coolant and cleaned with compressed Air)]],"NC","n","C","y","CB","c")</f>
        <v>c</v>
      </c>
      <c r="G1242" s="61" t="str">
        <f>_xlfn.TEXTJOIN("_",TRUE,A1242,B1242,C1242,D1242,"w"&amp;E1242,"c"&amp;Table6[[#This Row],[Coolant (n, no; y, yes; c, yes but cleaned with compressed air)2]])</f>
        <v>RCGX12_GMTK1_20211102_009210_wo_cc</v>
      </c>
      <c r="H1242" s="68">
        <v>2189</v>
      </c>
      <c r="I1242" s="69">
        <v>4246</v>
      </c>
      <c r="J1242" s="69">
        <v>6001</v>
      </c>
      <c r="K1242" s="69">
        <v>2464</v>
      </c>
      <c r="L1242" s="69">
        <v>5357</v>
      </c>
      <c r="M1242" s="69">
        <v>7915</v>
      </c>
      <c r="N1242" s="8">
        <v>44502</v>
      </c>
      <c r="O1242" s="3" t="s">
        <v>318</v>
      </c>
      <c r="P1242" s="3" t="s">
        <v>339</v>
      </c>
      <c r="Q1242" s="3" t="s">
        <v>359</v>
      </c>
      <c r="R1242" s="3">
        <v>1</v>
      </c>
      <c r="S1242" s="3" t="s">
        <v>339</v>
      </c>
      <c r="T1242" s="3">
        <v>1</v>
      </c>
      <c r="U1242" s="3">
        <v>4</v>
      </c>
      <c r="V1242" s="3">
        <v>1</v>
      </c>
      <c r="W1242" s="3">
        <v>2</v>
      </c>
      <c r="X1242" s="61" t="s">
        <v>19</v>
      </c>
      <c r="Y1242" s="3" t="s">
        <v>355</v>
      </c>
      <c r="Z1242" s="3" t="s">
        <v>1277</v>
      </c>
      <c r="AA1242" s="3">
        <v>1</v>
      </c>
      <c r="AB1242" s="28">
        <v>1</v>
      </c>
      <c r="AC1242" s="7"/>
    </row>
    <row r="1243" spans="1:29" x14ac:dyDescent="0.25">
      <c r="A1243" s="57" t="s">
        <v>1</v>
      </c>
      <c r="B1243" s="60" t="str">
        <f>Table6[[#This Row],[Machine3]]</f>
        <v>GMTK1</v>
      </c>
      <c r="C1243" s="61">
        <v>20211102</v>
      </c>
      <c r="D1243" s="61" t="str">
        <f>TEXT((ROW(Table6[[#This Row],[Insert Type]])-321)*10,"000000")</f>
        <v>009220</v>
      </c>
      <c r="E1243" s="61" t="str" cm="1">
        <f t="array" ref="E1243">_xlfn.SWITCH(Table6[[#This Row],[State of Wear (Acceptable, OK; Unacceptable, NOK; Doubt, D; Reclassified as Doubt, RD)]],"OK","o","NOK","n","d")</f>
        <v>o</v>
      </c>
      <c r="F1243" s="61" t="str" cm="1">
        <f t="array" ref="F1243">_xlfn.SWITCH(Table6[[#This Row],[Coolant (C, Coolant; NC, No Coolant; CB, Coolant and cleaned with compressed Air)]],"NC","n","C","y","CB","c")</f>
        <v>c</v>
      </c>
      <c r="G1243" s="61" t="str">
        <f>_xlfn.TEXTJOIN("_",TRUE,A1243,B1243,C1243,D1243,"w"&amp;E1243,"c"&amp;Table6[[#This Row],[Coolant (n, no; y, yes; c, yes but cleaned with compressed air)2]])</f>
        <v>RCGX12_GMTK1_20211102_009220_wo_cc</v>
      </c>
      <c r="H1243" s="68">
        <v>2189</v>
      </c>
      <c r="I1243" s="69">
        <v>4246</v>
      </c>
      <c r="J1243" s="69">
        <v>6001</v>
      </c>
      <c r="K1243" s="69">
        <v>2464</v>
      </c>
      <c r="L1243" s="69">
        <v>5357</v>
      </c>
      <c r="M1243" s="69">
        <v>7915</v>
      </c>
      <c r="N1243" s="8">
        <v>44502</v>
      </c>
      <c r="O1243" s="3" t="s">
        <v>318</v>
      </c>
      <c r="P1243" s="3" t="s">
        <v>339</v>
      </c>
      <c r="Q1243" s="3" t="s">
        <v>359</v>
      </c>
      <c r="R1243" s="3">
        <v>1</v>
      </c>
      <c r="S1243" s="3" t="s">
        <v>339</v>
      </c>
      <c r="T1243" s="3">
        <v>1</v>
      </c>
      <c r="U1243" s="3">
        <v>5</v>
      </c>
      <c r="V1243" s="3">
        <v>1</v>
      </c>
      <c r="W1243" s="3">
        <v>1</v>
      </c>
      <c r="X1243" s="61" t="s">
        <v>19</v>
      </c>
      <c r="Y1243" s="3" t="s">
        <v>355</v>
      </c>
      <c r="Z1243" s="3" t="s">
        <v>1278</v>
      </c>
      <c r="AA1243" s="3">
        <v>1</v>
      </c>
      <c r="AB1243" s="28">
        <v>1</v>
      </c>
      <c r="AC1243" s="7"/>
    </row>
    <row r="1244" spans="1:29" x14ac:dyDescent="0.25">
      <c r="A1244" s="57" t="s">
        <v>1</v>
      </c>
      <c r="B1244" s="60" t="str">
        <f>Table6[[#This Row],[Machine3]]</f>
        <v>GMTK1</v>
      </c>
      <c r="C1244" s="61">
        <v>20211102</v>
      </c>
      <c r="D1244" s="61" t="str">
        <f>TEXT((ROW(Table6[[#This Row],[Insert Type]])-321)*10,"000000")</f>
        <v>009230</v>
      </c>
      <c r="E1244" s="61" t="str" cm="1">
        <f t="array" ref="E1244">_xlfn.SWITCH(Table6[[#This Row],[State of Wear (Acceptable, OK; Unacceptable, NOK; Doubt, D; Reclassified as Doubt, RD)]],"OK","o","NOK","n","d")</f>
        <v>o</v>
      </c>
      <c r="F1244" s="61" t="str" cm="1">
        <f t="array" ref="F1244">_xlfn.SWITCH(Table6[[#This Row],[Coolant (C, Coolant; NC, No Coolant; CB, Coolant and cleaned with compressed Air)]],"NC","n","C","y","CB","c")</f>
        <v>c</v>
      </c>
      <c r="G1244" s="61" t="str">
        <f>_xlfn.TEXTJOIN("_",TRUE,A1244,B1244,C1244,D1244,"w"&amp;E1244,"c"&amp;Table6[[#This Row],[Coolant (n, no; y, yes; c, yes but cleaned with compressed air)2]])</f>
        <v>RCGX12_GMTK1_20211102_009230_wo_cc</v>
      </c>
      <c r="H1244" s="68">
        <v>2189</v>
      </c>
      <c r="I1244" s="69">
        <v>4246</v>
      </c>
      <c r="J1244" s="69">
        <v>6001</v>
      </c>
      <c r="K1244" s="69">
        <v>2464</v>
      </c>
      <c r="L1244" s="69">
        <v>5357</v>
      </c>
      <c r="M1244" s="69">
        <v>7915</v>
      </c>
      <c r="N1244" s="8">
        <v>44502</v>
      </c>
      <c r="O1244" s="3" t="s">
        <v>318</v>
      </c>
      <c r="P1244" s="3" t="s">
        <v>339</v>
      </c>
      <c r="Q1244" s="3" t="s">
        <v>359</v>
      </c>
      <c r="R1244" s="3">
        <v>1</v>
      </c>
      <c r="S1244" s="3" t="s">
        <v>339</v>
      </c>
      <c r="T1244" s="3">
        <v>1</v>
      </c>
      <c r="U1244" s="3">
        <v>5</v>
      </c>
      <c r="V1244" s="3">
        <v>1</v>
      </c>
      <c r="W1244" s="3">
        <v>2</v>
      </c>
      <c r="X1244" s="61" t="s">
        <v>19</v>
      </c>
      <c r="Y1244" s="3" t="s">
        <v>355</v>
      </c>
      <c r="Z1244" s="3" t="s">
        <v>1279</v>
      </c>
      <c r="AA1244" s="3">
        <v>1</v>
      </c>
      <c r="AB1244" s="28">
        <v>1</v>
      </c>
      <c r="AC1244" s="7"/>
    </row>
    <row r="1245" spans="1:29" x14ac:dyDescent="0.25">
      <c r="A1245" s="57" t="s">
        <v>1</v>
      </c>
      <c r="B1245" s="60" t="str">
        <f>Table6[[#This Row],[Machine3]]</f>
        <v>GMTK1</v>
      </c>
      <c r="C1245" s="61">
        <v>20211102</v>
      </c>
      <c r="D1245" s="61" t="str">
        <f>TEXT((ROW(Table6[[#This Row],[Insert Type]])-321)*10,"000000")</f>
        <v>009240</v>
      </c>
      <c r="E1245" s="61" t="str" cm="1">
        <f t="array" ref="E1245">_xlfn.SWITCH(Table6[[#This Row],[State of Wear (Acceptable, OK; Unacceptable, NOK; Doubt, D; Reclassified as Doubt, RD)]],"OK","o","NOK","n","d")</f>
        <v>o</v>
      </c>
      <c r="F1245" s="61" t="str" cm="1">
        <f t="array" ref="F1245">_xlfn.SWITCH(Table6[[#This Row],[Coolant (C, Coolant; NC, No Coolant; CB, Coolant and cleaned with compressed Air)]],"NC","n","C","y","CB","c")</f>
        <v>c</v>
      </c>
      <c r="G1245" s="61" t="str">
        <f>_xlfn.TEXTJOIN("_",TRUE,A1245,B1245,C1245,D1245,"w"&amp;E1245,"c"&amp;Table6[[#This Row],[Coolant (n, no; y, yes; c, yes but cleaned with compressed air)2]])</f>
        <v>RCGX12_GMTK1_20211102_009240_wo_cc</v>
      </c>
      <c r="H1245" s="68">
        <v>2189</v>
      </c>
      <c r="I1245" s="69">
        <v>4246</v>
      </c>
      <c r="J1245" s="69">
        <v>6001</v>
      </c>
      <c r="K1245" s="69">
        <v>2464</v>
      </c>
      <c r="L1245" s="69">
        <v>5357</v>
      </c>
      <c r="M1245" s="69">
        <v>7915</v>
      </c>
      <c r="N1245" s="8">
        <v>44502</v>
      </c>
      <c r="O1245" s="3" t="s">
        <v>318</v>
      </c>
      <c r="P1245" s="3" t="s">
        <v>339</v>
      </c>
      <c r="Q1245" s="3" t="s">
        <v>359</v>
      </c>
      <c r="R1245" s="3">
        <v>1</v>
      </c>
      <c r="S1245" s="3" t="s">
        <v>339</v>
      </c>
      <c r="T1245" s="3">
        <v>1</v>
      </c>
      <c r="U1245" s="3">
        <v>6</v>
      </c>
      <c r="V1245" s="3">
        <v>1</v>
      </c>
      <c r="W1245" s="3">
        <v>1</v>
      </c>
      <c r="X1245" s="61" t="s">
        <v>19</v>
      </c>
      <c r="Y1245" s="3" t="s">
        <v>355</v>
      </c>
      <c r="Z1245" s="3" t="s">
        <v>1280</v>
      </c>
      <c r="AA1245" s="3">
        <v>1</v>
      </c>
      <c r="AB1245" s="28">
        <v>1</v>
      </c>
      <c r="AC1245" s="7"/>
    </row>
    <row r="1246" spans="1:29" x14ac:dyDescent="0.25">
      <c r="A1246" s="57" t="s">
        <v>1</v>
      </c>
      <c r="B1246" s="60" t="str">
        <f>Table6[[#This Row],[Machine3]]</f>
        <v>GMTK1</v>
      </c>
      <c r="C1246" s="61">
        <v>20211102</v>
      </c>
      <c r="D1246" s="61" t="str">
        <f>TEXT((ROW(Table6[[#This Row],[Insert Type]])-321)*10,"000000")</f>
        <v>009250</v>
      </c>
      <c r="E1246" s="61" t="str" cm="1">
        <f t="array" ref="E1246">_xlfn.SWITCH(Table6[[#This Row],[State of Wear (Acceptable, OK; Unacceptable, NOK; Doubt, D; Reclassified as Doubt, RD)]],"OK","o","NOK","n","d")</f>
        <v>o</v>
      </c>
      <c r="F1246" s="61" t="str" cm="1">
        <f t="array" ref="F1246">_xlfn.SWITCH(Table6[[#This Row],[Coolant (C, Coolant; NC, No Coolant; CB, Coolant and cleaned with compressed Air)]],"NC","n","C","y","CB","c")</f>
        <v>c</v>
      </c>
      <c r="G1246" s="61" t="str">
        <f>_xlfn.TEXTJOIN("_",TRUE,A1246,B1246,C1246,D1246,"w"&amp;E1246,"c"&amp;Table6[[#This Row],[Coolant (n, no; y, yes; c, yes but cleaned with compressed air)2]])</f>
        <v>RCGX12_GMTK1_20211102_009250_wo_cc</v>
      </c>
      <c r="H1246" s="68">
        <v>2189</v>
      </c>
      <c r="I1246" s="69">
        <v>4246</v>
      </c>
      <c r="J1246" s="69">
        <v>6001</v>
      </c>
      <c r="K1246" s="69">
        <v>2464</v>
      </c>
      <c r="L1246" s="69">
        <v>5357</v>
      </c>
      <c r="M1246" s="69">
        <v>7915</v>
      </c>
      <c r="N1246" s="8">
        <v>44502</v>
      </c>
      <c r="O1246" s="3" t="s">
        <v>318</v>
      </c>
      <c r="P1246" s="3" t="s">
        <v>339</v>
      </c>
      <c r="Q1246" s="3" t="s">
        <v>359</v>
      </c>
      <c r="R1246" s="3">
        <v>1</v>
      </c>
      <c r="S1246" s="3" t="s">
        <v>339</v>
      </c>
      <c r="T1246" s="3">
        <v>1</v>
      </c>
      <c r="U1246" s="3">
        <v>6</v>
      </c>
      <c r="V1246" s="3">
        <v>1</v>
      </c>
      <c r="W1246" s="3">
        <v>2</v>
      </c>
      <c r="X1246" s="61" t="s">
        <v>19</v>
      </c>
      <c r="Y1246" s="3" t="s">
        <v>355</v>
      </c>
      <c r="Z1246" s="3" t="s">
        <v>1281</v>
      </c>
      <c r="AA1246" s="3">
        <v>1</v>
      </c>
      <c r="AB1246" s="28">
        <v>1</v>
      </c>
      <c r="AC1246" s="7"/>
    </row>
    <row r="1247" spans="1:29" x14ac:dyDescent="0.25">
      <c r="A1247" s="57" t="s">
        <v>1</v>
      </c>
      <c r="B1247" s="60" t="str">
        <f>Table6[[#This Row],[Machine3]]</f>
        <v>GMTK1</v>
      </c>
      <c r="C1247" s="61">
        <v>20211102</v>
      </c>
      <c r="D1247" s="61" t="str">
        <f>TEXT((ROW(Table6[[#This Row],[Insert Type]])-321)*10,"000000")</f>
        <v>009260</v>
      </c>
      <c r="E1247" s="61" t="str" cm="1">
        <f t="array" ref="E1247">_xlfn.SWITCH(Table6[[#This Row],[State of Wear (Acceptable, OK; Unacceptable, NOK; Doubt, D; Reclassified as Doubt, RD)]],"OK","o","NOK","n","d")</f>
        <v>o</v>
      </c>
      <c r="F1247" s="61" t="str" cm="1">
        <f t="array" ref="F1247">_xlfn.SWITCH(Table6[[#This Row],[Coolant (C, Coolant; NC, No Coolant; CB, Coolant and cleaned with compressed Air)]],"NC","n","C","y","CB","c")</f>
        <v>c</v>
      </c>
      <c r="G1247" s="61" t="str">
        <f>_xlfn.TEXTJOIN("_",TRUE,A1247,B1247,C1247,D1247,"w"&amp;E1247,"c"&amp;Table6[[#This Row],[Coolant (n, no; y, yes; c, yes but cleaned with compressed air)2]])</f>
        <v>RCGX12_GMTK1_20211102_009260_wo_cc</v>
      </c>
      <c r="H1247" s="68">
        <v>2189</v>
      </c>
      <c r="I1247" s="69">
        <v>4246</v>
      </c>
      <c r="J1247" s="69">
        <v>6001</v>
      </c>
      <c r="K1247" s="69">
        <v>2464</v>
      </c>
      <c r="L1247" s="69">
        <v>5357</v>
      </c>
      <c r="M1247" s="69">
        <v>7915</v>
      </c>
      <c r="N1247" s="8">
        <v>44502</v>
      </c>
      <c r="O1247" s="3" t="s">
        <v>318</v>
      </c>
      <c r="P1247" s="3" t="s">
        <v>339</v>
      </c>
      <c r="Q1247" s="3" t="s">
        <v>359</v>
      </c>
      <c r="R1247" s="3">
        <v>2</v>
      </c>
      <c r="S1247" s="3" t="s">
        <v>339</v>
      </c>
      <c r="T1247" s="3">
        <v>2</v>
      </c>
      <c r="U1247" s="3">
        <v>1</v>
      </c>
      <c r="V1247" s="3">
        <v>1</v>
      </c>
      <c r="W1247" s="3">
        <v>1</v>
      </c>
      <c r="X1247" s="61" t="s">
        <v>19</v>
      </c>
      <c r="Y1247" s="3" t="s">
        <v>355</v>
      </c>
      <c r="Z1247" s="3" t="s">
        <v>1282</v>
      </c>
      <c r="AA1247" s="3">
        <v>1</v>
      </c>
      <c r="AB1247" s="28">
        <v>1</v>
      </c>
      <c r="AC1247" s="7"/>
    </row>
    <row r="1248" spans="1:29" x14ac:dyDescent="0.25">
      <c r="A1248" s="57" t="s">
        <v>1</v>
      </c>
      <c r="B1248" s="60" t="str">
        <f>Table6[[#This Row],[Machine3]]</f>
        <v>GMTK1</v>
      </c>
      <c r="C1248" s="61">
        <v>20211102</v>
      </c>
      <c r="D1248" s="61" t="str">
        <f>TEXT((ROW(Table6[[#This Row],[Insert Type]])-321)*10,"000000")</f>
        <v>009270</v>
      </c>
      <c r="E1248" s="61" t="str" cm="1">
        <f t="array" ref="E1248">_xlfn.SWITCH(Table6[[#This Row],[State of Wear (Acceptable, OK; Unacceptable, NOK; Doubt, D; Reclassified as Doubt, RD)]],"OK","o","NOK","n","d")</f>
        <v>o</v>
      </c>
      <c r="F1248" s="61" t="str" cm="1">
        <f t="array" ref="F1248">_xlfn.SWITCH(Table6[[#This Row],[Coolant (C, Coolant; NC, No Coolant; CB, Coolant and cleaned with compressed Air)]],"NC","n","C","y","CB","c")</f>
        <v>c</v>
      </c>
      <c r="G1248" s="61" t="str">
        <f>_xlfn.TEXTJOIN("_",TRUE,A1248,B1248,C1248,D1248,"w"&amp;E1248,"c"&amp;Table6[[#This Row],[Coolant (n, no; y, yes; c, yes but cleaned with compressed air)2]])</f>
        <v>RCGX12_GMTK1_20211102_009270_wo_cc</v>
      </c>
      <c r="H1248" s="68">
        <v>2189</v>
      </c>
      <c r="I1248" s="69">
        <v>4246</v>
      </c>
      <c r="J1248" s="69">
        <v>6001</v>
      </c>
      <c r="K1248" s="69">
        <v>2464</v>
      </c>
      <c r="L1248" s="69">
        <v>5357</v>
      </c>
      <c r="M1248" s="69">
        <v>7915</v>
      </c>
      <c r="N1248" s="8">
        <v>44502</v>
      </c>
      <c r="O1248" s="3" t="s">
        <v>318</v>
      </c>
      <c r="P1248" s="3" t="s">
        <v>339</v>
      </c>
      <c r="Q1248" s="3" t="s">
        <v>359</v>
      </c>
      <c r="R1248" s="3">
        <v>2</v>
      </c>
      <c r="S1248" s="3" t="s">
        <v>339</v>
      </c>
      <c r="T1248" s="3">
        <v>2</v>
      </c>
      <c r="U1248" s="3">
        <v>1</v>
      </c>
      <c r="V1248" s="3">
        <v>1</v>
      </c>
      <c r="W1248" s="3">
        <v>2</v>
      </c>
      <c r="X1248" s="61" t="s">
        <v>19</v>
      </c>
      <c r="Y1248" s="3" t="s">
        <v>355</v>
      </c>
      <c r="Z1248" s="3" t="s">
        <v>1283</v>
      </c>
      <c r="AA1248" s="3">
        <v>1</v>
      </c>
      <c r="AB1248" s="28">
        <v>1</v>
      </c>
      <c r="AC1248" s="7"/>
    </row>
    <row r="1249" spans="1:29" x14ac:dyDescent="0.25">
      <c r="A1249" s="57" t="s">
        <v>1</v>
      </c>
      <c r="B1249" s="60" t="str">
        <f>Table6[[#This Row],[Machine3]]</f>
        <v>GMTK1</v>
      </c>
      <c r="C1249" s="61">
        <v>20211102</v>
      </c>
      <c r="D1249" s="61" t="str">
        <f>TEXT((ROW(Table6[[#This Row],[Insert Type]])-321)*10,"000000")</f>
        <v>009280</v>
      </c>
      <c r="E1249" s="61" t="str" cm="1">
        <f t="array" ref="E1249">_xlfn.SWITCH(Table6[[#This Row],[State of Wear (Acceptable, OK; Unacceptable, NOK; Doubt, D; Reclassified as Doubt, RD)]],"OK","o","NOK","n","d")</f>
        <v>o</v>
      </c>
      <c r="F1249" s="61" t="str" cm="1">
        <f t="array" ref="F1249">_xlfn.SWITCH(Table6[[#This Row],[Coolant (C, Coolant; NC, No Coolant; CB, Coolant and cleaned with compressed Air)]],"NC","n","C","y","CB","c")</f>
        <v>c</v>
      </c>
      <c r="G1249" s="61" t="str">
        <f>_xlfn.TEXTJOIN("_",TRUE,A1249,B1249,C1249,D1249,"w"&amp;E1249,"c"&amp;Table6[[#This Row],[Coolant (n, no; y, yes; c, yes but cleaned with compressed air)2]])</f>
        <v>RCGX12_GMTK1_20211102_009280_wo_cc</v>
      </c>
      <c r="H1249" s="68">
        <v>2189</v>
      </c>
      <c r="I1249" s="69">
        <v>4246</v>
      </c>
      <c r="J1249" s="69">
        <v>6001</v>
      </c>
      <c r="K1249" s="69">
        <v>2464</v>
      </c>
      <c r="L1249" s="69">
        <v>5357</v>
      </c>
      <c r="M1249" s="69">
        <v>7915</v>
      </c>
      <c r="N1249" s="8">
        <v>44502</v>
      </c>
      <c r="O1249" s="3" t="s">
        <v>318</v>
      </c>
      <c r="P1249" s="3" t="s">
        <v>339</v>
      </c>
      <c r="Q1249" s="3" t="s">
        <v>359</v>
      </c>
      <c r="R1249" s="3">
        <v>2</v>
      </c>
      <c r="S1249" s="3" t="s">
        <v>339</v>
      </c>
      <c r="T1249" s="3">
        <v>2</v>
      </c>
      <c r="U1249" s="3">
        <v>2</v>
      </c>
      <c r="V1249" s="3">
        <v>1</v>
      </c>
      <c r="W1249" s="3">
        <v>1</v>
      </c>
      <c r="X1249" s="61" t="s">
        <v>19</v>
      </c>
      <c r="Y1249" s="3" t="s">
        <v>355</v>
      </c>
      <c r="Z1249" s="3" t="s">
        <v>1284</v>
      </c>
      <c r="AA1249" s="3">
        <v>1</v>
      </c>
      <c r="AB1249" s="28">
        <v>1</v>
      </c>
      <c r="AC1249" s="7"/>
    </row>
    <row r="1250" spans="1:29" x14ac:dyDescent="0.25">
      <c r="A1250" s="57" t="s">
        <v>1</v>
      </c>
      <c r="B1250" s="60" t="str">
        <f>Table6[[#This Row],[Machine3]]</f>
        <v>GMTK1</v>
      </c>
      <c r="C1250" s="61">
        <v>20211102</v>
      </c>
      <c r="D1250" s="61" t="str">
        <f>TEXT((ROW(Table6[[#This Row],[Insert Type]])-321)*10,"000000")</f>
        <v>009290</v>
      </c>
      <c r="E1250" s="61" t="str" cm="1">
        <f t="array" ref="E1250">_xlfn.SWITCH(Table6[[#This Row],[State of Wear (Acceptable, OK; Unacceptable, NOK; Doubt, D; Reclassified as Doubt, RD)]],"OK","o","NOK","n","d")</f>
        <v>o</v>
      </c>
      <c r="F1250" s="61" t="str" cm="1">
        <f t="array" ref="F1250">_xlfn.SWITCH(Table6[[#This Row],[Coolant (C, Coolant; NC, No Coolant; CB, Coolant and cleaned with compressed Air)]],"NC","n","C","y","CB","c")</f>
        <v>c</v>
      </c>
      <c r="G1250" s="61" t="str">
        <f>_xlfn.TEXTJOIN("_",TRUE,A1250,B1250,C1250,D1250,"w"&amp;E1250,"c"&amp;Table6[[#This Row],[Coolant (n, no; y, yes; c, yes but cleaned with compressed air)2]])</f>
        <v>RCGX12_GMTK1_20211102_009290_wo_cc</v>
      </c>
      <c r="H1250" s="68">
        <v>2189</v>
      </c>
      <c r="I1250" s="69">
        <v>4246</v>
      </c>
      <c r="J1250" s="69">
        <v>6001</v>
      </c>
      <c r="K1250" s="69">
        <v>2464</v>
      </c>
      <c r="L1250" s="69">
        <v>5357</v>
      </c>
      <c r="M1250" s="69">
        <v>7915</v>
      </c>
      <c r="N1250" s="8">
        <v>44502</v>
      </c>
      <c r="O1250" s="3" t="s">
        <v>318</v>
      </c>
      <c r="P1250" s="3" t="s">
        <v>339</v>
      </c>
      <c r="Q1250" s="3" t="s">
        <v>359</v>
      </c>
      <c r="R1250" s="3">
        <v>2</v>
      </c>
      <c r="S1250" s="3" t="s">
        <v>339</v>
      </c>
      <c r="T1250" s="3">
        <v>2</v>
      </c>
      <c r="U1250" s="3">
        <v>2</v>
      </c>
      <c r="V1250" s="3">
        <v>1</v>
      </c>
      <c r="W1250" s="3">
        <v>2</v>
      </c>
      <c r="X1250" s="61" t="s">
        <v>19</v>
      </c>
      <c r="Y1250" s="3" t="s">
        <v>355</v>
      </c>
      <c r="Z1250" s="3" t="s">
        <v>1285</v>
      </c>
      <c r="AA1250" s="3">
        <v>1</v>
      </c>
      <c r="AB1250" s="28">
        <v>1</v>
      </c>
      <c r="AC1250" s="7"/>
    </row>
    <row r="1251" spans="1:29" x14ac:dyDescent="0.25">
      <c r="A1251" s="57" t="s">
        <v>1</v>
      </c>
      <c r="B1251" s="60" t="str">
        <f>Table6[[#This Row],[Machine3]]</f>
        <v>GMTK1</v>
      </c>
      <c r="C1251" s="61">
        <v>20211102</v>
      </c>
      <c r="D1251" s="61" t="str">
        <f>TEXT((ROW(Table6[[#This Row],[Insert Type]])-321)*10,"000000")</f>
        <v>009300</v>
      </c>
      <c r="E1251" s="61" t="str" cm="1">
        <f t="array" ref="E1251">_xlfn.SWITCH(Table6[[#This Row],[State of Wear (Acceptable, OK; Unacceptable, NOK; Doubt, D; Reclassified as Doubt, RD)]],"OK","o","NOK","n","d")</f>
        <v>o</v>
      </c>
      <c r="F1251" s="61" t="str" cm="1">
        <f t="array" ref="F1251">_xlfn.SWITCH(Table6[[#This Row],[Coolant (C, Coolant; NC, No Coolant; CB, Coolant and cleaned with compressed Air)]],"NC","n","C","y","CB","c")</f>
        <v>c</v>
      </c>
      <c r="G1251" s="61" t="str">
        <f>_xlfn.TEXTJOIN("_",TRUE,A1251,B1251,C1251,D1251,"w"&amp;E1251,"c"&amp;Table6[[#This Row],[Coolant (n, no; y, yes; c, yes but cleaned with compressed air)2]])</f>
        <v>RCGX12_GMTK1_20211102_009300_wo_cc</v>
      </c>
      <c r="H1251" s="68">
        <v>2189</v>
      </c>
      <c r="I1251" s="69">
        <v>4246</v>
      </c>
      <c r="J1251" s="69">
        <v>6001</v>
      </c>
      <c r="K1251" s="69">
        <v>2464</v>
      </c>
      <c r="L1251" s="69">
        <v>5357</v>
      </c>
      <c r="M1251" s="69">
        <v>7915</v>
      </c>
      <c r="N1251" s="8">
        <v>44502</v>
      </c>
      <c r="O1251" s="3" t="s">
        <v>318</v>
      </c>
      <c r="P1251" s="3" t="s">
        <v>339</v>
      </c>
      <c r="Q1251" s="3" t="s">
        <v>359</v>
      </c>
      <c r="R1251" s="3">
        <v>2</v>
      </c>
      <c r="S1251" s="3" t="s">
        <v>339</v>
      </c>
      <c r="T1251" s="3">
        <v>2</v>
      </c>
      <c r="U1251" s="3">
        <v>3</v>
      </c>
      <c r="V1251" s="3">
        <v>1</v>
      </c>
      <c r="W1251" s="3">
        <v>1</v>
      </c>
      <c r="X1251" s="61" t="s">
        <v>19</v>
      </c>
      <c r="Y1251" s="3" t="s">
        <v>355</v>
      </c>
      <c r="Z1251" s="3" t="s">
        <v>1286</v>
      </c>
      <c r="AA1251" s="3">
        <v>1</v>
      </c>
      <c r="AB1251" s="28">
        <v>1</v>
      </c>
      <c r="AC1251" s="7"/>
    </row>
    <row r="1252" spans="1:29" x14ac:dyDescent="0.25">
      <c r="A1252" s="57" t="s">
        <v>1</v>
      </c>
      <c r="B1252" s="60" t="str">
        <f>Table6[[#This Row],[Machine3]]</f>
        <v>GMTK1</v>
      </c>
      <c r="C1252" s="61">
        <v>20211102</v>
      </c>
      <c r="D1252" s="61" t="str">
        <f>TEXT((ROW(Table6[[#This Row],[Insert Type]])-321)*10,"000000")</f>
        <v>009310</v>
      </c>
      <c r="E1252" s="61" t="str" cm="1">
        <f t="array" ref="E1252">_xlfn.SWITCH(Table6[[#This Row],[State of Wear (Acceptable, OK; Unacceptable, NOK; Doubt, D; Reclassified as Doubt, RD)]],"OK","o","NOK","n","d")</f>
        <v>o</v>
      </c>
      <c r="F1252" s="61" t="str" cm="1">
        <f t="array" ref="F1252">_xlfn.SWITCH(Table6[[#This Row],[Coolant (C, Coolant; NC, No Coolant; CB, Coolant and cleaned with compressed Air)]],"NC","n","C","y","CB","c")</f>
        <v>c</v>
      </c>
      <c r="G1252" s="61" t="str">
        <f>_xlfn.TEXTJOIN("_",TRUE,A1252,B1252,C1252,D1252,"w"&amp;E1252,"c"&amp;Table6[[#This Row],[Coolant (n, no; y, yes; c, yes but cleaned with compressed air)2]])</f>
        <v>RCGX12_GMTK1_20211102_009310_wo_cc</v>
      </c>
      <c r="H1252" s="68">
        <v>2189</v>
      </c>
      <c r="I1252" s="69">
        <v>4246</v>
      </c>
      <c r="J1252" s="69">
        <v>6001</v>
      </c>
      <c r="K1252" s="69">
        <v>2464</v>
      </c>
      <c r="L1252" s="69">
        <v>5357</v>
      </c>
      <c r="M1252" s="69">
        <v>7915</v>
      </c>
      <c r="N1252" s="8">
        <v>44502</v>
      </c>
      <c r="O1252" s="3" t="s">
        <v>318</v>
      </c>
      <c r="P1252" s="3" t="s">
        <v>339</v>
      </c>
      <c r="Q1252" s="3" t="s">
        <v>359</v>
      </c>
      <c r="R1252" s="3">
        <v>2</v>
      </c>
      <c r="S1252" s="3" t="s">
        <v>339</v>
      </c>
      <c r="T1252" s="3">
        <v>2</v>
      </c>
      <c r="U1252" s="3">
        <v>3</v>
      </c>
      <c r="V1252" s="3">
        <v>1</v>
      </c>
      <c r="W1252" s="3">
        <v>2</v>
      </c>
      <c r="X1252" s="61" t="s">
        <v>19</v>
      </c>
      <c r="Y1252" s="3" t="s">
        <v>355</v>
      </c>
      <c r="Z1252" s="3" t="s">
        <v>1287</v>
      </c>
      <c r="AA1252" s="3">
        <v>1</v>
      </c>
      <c r="AB1252" s="28">
        <v>1</v>
      </c>
      <c r="AC1252" s="7"/>
    </row>
    <row r="1253" spans="1:29" x14ac:dyDescent="0.25">
      <c r="A1253" s="57" t="s">
        <v>1</v>
      </c>
      <c r="B1253" s="60" t="str">
        <f>Table6[[#This Row],[Machine3]]</f>
        <v>GMTK1</v>
      </c>
      <c r="C1253" s="61">
        <v>20211102</v>
      </c>
      <c r="D1253" s="61" t="str">
        <f>TEXT((ROW(Table6[[#This Row],[Insert Type]])-321)*10,"000000")</f>
        <v>009320</v>
      </c>
      <c r="E1253" s="61" t="str" cm="1">
        <f t="array" ref="E1253">_xlfn.SWITCH(Table6[[#This Row],[State of Wear (Acceptable, OK; Unacceptable, NOK; Doubt, D; Reclassified as Doubt, RD)]],"OK","o","NOK","n","d")</f>
        <v>n</v>
      </c>
      <c r="F1253" s="61" t="str" cm="1">
        <f t="array" ref="F1253">_xlfn.SWITCH(Table6[[#This Row],[Coolant (C, Coolant; NC, No Coolant; CB, Coolant and cleaned with compressed Air)]],"NC","n","C","y","CB","c")</f>
        <v>c</v>
      </c>
      <c r="G1253" s="61" t="str">
        <f>_xlfn.TEXTJOIN("_",TRUE,A1253,B1253,C1253,D1253,"w"&amp;E1253,"c"&amp;Table6[[#This Row],[Coolant (n, no; y, yes; c, yes but cleaned with compressed air)2]])</f>
        <v>RCGX12_GMTK1_20211102_009320_wn_cc</v>
      </c>
      <c r="H1253" s="68">
        <v>2189</v>
      </c>
      <c r="I1253" s="69">
        <v>4246</v>
      </c>
      <c r="J1253" s="69">
        <v>6001</v>
      </c>
      <c r="K1253" s="69">
        <v>2464</v>
      </c>
      <c r="L1253" s="69">
        <v>5357</v>
      </c>
      <c r="M1253" s="69">
        <v>7915</v>
      </c>
      <c r="N1253" s="8">
        <v>44502</v>
      </c>
      <c r="O1253" s="3" t="s">
        <v>318</v>
      </c>
      <c r="P1253" s="3" t="s">
        <v>339</v>
      </c>
      <c r="Q1253" s="3" t="s">
        <v>359</v>
      </c>
      <c r="R1253" s="3">
        <v>2</v>
      </c>
      <c r="S1253" s="3" t="s">
        <v>339</v>
      </c>
      <c r="T1253" s="3">
        <v>2</v>
      </c>
      <c r="U1253" s="3">
        <v>4</v>
      </c>
      <c r="V1253" s="3">
        <v>1</v>
      </c>
      <c r="W1253" s="3">
        <v>1</v>
      </c>
      <c r="X1253" s="61" t="s">
        <v>11</v>
      </c>
      <c r="Y1253" s="3" t="s">
        <v>355</v>
      </c>
      <c r="Z1253" s="3" t="s">
        <v>1288</v>
      </c>
      <c r="AA1253" s="3">
        <v>1</v>
      </c>
      <c r="AB1253" s="28">
        <v>1</v>
      </c>
      <c r="AC1253" s="7"/>
    </row>
    <row r="1254" spans="1:29" x14ac:dyDescent="0.25">
      <c r="A1254" s="57" t="s">
        <v>1</v>
      </c>
      <c r="B1254" s="60" t="str">
        <f>Table6[[#This Row],[Machine3]]</f>
        <v>GMTK1</v>
      </c>
      <c r="C1254" s="61">
        <v>20211102</v>
      </c>
      <c r="D1254" s="61" t="str">
        <f>TEXT((ROW(Table6[[#This Row],[Insert Type]])-321)*10,"000000")</f>
        <v>009330</v>
      </c>
      <c r="E1254" s="61" t="str" cm="1">
        <f t="array" ref="E1254">_xlfn.SWITCH(Table6[[#This Row],[State of Wear (Acceptable, OK; Unacceptable, NOK; Doubt, D; Reclassified as Doubt, RD)]],"OK","o","NOK","n","d")</f>
        <v>o</v>
      </c>
      <c r="F1254" s="61" t="str" cm="1">
        <f t="array" ref="F1254">_xlfn.SWITCH(Table6[[#This Row],[Coolant (C, Coolant; NC, No Coolant; CB, Coolant and cleaned with compressed Air)]],"NC","n","C","y","CB","c")</f>
        <v>c</v>
      </c>
      <c r="G1254" s="61" t="str">
        <f>_xlfn.TEXTJOIN("_",TRUE,A1254,B1254,C1254,D1254,"w"&amp;E1254,"c"&amp;Table6[[#This Row],[Coolant (n, no; y, yes; c, yes but cleaned with compressed air)2]])</f>
        <v>RCGX12_GMTK1_20211102_009330_wo_cc</v>
      </c>
      <c r="H1254" s="68">
        <v>2189</v>
      </c>
      <c r="I1254" s="69">
        <v>4246</v>
      </c>
      <c r="J1254" s="69">
        <v>6001</v>
      </c>
      <c r="K1254" s="69">
        <v>2464</v>
      </c>
      <c r="L1254" s="69">
        <v>5357</v>
      </c>
      <c r="M1254" s="69">
        <v>7915</v>
      </c>
      <c r="N1254" s="8">
        <v>44502</v>
      </c>
      <c r="O1254" s="3" t="s">
        <v>318</v>
      </c>
      <c r="P1254" s="3" t="s">
        <v>339</v>
      </c>
      <c r="Q1254" s="3" t="s">
        <v>359</v>
      </c>
      <c r="R1254" s="3">
        <v>2</v>
      </c>
      <c r="S1254" s="3" t="s">
        <v>339</v>
      </c>
      <c r="T1254" s="3">
        <v>2</v>
      </c>
      <c r="U1254" s="3">
        <v>4</v>
      </c>
      <c r="V1254" s="3">
        <v>1</v>
      </c>
      <c r="W1254" s="3">
        <v>2</v>
      </c>
      <c r="X1254" s="61" t="s">
        <v>19</v>
      </c>
      <c r="Y1254" s="3" t="s">
        <v>355</v>
      </c>
      <c r="Z1254" s="3" t="s">
        <v>1289</v>
      </c>
      <c r="AA1254" s="3">
        <v>1</v>
      </c>
      <c r="AB1254" s="28">
        <v>1</v>
      </c>
      <c r="AC1254" s="7"/>
    </row>
    <row r="1255" spans="1:29" x14ac:dyDescent="0.25">
      <c r="A1255" s="57" t="s">
        <v>1</v>
      </c>
      <c r="B1255" s="60" t="str">
        <f>Table6[[#This Row],[Machine3]]</f>
        <v>GMTK1</v>
      </c>
      <c r="C1255" s="61">
        <v>20211102</v>
      </c>
      <c r="D1255" s="61" t="str">
        <f>TEXT((ROW(Table6[[#This Row],[Insert Type]])-321)*10,"000000")</f>
        <v>009340</v>
      </c>
      <c r="E1255" s="61" t="str" cm="1">
        <f t="array" ref="E1255">_xlfn.SWITCH(Table6[[#This Row],[State of Wear (Acceptable, OK; Unacceptable, NOK; Doubt, D; Reclassified as Doubt, RD)]],"OK","o","NOK","n","d")</f>
        <v>o</v>
      </c>
      <c r="F1255" s="61" t="str" cm="1">
        <f t="array" ref="F1255">_xlfn.SWITCH(Table6[[#This Row],[Coolant (C, Coolant; NC, No Coolant; CB, Coolant and cleaned with compressed Air)]],"NC","n","C","y","CB","c")</f>
        <v>c</v>
      </c>
      <c r="G1255" s="61" t="str">
        <f>_xlfn.TEXTJOIN("_",TRUE,A1255,B1255,C1255,D1255,"w"&amp;E1255,"c"&amp;Table6[[#This Row],[Coolant (n, no; y, yes; c, yes but cleaned with compressed air)2]])</f>
        <v>RCGX12_GMTK1_20211102_009340_wo_cc</v>
      </c>
      <c r="H1255" s="68">
        <v>2189</v>
      </c>
      <c r="I1255" s="69">
        <v>4246</v>
      </c>
      <c r="J1255" s="69">
        <v>6001</v>
      </c>
      <c r="K1255" s="69">
        <v>2464</v>
      </c>
      <c r="L1255" s="69">
        <v>5357</v>
      </c>
      <c r="M1255" s="69">
        <v>7915</v>
      </c>
      <c r="N1255" s="8">
        <v>44502</v>
      </c>
      <c r="O1255" s="3" t="s">
        <v>318</v>
      </c>
      <c r="P1255" s="3" t="s">
        <v>339</v>
      </c>
      <c r="Q1255" s="3" t="s">
        <v>359</v>
      </c>
      <c r="R1255" s="3">
        <v>2</v>
      </c>
      <c r="S1255" s="3" t="s">
        <v>339</v>
      </c>
      <c r="T1255" s="3">
        <v>2</v>
      </c>
      <c r="U1255" s="3">
        <v>5</v>
      </c>
      <c r="V1255" s="3">
        <v>1</v>
      </c>
      <c r="W1255" s="3">
        <v>1</v>
      </c>
      <c r="X1255" s="61" t="s">
        <v>19</v>
      </c>
      <c r="Y1255" s="3" t="s">
        <v>355</v>
      </c>
      <c r="Z1255" s="3" t="s">
        <v>1290</v>
      </c>
      <c r="AA1255" s="3">
        <v>1</v>
      </c>
      <c r="AB1255" s="28">
        <v>1</v>
      </c>
      <c r="AC1255" s="7"/>
    </row>
    <row r="1256" spans="1:29" x14ac:dyDescent="0.25">
      <c r="A1256" s="57" t="s">
        <v>1</v>
      </c>
      <c r="B1256" s="60" t="str">
        <f>Table6[[#This Row],[Machine3]]</f>
        <v>GMTK1</v>
      </c>
      <c r="C1256" s="61">
        <v>20211102</v>
      </c>
      <c r="D1256" s="61" t="str">
        <f>TEXT((ROW(Table6[[#This Row],[Insert Type]])-321)*10,"000000")</f>
        <v>009350</v>
      </c>
      <c r="E1256" s="61" t="str" cm="1">
        <f t="array" ref="E1256">_xlfn.SWITCH(Table6[[#This Row],[State of Wear (Acceptable, OK; Unacceptable, NOK; Doubt, D; Reclassified as Doubt, RD)]],"OK","o","NOK","n","d")</f>
        <v>o</v>
      </c>
      <c r="F1256" s="61" t="str" cm="1">
        <f t="array" ref="F1256">_xlfn.SWITCH(Table6[[#This Row],[Coolant (C, Coolant; NC, No Coolant; CB, Coolant and cleaned with compressed Air)]],"NC","n","C","y","CB","c")</f>
        <v>c</v>
      </c>
      <c r="G1256" s="61" t="str">
        <f>_xlfn.TEXTJOIN("_",TRUE,A1256,B1256,C1256,D1256,"w"&amp;E1256,"c"&amp;Table6[[#This Row],[Coolant (n, no; y, yes; c, yes but cleaned with compressed air)2]])</f>
        <v>RCGX12_GMTK1_20211102_009350_wo_cc</v>
      </c>
      <c r="H1256" s="68">
        <v>2189</v>
      </c>
      <c r="I1256" s="69">
        <v>4246</v>
      </c>
      <c r="J1256" s="69">
        <v>6001</v>
      </c>
      <c r="K1256" s="69">
        <v>2464</v>
      </c>
      <c r="L1256" s="69">
        <v>5357</v>
      </c>
      <c r="M1256" s="69">
        <v>7915</v>
      </c>
      <c r="N1256" s="8">
        <v>44502</v>
      </c>
      <c r="O1256" s="3" t="s">
        <v>318</v>
      </c>
      <c r="P1256" s="3" t="s">
        <v>339</v>
      </c>
      <c r="Q1256" s="3" t="s">
        <v>359</v>
      </c>
      <c r="R1256" s="3">
        <v>2</v>
      </c>
      <c r="S1256" s="3" t="s">
        <v>339</v>
      </c>
      <c r="T1256" s="3">
        <v>2</v>
      </c>
      <c r="U1256" s="3">
        <v>5</v>
      </c>
      <c r="V1256" s="3">
        <v>1</v>
      </c>
      <c r="W1256" s="3">
        <v>2</v>
      </c>
      <c r="X1256" s="61" t="s">
        <v>19</v>
      </c>
      <c r="Y1256" s="3" t="s">
        <v>355</v>
      </c>
      <c r="Z1256" s="3" t="s">
        <v>1291</v>
      </c>
      <c r="AA1256" s="3">
        <v>1</v>
      </c>
      <c r="AB1256" s="28">
        <v>1</v>
      </c>
      <c r="AC1256" s="7"/>
    </row>
    <row r="1257" spans="1:29" x14ac:dyDescent="0.25">
      <c r="A1257" s="57" t="s">
        <v>1</v>
      </c>
      <c r="B1257" s="60" t="str">
        <f>Table6[[#This Row],[Machine3]]</f>
        <v>GMTK1</v>
      </c>
      <c r="C1257" s="61">
        <v>20211102</v>
      </c>
      <c r="D1257" s="61" t="str">
        <f>TEXT((ROW(Table6[[#This Row],[Insert Type]])-321)*10,"000000")</f>
        <v>009360</v>
      </c>
      <c r="E1257" s="61" t="str" cm="1">
        <f t="array" ref="E1257">_xlfn.SWITCH(Table6[[#This Row],[State of Wear (Acceptable, OK; Unacceptable, NOK; Doubt, D; Reclassified as Doubt, RD)]],"OK","o","NOK","n","d")</f>
        <v>o</v>
      </c>
      <c r="F1257" s="61" t="str" cm="1">
        <f t="array" ref="F1257">_xlfn.SWITCH(Table6[[#This Row],[Coolant (C, Coolant; NC, No Coolant; CB, Coolant and cleaned with compressed Air)]],"NC","n","C","y","CB","c")</f>
        <v>c</v>
      </c>
      <c r="G1257" s="61" t="str">
        <f>_xlfn.TEXTJOIN("_",TRUE,A1257,B1257,C1257,D1257,"w"&amp;E1257,"c"&amp;Table6[[#This Row],[Coolant (n, no; y, yes; c, yes but cleaned with compressed air)2]])</f>
        <v>RCGX12_GMTK1_20211102_009360_wo_cc</v>
      </c>
      <c r="H1257" s="68">
        <v>2189</v>
      </c>
      <c r="I1257" s="69">
        <v>4246</v>
      </c>
      <c r="J1257" s="69">
        <v>6001</v>
      </c>
      <c r="K1257" s="69">
        <v>2464</v>
      </c>
      <c r="L1257" s="69">
        <v>5357</v>
      </c>
      <c r="M1257" s="69">
        <v>7915</v>
      </c>
      <c r="N1257" s="8">
        <v>44502</v>
      </c>
      <c r="O1257" s="3" t="s">
        <v>318</v>
      </c>
      <c r="P1257" s="3" t="s">
        <v>339</v>
      </c>
      <c r="Q1257" s="3" t="s">
        <v>359</v>
      </c>
      <c r="R1257" s="3">
        <v>2</v>
      </c>
      <c r="S1257" s="3" t="s">
        <v>339</v>
      </c>
      <c r="T1257" s="3">
        <v>2</v>
      </c>
      <c r="U1257" s="3">
        <v>6</v>
      </c>
      <c r="V1257" s="3">
        <v>1</v>
      </c>
      <c r="W1257" s="3">
        <v>1</v>
      </c>
      <c r="X1257" s="61" t="s">
        <v>19</v>
      </c>
      <c r="Y1257" s="3" t="s">
        <v>355</v>
      </c>
      <c r="Z1257" s="3" t="s">
        <v>1292</v>
      </c>
      <c r="AA1257" s="3">
        <v>1</v>
      </c>
      <c r="AB1257" s="28">
        <v>1</v>
      </c>
      <c r="AC1257" s="7"/>
    </row>
    <row r="1258" spans="1:29" x14ac:dyDescent="0.25">
      <c r="A1258" s="57" t="s">
        <v>1</v>
      </c>
      <c r="B1258" s="60" t="str">
        <f>Table6[[#This Row],[Machine3]]</f>
        <v>GMTK1</v>
      </c>
      <c r="C1258" s="61">
        <v>20211102</v>
      </c>
      <c r="D1258" s="61" t="str">
        <f>TEXT((ROW(Table6[[#This Row],[Insert Type]])-321)*10,"000000")</f>
        <v>009370</v>
      </c>
      <c r="E1258" s="61" t="str" cm="1">
        <f t="array" ref="E1258">_xlfn.SWITCH(Table6[[#This Row],[State of Wear (Acceptable, OK; Unacceptable, NOK; Doubt, D; Reclassified as Doubt, RD)]],"OK","o","NOK","n","d")</f>
        <v>d</v>
      </c>
      <c r="F1258" s="61" t="str" cm="1">
        <f t="array" ref="F1258">_xlfn.SWITCH(Table6[[#This Row],[Coolant (C, Coolant; NC, No Coolant; CB, Coolant and cleaned with compressed Air)]],"NC","n","C","y","CB","c")</f>
        <v>c</v>
      </c>
      <c r="G1258" s="61" t="str">
        <f>_xlfn.TEXTJOIN("_",TRUE,A1258,B1258,C1258,D1258,"w"&amp;E1258,"c"&amp;Table6[[#This Row],[Coolant (n, no; y, yes; c, yes but cleaned with compressed air)2]])</f>
        <v>RCGX12_GMTK1_20211102_009370_wd_cc</v>
      </c>
      <c r="H1258" s="68">
        <v>2189</v>
      </c>
      <c r="I1258" s="69">
        <v>4246</v>
      </c>
      <c r="J1258" s="69">
        <v>6001</v>
      </c>
      <c r="K1258" s="69">
        <v>2464</v>
      </c>
      <c r="L1258" s="69">
        <v>5357</v>
      </c>
      <c r="M1258" s="69">
        <v>7915</v>
      </c>
      <c r="N1258" s="8">
        <v>44502</v>
      </c>
      <c r="O1258" s="3" t="s">
        <v>318</v>
      </c>
      <c r="P1258" s="3" t="s">
        <v>339</v>
      </c>
      <c r="Q1258" s="3" t="s">
        <v>359</v>
      </c>
      <c r="R1258" s="3">
        <v>2</v>
      </c>
      <c r="S1258" s="3" t="s">
        <v>339</v>
      </c>
      <c r="T1258" s="3">
        <v>2</v>
      </c>
      <c r="U1258" s="3">
        <v>6</v>
      </c>
      <c r="V1258" s="3">
        <v>1</v>
      </c>
      <c r="W1258" s="3">
        <v>2</v>
      </c>
      <c r="X1258" s="61" t="s">
        <v>278</v>
      </c>
      <c r="Y1258" s="3" t="s">
        <v>355</v>
      </c>
      <c r="Z1258" s="3" t="s">
        <v>1293</v>
      </c>
      <c r="AA1258" s="3">
        <v>1</v>
      </c>
      <c r="AB1258" s="28">
        <v>1</v>
      </c>
      <c r="AC1258" s="7"/>
    </row>
    <row r="1259" spans="1:29" x14ac:dyDescent="0.25">
      <c r="A1259" s="57" t="s">
        <v>1</v>
      </c>
      <c r="B1259" s="60" t="str">
        <f>Table6[[#This Row],[Machine3]]</f>
        <v>GMTK1</v>
      </c>
      <c r="C1259" s="61">
        <v>20211102</v>
      </c>
      <c r="D1259" s="61" t="str">
        <f>TEXT((ROW(Table6[[#This Row],[Insert Type]])-321)*10,"000000")</f>
        <v>009380</v>
      </c>
      <c r="E1259" s="61" t="str" cm="1">
        <f t="array" ref="E1259">_xlfn.SWITCH(Table6[[#This Row],[State of Wear (Acceptable, OK; Unacceptable, NOK; Doubt, D; Reclassified as Doubt, RD)]],"OK","o","NOK","n","d")</f>
        <v>d</v>
      </c>
      <c r="F1259" s="61" t="str" cm="1">
        <f t="array" ref="F1259">_xlfn.SWITCH(Table6[[#This Row],[Coolant (C, Coolant; NC, No Coolant; CB, Coolant and cleaned with compressed Air)]],"NC","n","C","y","CB","c")</f>
        <v>c</v>
      </c>
      <c r="G1259" s="61" t="str">
        <f>_xlfn.TEXTJOIN("_",TRUE,A1259,B1259,C1259,D1259,"w"&amp;E1259,"c"&amp;Table6[[#This Row],[Coolant (n, no; y, yes; c, yes but cleaned with compressed air)2]])</f>
        <v>RCGX12_GMTK1_20211102_009380_wd_cc</v>
      </c>
      <c r="H1259" s="68">
        <v>2189</v>
      </c>
      <c r="I1259" s="69">
        <v>4246</v>
      </c>
      <c r="J1259" s="69">
        <v>6001</v>
      </c>
      <c r="K1259" s="69">
        <v>2464</v>
      </c>
      <c r="L1259" s="69">
        <v>5357</v>
      </c>
      <c r="M1259" s="69">
        <v>7915</v>
      </c>
      <c r="N1259" s="8">
        <v>44502</v>
      </c>
      <c r="O1259" s="3" t="s">
        <v>318</v>
      </c>
      <c r="P1259" s="3" t="s">
        <v>339</v>
      </c>
      <c r="Q1259" s="3" t="s">
        <v>359</v>
      </c>
      <c r="R1259" s="3">
        <v>3</v>
      </c>
      <c r="S1259" s="3" t="s">
        <v>339</v>
      </c>
      <c r="T1259" s="3">
        <v>3</v>
      </c>
      <c r="U1259" s="3">
        <v>1</v>
      </c>
      <c r="V1259" s="3">
        <v>1</v>
      </c>
      <c r="W1259" s="3">
        <v>1</v>
      </c>
      <c r="X1259" s="61" t="s">
        <v>278</v>
      </c>
      <c r="Y1259" s="3" t="s">
        <v>355</v>
      </c>
      <c r="Z1259" s="3" t="s">
        <v>1294</v>
      </c>
      <c r="AA1259" s="3">
        <v>1</v>
      </c>
      <c r="AB1259" s="28">
        <v>1</v>
      </c>
      <c r="AC1259" s="7"/>
    </row>
    <row r="1260" spans="1:29" x14ac:dyDescent="0.25">
      <c r="A1260" s="57" t="s">
        <v>1</v>
      </c>
      <c r="B1260" s="60" t="str">
        <f>Table6[[#This Row],[Machine3]]</f>
        <v>GMTK1</v>
      </c>
      <c r="C1260" s="61">
        <v>20211102</v>
      </c>
      <c r="D1260" s="61" t="str">
        <f>TEXT((ROW(Table6[[#This Row],[Insert Type]])-321)*10,"000000")</f>
        <v>009390</v>
      </c>
      <c r="E1260" s="61" t="str" cm="1">
        <f t="array" ref="E1260">_xlfn.SWITCH(Table6[[#This Row],[State of Wear (Acceptable, OK; Unacceptable, NOK; Doubt, D; Reclassified as Doubt, RD)]],"OK","o","NOK","n","d")</f>
        <v>o</v>
      </c>
      <c r="F1260" s="61" t="str" cm="1">
        <f t="array" ref="F1260">_xlfn.SWITCH(Table6[[#This Row],[Coolant (C, Coolant; NC, No Coolant; CB, Coolant and cleaned with compressed Air)]],"NC","n","C","y","CB","c")</f>
        <v>c</v>
      </c>
      <c r="G1260" s="61" t="str">
        <f>_xlfn.TEXTJOIN("_",TRUE,A1260,B1260,C1260,D1260,"w"&amp;E1260,"c"&amp;Table6[[#This Row],[Coolant (n, no; y, yes; c, yes but cleaned with compressed air)2]])</f>
        <v>RCGX12_GMTK1_20211102_009390_wo_cc</v>
      </c>
      <c r="H1260" s="68">
        <v>2189</v>
      </c>
      <c r="I1260" s="69">
        <v>4246</v>
      </c>
      <c r="J1260" s="69">
        <v>6001</v>
      </c>
      <c r="K1260" s="69">
        <v>2464</v>
      </c>
      <c r="L1260" s="69">
        <v>5357</v>
      </c>
      <c r="M1260" s="69">
        <v>7915</v>
      </c>
      <c r="N1260" s="8">
        <v>44502</v>
      </c>
      <c r="O1260" s="3" t="s">
        <v>318</v>
      </c>
      <c r="P1260" s="3" t="s">
        <v>339</v>
      </c>
      <c r="Q1260" s="3" t="s">
        <v>359</v>
      </c>
      <c r="R1260" s="3">
        <v>3</v>
      </c>
      <c r="S1260" s="3" t="s">
        <v>339</v>
      </c>
      <c r="T1260" s="3">
        <v>3</v>
      </c>
      <c r="U1260" s="3">
        <v>1</v>
      </c>
      <c r="V1260" s="3">
        <v>1</v>
      </c>
      <c r="W1260" s="3">
        <v>2</v>
      </c>
      <c r="X1260" s="61" t="s">
        <v>19</v>
      </c>
      <c r="Y1260" s="3" t="s">
        <v>355</v>
      </c>
      <c r="Z1260" s="3" t="s">
        <v>1295</v>
      </c>
      <c r="AA1260" s="3">
        <v>1</v>
      </c>
      <c r="AB1260" s="28">
        <v>1</v>
      </c>
      <c r="AC1260" s="7"/>
    </row>
    <row r="1261" spans="1:29" x14ac:dyDescent="0.25">
      <c r="A1261" s="57" t="s">
        <v>1</v>
      </c>
      <c r="B1261" s="60" t="str">
        <f>Table6[[#This Row],[Machine3]]</f>
        <v>GMTK1</v>
      </c>
      <c r="C1261" s="61">
        <v>20211102</v>
      </c>
      <c r="D1261" s="61" t="str">
        <f>TEXT((ROW(Table6[[#This Row],[Insert Type]])-321)*10,"000000")</f>
        <v>009400</v>
      </c>
      <c r="E1261" s="61" t="str" cm="1">
        <f t="array" ref="E1261">_xlfn.SWITCH(Table6[[#This Row],[State of Wear (Acceptable, OK; Unacceptable, NOK; Doubt, D; Reclassified as Doubt, RD)]],"OK","o","NOK","n","d")</f>
        <v>o</v>
      </c>
      <c r="F1261" s="61" t="str" cm="1">
        <f t="array" ref="F1261">_xlfn.SWITCH(Table6[[#This Row],[Coolant (C, Coolant; NC, No Coolant; CB, Coolant and cleaned with compressed Air)]],"NC","n","C","y","CB","c")</f>
        <v>c</v>
      </c>
      <c r="G1261" s="61" t="str">
        <f>_xlfn.TEXTJOIN("_",TRUE,A1261,B1261,C1261,D1261,"w"&amp;E1261,"c"&amp;Table6[[#This Row],[Coolant (n, no; y, yes; c, yes but cleaned with compressed air)2]])</f>
        <v>RCGX12_GMTK1_20211102_009400_wo_cc</v>
      </c>
      <c r="H1261" s="68">
        <v>2189</v>
      </c>
      <c r="I1261" s="69">
        <v>4246</v>
      </c>
      <c r="J1261" s="69">
        <v>6001</v>
      </c>
      <c r="K1261" s="69">
        <v>2464</v>
      </c>
      <c r="L1261" s="69">
        <v>5357</v>
      </c>
      <c r="M1261" s="69">
        <v>7915</v>
      </c>
      <c r="N1261" s="8">
        <v>44502</v>
      </c>
      <c r="O1261" s="3" t="s">
        <v>318</v>
      </c>
      <c r="P1261" s="3" t="s">
        <v>339</v>
      </c>
      <c r="Q1261" s="3" t="s">
        <v>359</v>
      </c>
      <c r="R1261" s="3">
        <v>3</v>
      </c>
      <c r="S1261" s="3" t="s">
        <v>339</v>
      </c>
      <c r="T1261" s="3">
        <v>3</v>
      </c>
      <c r="U1261" s="3">
        <v>2</v>
      </c>
      <c r="V1261" s="3">
        <v>1</v>
      </c>
      <c r="W1261" s="3">
        <v>1</v>
      </c>
      <c r="X1261" s="61" t="s">
        <v>19</v>
      </c>
      <c r="Y1261" s="3" t="s">
        <v>355</v>
      </c>
      <c r="Z1261" s="3" t="s">
        <v>1296</v>
      </c>
      <c r="AA1261" s="3">
        <v>1</v>
      </c>
      <c r="AB1261" s="28">
        <v>1</v>
      </c>
      <c r="AC1261" s="7"/>
    </row>
    <row r="1262" spans="1:29" x14ac:dyDescent="0.25">
      <c r="A1262" s="57" t="s">
        <v>1</v>
      </c>
      <c r="B1262" s="60" t="str">
        <f>Table6[[#This Row],[Machine3]]</f>
        <v>GMTK1</v>
      </c>
      <c r="C1262" s="61">
        <v>20211102</v>
      </c>
      <c r="D1262" s="61" t="str">
        <f>TEXT((ROW(Table6[[#This Row],[Insert Type]])-321)*10,"000000")</f>
        <v>009410</v>
      </c>
      <c r="E1262" s="61" t="str" cm="1">
        <f t="array" ref="E1262">_xlfn.SWITCH(Table6[[#This Row],[State of Wear (Acceptable, OK; Unacceptable, NOK; Doubt, D; Reclassified as Doubt, RD)]],"OK","o","NOK","n","d")</f>
        <v>o</v>
      </c>
      <c r="F1262" s="61" t="str" cm="1">
        <f t="array" ref="F1262">_xlfn.SWITCH(Table6[[#This Row],[Coolant (C, Coolant; NC, No Coolant; CB, Coolant and cleaned with compressed Air)]],"NC","n","C","y","CB","c")</f>
        <v>c</v>
      </c>
      <c r="G1262" s="61" t="str">
        <f>_xlfn.TEXTJOIN("_",TRUE,A1262,B1262,C1262,D1262,"w"&amp;E1262,"c"&amp;Table6[[#This Row],[Coolant (n, no; y, yes; c, yes but cleaned with compressed air)2]])</f>
        <v>RCGX12_GMTK1_20211102_009410_wo_cc</v>
      </c>
      <c r="H1262" s="68">
        <v>2189</v>
      </c>
      <c r="I1262" s="69">
        <v>4246</v>
      </c>
      <c r="J1262" s="69">
        <v>6001</v>
      </c>
      <c r="K1262" s="69">
        <v>2464</v>
      </c>
      <c r="L1262" s="69">
        <v>5357</v>
      </c>
      <c r="M1262" s="69">
        <v>7915</v>
      </c>
      <c r="N1262" s="8">
        <v>44502</v>
      </c>
      <c r="O1262" s="3" t="s">
        <v>318</v>
      </c>
      <c r="P1262" s="3" t="s">
        <v>339</v>
      </c>
      <c r="Q1262" s="3" t="s">
        <v>359</v>
      </c>
      <c r="R1262" s="3">
        <v>3</v>
      </c>
      <c r="S1262" s="3" t="s">
        <v>339</v>
      </c>
      <c r="T1262" s="3">
        <v>3</v>
      </c>
      <c r="U1262" s="3">
        <v>2</v>
      </c>
      <c r="V1262" s="3">
        <v>1</v>
      </c>
      <c r="W1262" s="3">
        <v>2</v>
      </c>
      <c r="X1262" s="61" t="s">
        <v>19</v>
      </c>
      <c r="Y1262" s="3" t="s">
        <v>355</v>
      </c>
      <c r="Z1262" s="3" t="s">
        <v>1297</v>
      </c>
      <c r="AA1262" s="3">
        <v>1</v>
      </c>
      <c r="AB1262" s="28">
        <v>1</v>
      </c>
      <c r="AC1262" s="7"/>
    </row>
    <row r="1263" spans="1:29" x14ac:dyDescent="0.25">
      <c r="A1263" s="57" t="s">
        <v>1</v>
      </c>
      <c r="B1263" s="60" t="str">
        <f>Table6[[#This Row],[Machine3]]</f>
        <v>GMTK1</v>
      </c>
      <c r="C1263" s="61">
        <v>20211102</v>
      </c>
      <c r="D1263" s="61" t="str">
        <f>TEXT((ROW(Table6[[#This Row],[Insert Type]])-321)*10,"000000")</f>
        <v>009420</v>
      </c>
      <c r="E1263" s="61" t="str" cm="1">
        <f t="array" ref="E1263">_xlfn.SWITCH(Table6[[#This Row],[State of Wear (Acceptable, OK; Unacceptable, NOK; Doubt, D; Reclassified as Doubt, RD)]],"OK","o","NOK","n","d")</f>
        <v>n</v>
      </c>
      <c r="F1263" s="61" t="str" cm="1">
        <f t="array" ref="F1263">_xlfn.SWITCH(Table6[[#This Row],[Coolant (C, Coolant; NC, No Coolant; CB, Coolant and cleaned with compressed Air)]],"NC","n","C","y","CB","c")</f>
        <v>c</v>
      </c>
      <c r="G1263" s="61" t="str">
        <f>_xlfn.TEXTJOIN("_",TRUE,A1263,B1263,C1263,D1263,"w"&amp;E1263,"c"&amp;Table6[[#This Row],[Coolant (n, no; y, yes; c, yes but cleaned with compressed air)2]])</f>
        <v>RCGX12_GMTK1_20211102_009420_wn_cc</v>
      </c>
      <c r="H1263" s="68">
        <v>2189</v>
      </c>
      <c r="I1263" s="69">
        <v>4246</v>
      </c>
      <c r="J1263" s="69">
        <v>6001</v>
      </c>
      <c r="K1263" s="69">
        <v>2464</v>
      </c>
      <c r="L1263" s="69">
        <v>5357</v>
      </c>
      <c r="M1263" s="69">
        <v>7915</v>
      </c>
      <c r="N1263" s="8">
        <v>44502</v>
      </c>
      <c r="O1263" s="3" t="s">
        <v>318</v>
      </c>
      <c r="P1263" s="3" t="s">
        <v>339</v>
      </c>
      <c r="Q1263" s="3" t="s">
        <v>359</v>
      </c>
      <c r="R1263" s="3">
        <v>3</v>
      </c>
      <c r="S1263" s="3" t="s">
        <v>339</v>
      </c>
      <c r="T1263" s="3">
        <v>3</v>
      </c>
      <c r="U1263" s="3">
        <v>3</v>
      </c>
      <c r="V1263" s="3">
        <v>1</v>
      </c>
      <c r="W1263" s="3">
        <v>1</v>
      </c>
      <c r="X1263" s="61" t="s">
        <v>11</v>
      </c>
      <c r="Y1263" s="3" t="s">
        <v>355</v>
      </c>
      <c r="Z1263" s="3" t="s">
        <v>1298</v>
      </c>
      <c r="AA1263" s="3">
        <v>1</v>
      </c>
      <c r="AB1263" s="28">
        <v>1</v>
      </c>
      <c r="AC1263" s="7"/>
    </row>
    <row r="1264" spans="1:29" x14ac:dyDescent="0.25">
      <c r="A1264" s="57" t="s">
        <v>1</v>
      </c>
      <c r="B1264" s="60" t="str">
        <f>Table6[[#This Row],[Machine3]]</f>
        <v>GMTK1</v>
      </c>
      <c r="C1264" s="61">
        <v>20211102</v>
      </c>
      <c r="D1264" s="61" t="str">
        <f>TEXT((ROW(Table6[[#This Row],[Insert Type]])-321)*10,"000000")</f>
        <v>009430</v>
      </c>
      <c r="E1264" s="61" t="str" cm="1">
        <f t="array" ref="E1264">_xlfn.SWITCH(Table6[[#This Row],[State of Wear (Acceptable, OK; Unacceptable, NOK; Doubt, D; Reclassified as Doubt, RD)]],"OK","o","NOK","n","d")</f>
        <v>o</v>
      </c>
      <c r="F1264" s="61" t="str" cm="1">
        <f t="array" ref="F1264">_xlfn.SWITCH(Table6[[#This Row],[Coolant (C, Coolant; NC, No Coolant; CB, Coolant and cleaned with compressed Air)]],"NC","n","C","y","CB","c")</f>
        <v>c</v>
      </c>
      <c r="G1264" s="61" t="str">
        <f>_xlfn.TEXTJOIN("_",TRUE,A1264,B1264,C1264,D1264,"w"&amp;E1264,"c"&amp;Table6[[#This Row],[Coolant (n, no; y, yes; c, yes but cleaned with compressed air)2]])</f>
        <v>RCGX12_GMTK1_20211102_009430_wo_cc</v>
      </c>
      <c r="H1264" s="68">
        <v>2189</v>
      </c>
      <c r="I1264" s="69">
        <v>4246</v>
      </c>
      <c r="J1264" s="69">
        <v>6001</v>
      </c>
      <c r="K1264" s="69">
        <v>2464</v>
      </c>
      <c r="L1264" s="69">
        <v>5357</v>
      </c>
      <c r="M1264" s="69">
        <v>7915</v>
      </c>
      <c r="N1264" s="8">
        <v>44502</v>
      </c>
      <c r="O1264" s="3" t="s">
        <v>318</v>
      </c>
      <c r="P1264" s="3" t="s">
        <v>339</v>
      </c>
      <c r="Q1264" s="3" t="s">
        <v>359</v>
      </c>
      <c r="R1264" s="3">
        <v>3</v>
      </c>
      <c r="S1264" s="3" t="s">
        <v>339</v>
      </c>
      <c r="T1264" s="3">
        <v>3</v>
      </c>
      <c r="U1264" s="3">
        <v>3</v>
      </c>
      <c r="V1264" s="3">
        <v>1</v>
      </c>
      <c r="W1264" s="3">
        <v>2</v>
      </c>
      <c r="X1264" s="61" t="s">
        <v>19</v>
      </c>
      <c r="Y1264" s="3" t="s">
        <v>355</v>
      </c>
      <c r="Z1264" s="3" t="s">
        <v>1299</v>
      </c>
      <c r="AA1264" s="3">
        <v>1</v>
      </c>
      <c r="AB1264" s="28">
        <v>1</v>
      </c>
      <c r="AC1264" s="7"/>
    </row>
    <row r="1265" spans="1:29" x14ac:dyDescent="0.25">
      <c r="A1265" s="57" t="s">
        <v>1</v>
      </c>
      <c r="B1265" s="60" t="str">
        <f>Table6[[#This Row],[Machine3]]</f>
        <v>GMTK1</v>
      </c>
      <c r="C1265" s="61">
        <v>20211102</v>
      </c>
      <c r="D1265" s="61" t="str">
        <f>TEXT((ROW(Table6[[#This Row],[Insert Type]])-321)*10,"000000")</f>
        <v>009440</v>
      </c>
      <c r="E1265" s="61" t="str" cm="1">
        <f t="array" ref="E1265">_xlfn.SWITCH(Table6[[#This Row],[State of Wear (Acceptable, OK; Unacceptable, NOK; Doubt, D; Reclassified as Doubt, RD)]],"OK","o","NOK","n","d")</f>
        <v>o</v>
      </c>
      <c r="F1265" s="61" t="str" cm="1">
        <f t="array" ref="F1265">_xlfn.SWITCH(Table6[[#This Row],[Coolant (C, Coolant; NC, No Coolant; CB, Coolant and cleaned with compressed Air)]],"NC","n","C","y","CB","c")</f>
        <v>c</v>
      </c>
      <c r="G1265" s="61" t="str">
        <f>_xlfn.TEXTJOIN("_",TRUE,A1265,B1265,C1265,D1265,"w"&amp;E1265,"c"&amp;Table6[[#This Row],[Coolant (n, no; y, yes; c, yes but cleaned with compressed air)2]])</f>
        <v>RCGX12_GMTK1_20211102_009440_wo_cc</v>
      </c>
      <c r="H1265" s="68">
        <v>2189</v>
      </c>
      <c r="I1265" s="69">
        <v>4246</v>
      </c>
      <c r="J1265" s="69">
        <v>6001</v>
      </c>
      <c r="K1265" s="69">
        <v>2464</v>
      </c>
      <c r="L1265" s="69">
        <v>5357</v>
      </c>
      <c r="M1265" s="69">
        <v>7915</v>
      </c>
      <c r="N1265" s="8">
        <v>44502</v>
      </c>
      <c r="O1265" s="3" t="s">
        <v>318</v>
      </c>
      <c r="P1265" s="3" t="s">
        <v>339</v>
      </c>
      <c r="Q1265" s="3" t="s">
        <v>359</v>
      </c>
      <c r="R1265" s="3">
        <v>3</v>
      </c>
      <c r="S1265" s="3" t="s">
        <v>339</v>
      </c>
      <c r="T1265" s="3">
        <v>3</v>
      </c>
      <c r="U1265" s="3">
        <v>4</v>
      </c>
      <c r="V1265" s="3">
        <v>1</v>
      </c>
      <c r="W1265" s="3">
        <v>1</v>
      </c>
      <c r="X1265" s="61" t="s">
        <v>19</v>
      </c>
      <c r="Y1265" s="3" t="s">
        <v>355</v>
      </c>
      <c r="Z1265" s="3" t="s">
        <v>1300</v>
      </c>
      <c r="AA1265" s="3">
        <v>1</v>
      </c>
      <c r="AB1265" s="28">
        <v>1</v>
      </c>
      <c r="AC1265" s="7"/>
    </row>
    <row r="1266" spans="1:29" x14ac:dyDescent="0.25">
      <c r="A1266" s="57" t="s">
        <v>1</v>
      </c>
      <c r="B1266" s="60" t="str">
        <f>Table6[[#This Row],[Machine3]]</f>
        <v>GMTK1</v>
      </c>
      <c r="C1266" s="61">
        <v>20211102</v>
      </c>
      <c r="D1266" s="61" t="str">
        <f>TEXT((ROW(Table6[[#This Row],[Insert Type]])-321)*10,"000000")</f>
        <v>009450</v>
      </c>
      <c r="E1266" s="61" t="str" cm="1">
        <f t="array" ref="E1266">_xlfn.SWITCH(Table6[[#This Row],[State of Wear (Acceptable, OK; Unacceptable, NOK; Doubt, D; Reclassified as Doubt, RD)]],"OK","o","NOK","n","d")</f>
        <v>o</v>
      </c>
      <c r="F1266" s="61" t="str" cm="1">
        <f t="array" ref="F1266">_xlfn.SWITCH(Table6[[#This Row],[Coolant (C, Coolant; NC, No Coolant; CB, Coolant and cleaned with compressed Air)]],"NC","n","C","y","CB","c")</f>
        <v>c</v>
      </c>
      <c r="G1266" s="61" t="str">
        <f>_xlfn.TEXTJOIN("_",TRUE,A1266,B1266,C1266,D1266,"w"&amp;E1266,"c"&amp;Table6[[#This Row],[Coolant (n, no; y, yes; c, yes but cleaned with compressed air)2]])</f>
        <v>RCGX12_GMTK1_20211102_009450_wo_cc</v>
      </c>
      <c r="H1266" s="68">
        <v>2189</v>
      </c>
      <c r="I1266" s="69">
        <v>4246</v>
      </c>
      <c r="J1266" s="69">
        <v>6001</v>
      </c>
      <c r="K1266" s="69">
        <v>2464</v>
      </c>
      <c r="L1266" s="69">
        <v>5357</v>
      </c>
      <c r="M1266" s="69">
        <v>7915</v>
      </c>
      <c r="N1266" s="8">
        <v>44502</v>
      </c>
      <c r="O1266" s="3" t="s">
        <v>318</v>
      </c>
      <c r="P1266" s="3" t="s">
        <v>339</v>
      </c>
      <c r="Q1266" s="3" t="s">
        <v>359</v>
      </c>
      <c r="R1266" s="3">
        <v>3</v>
      </c>
      <c r="S1266" s="3" t="s">
        <v>339</v>
      </c>
      <c r="T1266" s="3">
        <v>3</v>
      </c>
      <c r="U1266" s="3">
        <v>4</v>
      </c>
      <c r="V1266" s="3">
        <v>1</v>
      </c>
      <c r="W1266" s="3">
        <v>2</v>
      </c>
      <c r="X1266" s="61" t="s">
        <v>19</v>
      </c>
      <c r="Y1266" s="3" t="s">
        <v>355</v>
      </c>
      <c r="Z1266" s="3" t="s">
        <v>1301</v>
      </c>
      <c r="AA1266" s="3">
        <v>1</v>
      </c>
      <c r="AB1266" s="28">
        <v>1</v>
      </c>
      <c r="AC1266" s="7"/>
    </row>
    <row r="1267" spans="1:29" x14ac:dyDescent="0.25">
      <c r="A1267" s="57" t="s">
        <v>1</v>
      </c>
      <c r="B1267" s="60" t="str">
        <f>Table6[[#This Row],[Machine3]]</f>
        <v>GMTK1</v>
      </c>
      <c r="C1267" s="61">
        <v>20211102</v>
      </c>
      <c r="D1267" s="61" t="str">
        <f>TEXT((ROW(Table6[[#This Row],[Insert Type]])-321)*10,"000000")</f>
        <v>009460</v>
      </c>
      <c r="E1267" s="61" t="str" cm="1">
        <f t="array" ref="E1267">_xlfn.SWITCH(Table6[[#This Row],[State of Wear (Acceptable, OK; Unacceptable, NOK; Doubt, D; Reclassified as Doubt, RD)]],"OK","o","NOK","n","d")</f>
        <v>o</v>
      </c>
      <c r="F1267" s="61" t="str" cm="1">
        <f t="array" ref="F1267">_xlfn.SWITCH(Table6[[#This Row],[Coolant (C, Coolant; NC, No Coolant; CB, Coolant and cleaned with compressed Air)]],"NC","n","C","y","CB","c")</f>
        <v>c</v>
      </c>
      <c r="G1267" s="61" t="str">
        <f>_xlfn.TEXTJOIN("_",TRUE,A1267,B1267,C1267,D1267,"w"&amp;E1267,"c"&amp;Table6[[#This Row],[Coolant (n, no; y, yes; c, yes but cleaned with compressed air)2]])</f>
        <v>RCGX12_GMTK1_20211102_009460_wo_cc</v>
      </c>
      <c r="H1267" s="68">
        <v>2189</v>
      </c>
      <c r="I1267" s="69">
        <v>4246</v>
      </c>
      <c r="J1267" s="69">
        <v>6001</v>
      </c>
      <c r="K1267" s="69">
        <v>2464</v>
      </c>
      <c r="L1267" s="69">
        <v>5357</v>
      </c>
      <c r="M1267" s="69">
        <v>7915</v>
      </c>
      <c r="N1267" s="8">
        <v>44502</v>
      </c>
      <c r="O1267" s="3" t="s">
        <v>318</v>
      </c>
      <c r="P1267" s="3" t="s">
        <v>339</v>
      </c>
      <c r="Q1267" s="3" t="s">
        <v>359</v>
      </c>
      <c r="R1267" s="3">
        <v>3</v>
      </c>
      <c r="S1267" s="3" t="s">
        <v>339</v>
      </c>
      <c r="T1267" s="3">
        <v>3</v>
      </c>
      <c r="U1267" s="3">
        <v>5</v>
      </c>
      <c r="V1267" s="3">
        <v>1</v>
      </c>
      <c r="W1267" s="3">
        <v>1</v>
      </c>
      <c r="X1267" s="61" t="s">
        <v>19</v>
      </c>
      <c r="Y1267" s="3" t="s">
        <v>355</v>
      </c>
      <c r="Z1267" s="3" t="s">
        <v>1302</v>
      </c>
      <c r="AA1267" s="3">
        <v>1</v>
      </c>
      <c r="AB1267" s="28">
        <v>1</v>
      </c>
      <c r="AC1267" s="7"/>
    </row>
    <row r="1268" spans="1:29" x14ac:dyDescent="0.25">
      <c r="A1268" s="57" t="s">
        <v>1</v>
      </c>
      <c r="B1268" s="60" t="str">
        <f>Table6[[#This Row],[Machine3]]</f>
        <v>GMTK1</v>
      </c>
      <c r="C1268" s="61">
        <v>20211102</v>
      </c>
      <c r="D1268" s="61" t="str">
        <f>TEXT((ROW(Table6[[#This Row],[Insert Type]])-321)*10,"000000")</f>
        <v>009470</v>
      </c>
      <c r="E1268" s="61" t="str" cm="1">
        <f t="array" ref="E1268">_xlfn.SWITCH(Table6[[#This Row],[State of Wear (Acceptable, OK; Unacceptable, NOK; Doubt, D; Reclassified as Doubt, RD)]],"OK","o","NOK","n","d")</f>
        <v>o</v>
      </c>
      <c r="F1268" s="61" t="str" cm="1">
        <f t="array" ref="F1268">_xlfn.SWITCH(Table6[[#This Row],[Coolant (C, Coolant; NC, No Coolant; CB, Coolant and cleaned with compressed Air)]],"NC","n","C","y","CB","c")</f>
        <v>c</v>
      </c>
      <c r="G1268" s="61" t="str">
        <f>_xlfn.TEXTJOIN("_",TRUE,A1268,B1268,C1268,D1268,"w"&amp;E1268,"c"&amp;Table6[[#This Row],[Coolant (n, no; y, yes; c, yes but cleaned with compressed air)2]])</f>
        <v>RCGX12_GMTK1_20211102_009470_wo_cc</v>
      </c>
      <c r="H1268" s="68">
        <v>2189</v>
      </c>
      <c r="I1268" s="69">
        <v>4246</v>
      </c>
      <c r="J1268" s="69">
        <v>6001</v>
      </c>
      <c r="K1268" s="69">
        <v>2464</v>
      </c>
      <c r="L1268" s="69">
        <v>5357</v>
      </c>
      <c r="M1268" s="69">
        <v>7915</v>
      </c>
      <c r="N1268" s="8">
        <v>44502</v>
      </c>
      <c r="O1268" s="3" t="s">
        <v>318</v>
      </c>
      <c r="P1268" s="3" t="s">
        <v>339</v>
      </c>
      <c r="Q1268" s="3" t="s">
        <v>359</v>
      </c>
      <c r="R1268" s="3">
        <v>3</v>
      </c>
      <c r="S1268" s="3" t="s">
        <v>339</v>
      </c>
      <c r="T1268" s="3">
        <v>3</v>
      </c>
      <c r="U1268" s="3">
        <v>5</v>
      </c>
      <c r="V1268" s="3">
        <v>1</v>
      </c>
      <c r="W1268" s="3">
        <v>2</v>
      </c>
      <c r="X1268" s="61" t="s">
        <v>19</v>
      </c>
      <c r="Y1268" s="3" t="s">
        <v>355</v>
      </c>
      <c r="Z1268" s="3" t="s">
        <v>1303</v>
      </c>
      <c r="AA1268" s="3">
        <v>1</v>
      </c>
      <c r="AB1268" s="28">
        <v>1</v>
      </c>
      <c r="AC1268" s="7"/>
    </row>
    <row r="1269" spans="1:29" x14ac:dyDescent="0.25">
      <c r="A1269" s="57" t="s">
        <v>1</v>
      </c>
      <c r="B1269" s="60" t="str">
        <f>Table6[[#This Row],[Machine3]]</f>
        <v>GMTK1</v>
      </c>
      <c r="C1269" s="61">
        <v>20211102</v>
      </c>
      <c r="D1269" s="61" t="str">
        <f>TEXT((ROW(Table6[[#This Row],[Insert Type]])-321)*10,"000000")</f>
        <v>009480</v>
      </c>
      <c r="E1269" s="61" t="str" cm="1">
        <f t="array" ref="E1269">_xlfn.SWITCH(Table6[[#This Row],[State of Wear (Acceptable, OK; Unacceptable, NOK; Doubt, D; Reclassified as Doubt, RD)]],"OK","o","NOK","n","d")</f>
        <v>o</v>
      </c>
      <c r="F1269" s="61" t="str" cm="1">
        <f t="array" ref="F1269">_xlfn.SWITCH(Table6[[#This Row],[Coolant (C, Coolant; NC, No Coolant; CB, Coolant and cleaned with compressed Air)]],"NC","n","C","y","CB","c")</f>
        <v>c</v>
      </c>
      <c r="G1269" s="61" t="str">
        <f>_xlfn.TEXTJOIN("_",TRUE,A1269,B1269,C1269,D1269,"w"&amp;E1269,"c"&amp;Table6[[#This Row],[Coolant (n, no; y, yes; c, yes but cleaned with compressed air)2]])</f>
        <v>RCGX12_GMTK1_20211102_009480_wo_cc</v>
      </c>
      <c r="H1269" s="68">
        <v>2189</v>
      </c>
      <c r="I1269" s="69">
        <v>4246</v>
      </c>
      <c r="J1269" s="69">
        <v>6001</v>
      </c>
      <c r="K1269" s="69">
        <v>2464</v>
      </c>
      <c r="L1269" s="69">
        <v>5357</v>
      </c>
      <c r="M1269" s="69">
        <v>7915</v>
      </c>
      <c r="N1269" s="8">
        <v>44502</v>
      </c>
      <c r="O1269" s="3" t="s">
        <v>318</v>
      </c>
      <c r="P1269" s="3" t="s">
        <v>339</v>
      </c>
      <c r="Q1269" s="3" t="s">
        <v>359</v>
      </c>
      <c r="R1269" s="3">
        <v>3</v>
      </c>
      <c r="S1269" s="3" t="s">
        <v>339</v>
      </c>
      <c r="T1269" s="3">
        <v>3</v>
      </c>
      <c r="U1269" s="3">
        <v>6</v>
      </c>
      <c r="V1269" s="3">
        <v>1</v>
      </c>
      <c r="W1269" s="3">
        <v>1</v>
      </c>
      <c r="X1269" s="61" t="s">
        <v>19</v>
      </c>
      <c r="Y1269" s="3" t="s">
        <v>355</v>
      </c>
      <c r="Z1269" s="3" t="s">
        <v>1304</v>
      </c>
      <c r="AA1269" s="3">
        <v>1</v>
      </c>
      <c r="AB1269" s="28">
        <v>1</v>
      </c>
      <c r="AC1269" s="7"/>
    </row>
    <row r="1270" spans="1:29" x14ac:dyDescent="0.25">
      <c r="A1270" s="57" t="s">
        <v>1</v>
      </c>
      <c r="B1270" s="60" t="str">
        <f>Table6[[#This Row],[Machine3]]</f>
        <v>GMTK1</v>
      </c>
      <c r="C1270" s="61">
        <v>20211102</v>
      </c>
      <c r="D1270" s="61" t="str">
        <f>TEXT((ROW(Table6[[#This Row],[Insert Type]])-321)*10,"000000")</f>
        <v>009490</v>
      </c>
      <c r="E1270" s="61" t="str" cm="1">
        <f t="array" ref="E1270">_xlfn.SWITCH(Table6[[#This Row],[State of Wear (Acceptable, OK; Unacceptable, NOK; Doubt, D; Reclassified as Doubt, RD)]],"OK","o","NOK","n","d")</f>
        <v>o</v>
      </c>
      <c r="F1270" s="61" t="str" cm="1">
        <f t="array" ref="F1270">_xlfn.SWITCH(Table6[[#This Row],[Coolant (C, Coolant; NC, No Coolant; CB, Coolant and cleaned with compressed Air)]],"NC","n","C","y","CB","c")</f>
        <v>c</v>
      </c>
      <c r="G1270" s="61" t="str">
        <f>_xlfn.TEXTJOIN("_",TRUE,A1270,B1270,C1270,D1270,"w"&amp;E1270,"c"&amp;Table6[[#This Row],[Coolant (n, no; y, yes; c, yes but cleaned with compressed air)2]])</f>
        <v>RCGX12_GMTK1_20211102_009490_wo_cc</v>
      </c>
      <c r="H1270" s="68">
        <v>2189</v>
      </c>
      <c r="I1270" s="69">
        <v>4246</v>
      </c>
      <c r="J1270" s="69">
        <v>6001</v>
      </c>
      <c r="K1270" s="69">
        <v>2464</v>
      </c>
      <c r="L1270" s="69">
        <v>5357</v>
      </c>
      <c r="M1270" s="69">
        <v>7915</v>
      </c>
      <c r="N1270" s="8">
        <v>44502</v>
      </c>
      <c r="O1270" s="3" t="s">
        <v>318</v>
      </c>
      <c r="P1270" s="3" t="s">
        <v>339</v>
      </c>
      <c r="Q1270" s="3" t="s">
        <v>359</v>
      </c>
      <c r="R1270" s="3">
        <v>3</v>
      </c>
      <c r="S1270" s="3" t="s">
        <v>339</v>
      </c>
      <c r="T1270" s="3">
        <v>3</v>
      </c>
      <c r="U1270" s="3">
        <v>6</v>
      </c>
      <c r="V1270" s="3">
        <v>1</v>
      </c>
      <c r="W1270" s="3">
        <v>2</v>
      </c>
      <c r="X1270" s="61" t="s">
        <v>19</v>
      </c>
      <c r="Y1270" s="3" t="s">
        <v>355</v>
      </c>
      <c r="Z1270" s="3" t="s">
        <v>1305</v>
      </c>
      <c r="AA1270" s="3">
        <v>1</v>
      </c>
      <c r="AB1270" s="28">
        <v>1</v>
      </c>
      <c r="AC1270" s="7"/>
    </row>
    <row r="1271" spans="1:29" x14ac:dyDescent="0.25">
      <c r="A1271" s="57" t="s">
        <v>1</v>
      </c>
      <c r="B1271" s="60" t="str">
        <f>Table6[[#This Row],[Machine3]]</f>
        <v>GMTK1</v>
      </c>
      <c r="C1271" s="61">
        <v>20211102</v>
      </c>
      <c r="D1271" s="61" t="str">
        <f>TEXT((ROW(Table6[[#This Row],[Insert Type]])-321)*10,"000000")</f>
        <v>009500</v>
      </c>
      <c r="E1271" s="61" t="str" cm="1">
        <f t="array" ref="E1271">_xlfn.SWITCH(Table6[[#This Row],[State of Wear (Acceptable, OK; Unacceptable, NOK; Doubt, D; Reclassified as Doubt, RD)]],"OK","o","NOK","n","d")</f>
        <v>o</v>
      </c>
      <c r="F1271" s="61" t="str" cm="1">
        <f t="array" ref="F1271">_xlfn.SWITCH(Table6[[#This Row],[Coolant (C, Coolant; NC, No Coolant; CB, Coolant and cleaned with compressed Air)]],"NC","n","C","y","CB","c")</f>
        <v>c</v>
      </c>
      <c r="G1271" s="61" t="str">
        <f>_xlfn.TEXTJOIN("_",TRUE,A1271,B1271,C1271,D1271,"w"&amp;E1271,"c"&amp;Table6[[#This Row],[Coolant (n, no; y, yes; c, yes but cleaned with compressed air)2]])</f>
        <v>RCGX12_GMTK1_20211102_009500_wo_cc</v>
      </c>
      <c r="H1271" s="68">
        <v>2189</v>
      </c>
      <c r="I1271" s="69">
        <v>4246</v>
      </c>
      <c r="J1271" s="69">
        <v>6001</v>
      </c>
      <c r="K1271" s="69">
        <v>2464</v>
      </c>
      <c r="L1271" s="69">
        <v>5357</v>
      </c>
      <c r="M1271" s="69">
        <v>7915</v>
      </c>
      <c r="N1271" s="8">
        <v>44502</v>
      </c>
      <c r="O1271" s="3" t="s">
        <v>318</v>
      </c>
      <c r="P1271" s="3" t="s">
        <v>339</v>
      </c>
      <c r="Q1271" s="3" t="s">
        <v>359</v>
      </c>
      <c r="R1271" s="3">
        <v>4</v>
      </c>
      <c r="S1271" s="3" t="s">
        <v>339</v>
      </c>
      <c r="T1271" s="3">
        <v>4</v>
      </c>
      <c r="U1271" s="3">
        <v>1</v>
      </c>
      <c r="V1271" s="3">
        <v>1</v>
      </c>
      <c r="W1271" s="3">
        <v>1</v>
      </c>
      <c r="X1271" s="61" t="s">
        <v>19</v>
      </c>
      <c r="Y1271" s="3" t="s">
        <v>355</v>
      </c>
      <c r="Z1271" s="3" t="s">
        <v>1306</v>
      </c>
      <c r="AA1271" s="3">
        <v>1</v>
      </c>
      <c r="AB1271" s="28">
        <v>1</v>
      </c>
      <c r="AC1271" s="7"/>
    </row>
    <row r="1272" spans="1:29" x14ac:dyDescent="0.25">
      <c r="A1272" s="57" t="s">
        <v>1</v>
      </c>
      <c r="B1272" s="60" t="str">
        <f>Table6[[#This Row],[Machine3]]</f>
        <v>GMTK1</v>
      </c>
      <c r="C1272" s="61">
        <v>20211102</v>
      </c>
      <c r="D1272" s="61" t="str">
        <f>TEXT((ROW(Table6[[#This Row],[Insert Type]])-321)*10,"000000")</f>
        <v>009510</v>
      </c>
      <c r="E1272" s="61" t="str" cm="1">
        <f t="array" ref="E1272">_xlfn.SWITCH(Table6[[#This Row],[State of Wear (Acceptable, OK; Unacceptable, NOK; Doubt, D; Reclassified as Doubt, RD)]],"OK","o","NOK","n","d")</f>
        <v>o</v>
      </c>
      <c r="F1272" s="61" t="str" cm="1">
        <f t="array" ref="F1272">_xlfn.SWITCH(Table6[[#This Row],[Coolant (C, Coolant; NC, No Coolant; CB, Coolant and cleaned with compressed Air)]],"NC","n","C","y","CB","c")</f>
        <v>c</v>
      </c>
      <c r="G1272" s="61" t="str">
        <f>_xlfn.TEXTJOIN("_",TRUE,A1272,B1272,C1272,D1272,"w"&amp;E1272,"c"&amp;Table6[[#This Row],[Coolant (n, no; y, yes; c, yes but cleaned with compressed air)2]])</f>
        <v>RCGX12_GMTK1_20211102_009510_wo_cc</v>
      </c>
      <c r="H1272" s="68">
        <v>2189</v>
      </c>
      <c r="I1272" s="69">
        <v>4246</v>
      </c>
      <c r="J1272" s="69">
        <v>6001</v>
      </c>
      <c r="K1272" s="69">
        <v>2464</v>
      </c>
      <c r="L1272" s="69">
        <v>5357</v>
      </c>
      <c r="M1272" s="69">
        <v>7915</v>
      </c>
      <c r="N1272" s="8">
        <v>44502</v>
      </c>
      <c r="O1272" s="3" t="s">
        <v>318</v>
      </c>
      <c r="P1272" s="3" t="s">
        <v>339</v>
      </c>
      <c r="Q1272" s="3" t="s">
        <v>359</v>
      </c>
      <c r="R1272" s="3">
        <v>4</v>
      </c>
      <c r="S1272" s="3" t="s">
        <v>339</v>
      </c>
      <c r="T1272" s="3">
        <v>4</v>
      </c>
      <c r="U1272" s="3">
        <v>1</v>
      </c>
      <c r="V1272" s="3">
        <v>1</v>
      </c>
      <c r="W1272" s="3">
        <v>2</v>
      </c>
      <c r="X1272" s="61" t="s">
        <v>19</v>
      </c>
      <c r="Y1272" s="3" t="s">
        <v>355</v>
      </c>
      <c r="Z1272" s="3" t="s">
        <v>1307</v>
      </c>
      <c r="AA1272" s="3">
        <v>1</v>
      </c>
      <c r="AB1272" s="28">
        <v>1</v>
      </c>
      <c r="AC1272" s="7"/>
    </row>
    <row r="1273" spans="1:29" x14ac:dyDescent="0.25">
      <c r="A1273" s="57" t="s">
        <v>1</v>
      </c>
      <c r="B1273" s="60" t="str">
        <f>Table6[[#This Row],[Machine3]]</f>
        <v>GMTK1</v>
      </c>
      <c r="C1273" s="61">
        <v>20211102</v>
      </c>
      <c r="D1273" s="61" t="str">
        <f>TEXT((ROW(Table6[[#This Row],[Insert Type]])-321)*10,"000000")</f>
        <v>009520</v>
      </c>
      <c r="E1273" s="61" t="str" cm="1">
        <f t="array" ref="E1273">_xlfn.SWITCH(Table6[[#This Row],[State of Wear (Acceptable, OK; Unacceptable, NOK; Doubt, D; Reclassified as Doubt, RD)]],"OK","o","NOK","n","d")</f>
        <v>o</v>
      </c>
      <c r="F1273" s="61" t="str" cm="1">
        <f t="array" ref="F1273">_xlfn.SWITCH(Table6[[#This Row],[Coolant (C, Coolant; NC, No Coolant; CB, Coolant and cleaned with compressed Air)]],"NC","n","C","y","CB","c")</f>
        <v>c</v>
      </c>
      <c r="G1273" s="61" t="str">
        <f>_xlfn.TEXTJOIN("_",TRUE,A1273,B1273,C1273,D1273,"w"&amp;E1273,"c"&amp;Table6[[#This Row],[Coolant (n, no; y, yes; c, yes but cleaned with compressed air)2]])</f>
        <v>RCGX12_GMTK1_20211102_009520_wo_cc</v>
      </c>
      <c r="H1273" s="68">
        <v>2189</v>
      </c>
      <c r="I1273" s="69">
        <v>4246</v>
      </c>
      <c r="J1273" s="69">
        <v>6001</v>
      </c>
      <c r="K1273" s="69">
        <v>2464</v>
      </c>
      <c r="L1273" s="69">
        <v>5357</v>
      </c>
      <c r="M1273" s="69">
        <v>7915</v>
      </c>
      <c r="N1273" s="8">
        <v>44502</v>
      </c>
      <c r="O1273" s="3" t="s">
        <v>318</v>
      </c>
      <c r="P1273" s="3" t="s">
        <v>339</v>
      </c>
      <c r="Q1273" s="3" t="s">
        <v>359</v>
      </c>
      <c r="R1273" s="3">
        <v>4</v>
      </c>
      <c r="S1273" s="3" t="s">
        <v>339</v>
      </c>
      <c r="T1273" s="3">
        <v>4</v>
      </c>
      <c r="U1273" s="3">
        <v>2</v>
      </c>
      <c r="V1273" s="3">
        <v>1</v>
      </c>
      <c r="W1273" s="3">
        <v>1</v>
      </c>
      <c r="X1273" s="61" t="s">
        <v>19</v>
      </c>
      <c r="Y1273" s="3" t="s">
        <v>355</v>
      </c>
      <c r="Z1273" s="3" t="s">
        <v>1308</v>
      </c>
      <c r="AA1273" s="3">
        <v>1</v>
      </c>
      <c r="AB1273" s="28">
        <v>1</v>
      </c>
      <c r="AC1273" s="7"/>
    </row>
    <row r="1274" spans="1:29" x14ac:dyDescent="0.25">
      <c r="A1274" s="57" t="s">
        <v>1</v>
      </c>
      <c r="B1274" s="60" t="str">
        <f>Table6[[#This Row],[Machine3]]</f>
        <v>GMTK1</v>
      </c>
      <c r="C1274" s="61">
        <v>20211102</v>
      </c>
      <c r="D1274" s="61" t="str">
        <f>TEXT((ROW(Table6[[#This Row],[Insert Type]])-321)*10,"000000")</f>
        <v>009530</v>
      </c>
      <c r="E1274" s="61" t="str" cm="1">
        <f t="array" ref="E1274">_xlfn.SWITCH(Table6[[#This Row],[State of Wear (Acceptable, OK; Unacceptable, NOK; Doubt, D; Reclassified as Doubt, RD)]],"OK","o","NOK","n","d")</f>
        <v>o</v>
      </c>
      <c r="F1274" s="61" t="str" cm="1">
        <f t="array" ref="F1274">_xlfn.SWITCH(Table6[[#This Row],[Coolant (C, Coolant; NC, No Coolant; CB, Coolant and cleaned with compressed Air)]],"NC","n","C","y","CB","c")</f>
        <v>c</v>
      </c>
      <c r="G1274" s="61" t="str">
        <f>_xlfn.TEXTJOIN("_",TRUE,A1274,B1274,C1274,D1274,"w"&amp;E1274,"c"&amp;Table6[[#This Row],[Coolant (n, no; y, yes; c, yes but cleaned with compressed air)2]])</f>
        <v>RCGX12_GMTK1_20211102_009530_wo_cc</v>
      </c>
      <c r="H1274" s="68">
        <v>2189</v>
      </c>
      <c r="I1274" s="69">
        <v>4246</v>
      </c>
      <c r="J1274" s="69">
        <v>6001</v>
      </c>
      <c r="K1274" s="69">
        <v>2464</v>
      </c>
      <c r="L1274" s="69">
        <v>5357</v>
      </c>
      <c r="M1274" s="69">
        <v>7915</v>
      </c>
      <c r="N1274" s="8">
        <v>44502</v>
      </c>
      <c r="O1274" s="3" t="s">
        <v>318</v>
      </c>
      <c r="P1274" s="3" t="s">
        <v>339</v>
      </c>
      <c r="Q1274" s="3" t="s">
        <v>359</v>
      </c>
      <c r="R1274" s="3">
        <v>4</v>
      </c>
      <c r="S1274" s="3" t="s">
        <v>339</v>
      </c>
      <c r="T1274" s="3">
        <v>4</v>
      </c>
      <c r="U1274" s="3">
        <v>2</v>
      </c>
      <c r="V1274" s="3">
        <v>1</v>
      </c>
      <c r="W1274" s="3">
        <v>2</v>
      </c>
      <c r="X1274" s="61" t="s">
        <v>19</v>
      </c>
      <c r="Y1274" s="3" t="s">
        <v>355</v>
      </c>
      <c r="Z1274" s="3" t="s">
        <v>1309</v>
      </c>
      <c r="AA1274" s="3">
        <v>1</v>
      </c>
      <c r="AB1274" s="28">
        <v>1</v>
      </c>
      <c r="AC1274" s="7"/>
    </row>
    <row r="1275" spans="1:29" x14ac:dyDescent="0.25">
      <c r="A1275" s="57" t="s">
        <v>1</v>
      </c>
      <c r="B1275" s="60" t="str">
        <f>Table6[[#This Row],[Machine3]]</f>
        <v>GMTK1</v>
      </c>
      <c r="C1275" s="61">
        <v>20211102</v>
      </c>
      <c r="D1275" s="61" t="str">
        <f>TEXT((ROW(Table6[[#This Row],[Insert Type]])-321)*10,"000000")</f>
        <v>009540</v>
      </c>
      <c r="E1275" s="61" t="str" cm="1">
        <f t="array" ref="E1275">_xlfn.SWITCH(Table6[[#This Row],[State of Wear (Acceptable, OK; Unacceptable, NOK; Doubt, D; Reclassified as Doubt, RD)]],"OK","o","NOK","n","d")</f>
        <v>o</v>
      </c>
      <c r="F1275" s="61" t="str" cm="1">
        <f t="array" ref="F1275">_xlfn.SWITCH(Table6[[#This Row],[Coolant (C, Coolant; NC, No Coolant; CB, Coolant and cleaned with compressed Air)]],"NC","n","C","y","CB","c")</f>
        <v>c</v>
      </c>
      <c r="G1275" s="61" t="str">
        <f>_xlfn.TEXTJOIN("_",TRUE,A1275,B1275,C1275,D1275,"w"&amp;E1275,"c"&amp;Table6[[#This Row],[Coolant (n, no; y, yes; c, yes but cleaned with compressed air)2]])</f>
        <v>RCGX12_GMTK1_20211102_009540_wo_cc</v>
      </c>
      <c r="H1275" s="68">
        <v>2189</v>
      </c>
      <c r="I1275" s="69">
        <v>4246</v>
      </c>
      <c r="J1275" s="69">
        <v>6001</v>
      </c>
      <c r="K1275" s="69">
        <v>2464</v>
      </c>
      <c r="L1275" s="69">
        <v>5357</v>
      </c>
      <c r="M1275" s="69">
        <v>7915</v>
      </c>
      <c r="N1275" s="8">
        <v>44502</v>
      </c>
      <c r="O1275" s="3" t="s">
        <v>318</v>
      </c>
      <c r="P1275" s="3" t="s">
        <v>339</v>
      </c>
      <c r="Q1275" s="3" t="s">
        <v>359</v>
      </c>
      <c r="R1275" s="3">
        <v>4</v>
      </c>
      <c r="S1275" s="3" t="s">
        <v>339</v>
      </c>
      <c r="T1275" s="3">
        <v>4</v>
      </c>
      <c r="U1275" s="3">
        <v>3</v>
      </c>
      <c r="V1275" s="3">
        <v>1</v>
      </c>
      <c r="W1275" s="3">
        <v>1</v>
      </c>
      <c r="X1275" s="61" t="s">
        <v>19</v>
      </c>
      <c r="Y1275" s="3" t="s">
        <v>355</v>
      </c>
      <c r="Z1275" s="3" t="s">
        <v>1310</v>
      </c>
      <c r="AA1275" s="3">
        <v>1</v>
      </c>
      <c r="AB1275" s="28">
        <v>1</v>
      </c>
      <c r="AC1275" s="7"/>
    </row>
    <row r="1276" spans="1:29" x14ac:dyDescent="0.25">
      <c r="A1276" s="57" t="s">
        <v>1</v>
      </c>
      <c r="B1276" s="60" t="str">
        <f>Table6[[#This Row],[Machine3]]</f>
        <v>GMTK1</v>
      </c>
      <c r="C1276" s="61">
        <v>20211102</v>
      </c>
      <c r="D1276" s="61" t="str">
        <f>TEXT((ROW(Table6[[#This Row],[Insert Type]])-321)*10,"000000")</f>
        <v>009550</v>
      </c>
      <c r="E1276" s="61" t="str" cm="1">
        <f t="array" ref="E1276">_xlfn.SWITCH(Table6[[#This Row],[State of Wear (Acceptable, OK; Unacceptable, NOK; Doubt, D; Reclassified as Doubt, RD)]],"OK","o","NOK","n","d")</f>
        <v>o</v>
      </c>
      <c r="F1276" s="61" t="str" cm="1">
        <f t="array" ref="F1276">_xlfn.SWITCH(Table6[[#This Row],[Coolant (C, Coolant; NC, No Coolant; CB, Coolant and cleaned with compressed Air)]],"NC","n","C","y","CB","c")</f>
        <v>c</v>
      </c>
      <c r="G1276" s="61" t="str">
        <f>_xlfn.TEXTJOIN("_",TRUE,A1276,B1276,C1276,D1276,"w"&amp;E1276,"c"&amp;Table6[[#This Row],[Coolant (n, no; y, yes; c, yes but cleaned with compressed air)2]])</f>
        <v>RCGX12_GMTK1_20211102_009550_wo_cc</v>
      </c>
      <c r="H1276" s="68">
        <v>2189</v>
      </c>
      <c r="I1276" s="69">
        <v>4246</v>
      </c>
      <c r="J1276" s="69">
        <v>6001</v>
      </c>
      <c r="K1276" s="69">
        <v>2464</v>
      </c>
      <c r="L1276" s="69">
        <v>5357</v>
      </c>
      <c r="M1276" s="69">
        <v>7915</v>
      </c>
      <c r="N1276" s="8">
        <v>44502</v>
      </c>
      <c r="O1276" s="3" t="s">
        <v>318</v>
      </c>
      <c r="P1276" s="3" t="s">
        <v>339</v>
      </c>
      <c r="Q1276" s="3" t="s">
        <v>359</v>
      </c>
      <c r="R1276" s="3">
        <v>4</v>
      </c>
      <c r="S1276" s="3" t="s">
        <v>339</v>
      </c>
      <c r="T1276" s="3">
        <v>4</v>
      </c>
      <c r="U1276" s="3">
        <v>3</v>
      </c>
      <c r="V1276" s="3">
        <v>1</v>
      </c>
      <c r="W1276" s="3">
        <v>2</v>
      </c>
      <c r="X1276" s="61" t="s">
        <v>19</v>
      </c>
      <c r="Y1276" s="3" t="s">
        <v>355</v>
      </c>
      <c r="Z1276" s="3" t="s">
        <v>1311</v>
      </c>
      <c r="AA1276" s="3">
        <v>1</v>
      </c>
      <c r="AB1276" s="28">
        <v>1</v>
      </c>
      <c r="AC1276" s="7"/>
    </row>
    <row r="1277" spans="1:29" x14ac:dyDescent="0.25">
      <c r="A1277" s="57" t="s">
        <v>1</v>
      </c>
      <c r="B1277" s="60" t="str">
        <f>Table6[[#This Row],[Machine3]]</f>
        <v>GMTK1</v>
      </c>
      <c r="C1277" s="61">
        <v>20211102</v>
      </c>
      <c r="D1277" s="61" t="str">
        <f>TEXT((ROW(Table6[[#This Row],[Insert Type]])-321)*10,"000000")</f>
        <v>009560</v>
      </c>
      <c r="E1277" s="61" t="str" cm="1">
        <f t="array" ref="E1277">_xlfn.SWITCH(Table6[[#This Row],[State of Wear (Acceptable, OK; Unacceptable, NOK; Doubt, D; Reclassified as Doubt, RD)]],"OK","o","NOK","n","d")</f>
        <v>o</v>
      </c>
      <c r="F1277" s="61" t="str" cm="1">
        <f t="array" ref="F1277">_xlfn.SWITCH(Table6[[#This Row],[Coolant (C, Coolant; NC, No Coolant; CB, Coolant and cleaned with compressed Air)]],"NC","n","C","y","CB","c")</f>
        <v>c</v>
      </c>
      <c r="G1277" s="61" t="str">
        <f>_xlfn.TEXTJOIN("_",TRUE,A1277,B1277,C1277,D1277,"w"&amp;E1277,"c"&amp;Table6[[#This Row],[Coolant (n, no; y, yes; c, yes but cleaned with compressed air)2]])</f>
        <v>RCGX12_GMTK1_20211102_009560_wo_cc</v>
      </c>
      <c r="H1277" s="68">
        <v>2189</v>
      </c>
      <c r="I1277" s="69">
        <v>4246</v>
      </c>
      <c r="J1277" s="69">
        <v>6001</v>
      </c>
      <c r="K1277" s="69">
        <v>2464</v>
      </c>
      <c r="L1277" s="69">
        <v>5357</v>
      </c>
      <c r="M1277" s="69">
        <v>7915</v>
      </c>
      <c r="N1277" s="8">
        <v>44502</v>
      </c>
      <c r="O1277" s="3" t="s">
        <v>318</v>
      </c>
      <c r="P1277" s="3" t="s">
        <v>339</v>
      </c>
      <c r="Q1277" s="3" t="s">
        <v>359</v>
      </c>
      <c r="R1277" s="3">
        <v>4</v>
      </c>
      <c r="S1277" s="3" t="s">
        <v>339</v>
      </c>
      <c r="T1277" s="3">
        <v>4</v>
      </c>
      <c r="U1277" s="3">
        <v>4</v>
      </c>
      <c r="V1277" s="3">
        <v>1</v>
      </c>
      <c r="W1277" s="3">
        <v>1</v>
      </c>
      <c r="X1277" s="61" t="s">
        <v>19</v>
      </c>
      <c r="Y1277" s="3" t="s">
        <v>355</v>
      </c>
      <c r="Z1277" s="3" t="s">
        <v>1312</v>
      </c>
      <c r="AA1277" s="3">
        <v>1</v>
      </c>
      <c r="AB1277" s="28">
        <v>1</v>
      </c>
      <c r="AC1277" s="7"/>
    </row>
    <row r="1278" spans="1:29" x14ac:dyDescent="0.25">
      <c r="A1278" s="57" t="s">
        <v>1</v>
      </c>
      <c r="B1278" s="60" t="str">
        <f>Table6[[#This Row],[Machine3]]</f>
        <v>GMTK1</v>
      </c>
      <c r="C1278" s="61">
        <v>20211102</v>
      </c>
      <c r="D1278" s="61" t="str">
        <f>TEXT((ROW(Table6[[#This Row],[Insert Type]])-321)*10,"000000")</f>
        <v>009570</v>
      </c>
      <c r="E1278" s="61" t="str" cm="1">
        <f t="array" ref="E1278">_xlfn.SWITCH(Table6[[#This Row],[State of Wear (Acceptable, OK; Unacceptable, NOK; Doubt, D; Reclassified as Doubt, RD)]],"OK","o","NOK","n","d")</f>
        <v>o</v>
      </c>
      <c r="F1278" s="61" t="str" cm="1">
        <f t="array" ref="F1278">_xlfn.SWITCH(Table6[[#This Row],[Coolant (C, Coolant; NC, No Coolant; CB, Coolant and cleaned with compressed Air)]],"NC","n","C","y","CB","c")</f>
        <v>c</v>
      </c>
      <c r="G1278" s="61" t="str">
        <f>_xlfn.TEXTJOIN("_",TRUE,A1278,B1278,C1278,D1278,"w"&amp;E1278,"c"&amp;Table6[[#This Row],[Coolant (n, no; y, yes; c, yes but cleaned with compressed air)2]])</f>
        <v>RCGX12_GMTK1_20211102_009570_wo_cc</v>
      </c>
      <c r="H1278" s="68">
        <v>2189</v>
      </c>
      <c r="I1278" s="69">
        <v>4246</v>
      </c>
      <c r="J1278" s="69">
        <v>6001</v>
      </c>
      <c r="K1278" s="69">
        <v>2464</v>
      </c>
      <c r="L1278" s="69">
        <v>5357</v>
      </c>
      <c r="M1278" s="69">
        <v>7915</v>
      </c>
      <c r="N1278" s="8">
        <v>44502</v>
      </c>
      <c r="O1278" s="3" t="s">
        <v>318</v>
      </c>
      <c r="P1278" s="3" t="s">
        <v>339</v>
      </c>
      <c r="Q1278" s="3" t="s">
        <v>359</v>
      </c>
      <c r="R1278" s="3">
        <v>4</v>
      </c>
      <c r="S1278" s="3" t="s">
        <v>339</v>
      </c>
      <c r="T1278" s="3">
        <v>4</v>
      </c>
      <c r="U1278" s="3">
        <v>4</v>
      </c>
      <c r="V1278" s="3">
        <v>1</v>
      </c>
      <c r="W1278" s="3">
        <v>2</v>
      </c>
      <c r="X1278" s="61" t="s">
        <v>19</v>
      </c>
      <c r="Y1278" s="3" t="s">
        <v>355</v>
      </c>
      <c r="Z1278" s="3" t="s">
        <v>1313</v>
      </c>
      <c r="AA1278" s="3">
        <v>1</v>
      </c>
      <c r="AB1278" s="28">
        <v>1</v>
      </c>
      <c r="AC1278" s="7"/>
    </row>
    <row r="1279" spans="1:29" x14ac:dyDescent="0.25">
      <c r="A1279" s="57" t="s">
        <v>1</v>
      </c>
      <c r="B1279" s="60" t="str">
        <f>Table6[[#This Row],[Machine3]]</f>
        <v>GMTK1</v>
      </c>
      <c r="C1279" s="61">
        <v>20211102</v>
      </c>
      <c r="D1279" s="61" t="str">
        <f>TEXT((ROW(Table6[[#This Row],[Insert Type]])-321)*10,"000000")</f>
        <v>009580</v>
      </c>
      <c r="E1279" s="61" t="str" cm="1">
        <f t="array" ref="E1279">_xlfn.SWITCH(Table6[[#This Row],[State of Wear (Acceptable, OK; Unacceptable, NOK; Doubt, D; Reclassified as Doubt, RD)]],"OK","o","NOK","n","d")</f>
        <v>o</v>
      </c>
      <c r="F1279" s="61" t="str" cm="1">
        <f t="array" ref="F1279">_xlfn.SWITCH(Table6[[#This Row],[Coolant (C, Coolant; NC, No Coolant; CB, Coolant and cleaned with compressed Air)]],"NC","n","C","y","CB","c")</f>
        <v>c</v>
      </c>
      <c r="G1279" s="61" t="str">
        <f>_xlfn.TEXTJOIN("_",TRUE,A1279,B1279,C1279,D1279,"w"&amp;E1279,"c"&amp;Table6[[#This Row],[Coolant (n, no; y, yes; c, yes but cleaned with compressed air)2]])</f>
        <v>RCGX12_GMTK1_20211102_009580_wo_cc</v>
      </c>
      <c r="H1279" s="68">
        <v>2189</v>
      </c>
      <c r="I1279" s="69">
        <v>4246</v>
      </c>
      <c r="J1279" s="69">
        <v>6001</v>
      </c>
      <c r="K1279" s="69">
        <v>2464</v>
      </c>
      <c r="L1279" s="69">
        <v>5357</v>
      </c>
      <c r="M1279" s="69">
        <v>7915</v>
      </c>
      <c r="N1279" s="8">
        <v>44502</v>
      </c>
      <c r="O1279" s="3" t="s">
        <v>318</v>
      </c>
      <c r="P1279" s="3" t="s">
        <v>339</v>
      </c>
      <c r="Q1279" s="3" t="s">
        <v>359</v>
      </c>
      <c r="R1279" s="3">
        <v>4</v>
      </c>
      <c r="S1279" s="3" t="s">
        <v>339</v>
      </c>
      <c r="T1279" s="3">
        <v>4</v>
      </c>
      <c r="U1279" s="3">
        <v>5</v>
      </c>
      <c r="V1279" s="3">
        <v>1</v>
      </c>
      <c r="W1279" s="3">
        <v>1</v>
      </c>
      <c r="X1279" s="61" t="s">
        <v>19</v>
      </c>
      <c r="Y1279" s="3" t="s">
        <v>355</v>
      </c>
      <c r="Z1279" s="3" t="s">
        <v>1314</v>
      </c>
      <c r="AA1279" s="3">
        <v>1</v>
      </c>
      <c r="AB1279" s="28">
        <v>1</v>
      </c>
      <c r="AC1279" s="7"/>
    </row>
    <row r="1280" spans="1:29" x14ac:dyDescent="0.25">
      <c r="A1280" s="57" t="s">
        <v>1</v>
      </c>
      <c r="B1280" s="60" t="str">
        <f>Table6[[#This Row],[Machine3]]</f>
        <v>GMTK1</v>
      </c>
      <c r="C1280" s="61">
        <v>20211102</v>
      </c>
      <c r="D1280" s="61" t="str">
        <f>TEXT((ROW(Table6[[#This Row],[Insert Type]])-321)*10,"000000")</f>
        <v>009590</v>
      </c>
      <c r="E1280" s="61" t="str" cm="1">
        <f t="array" ref="E1280">_xlfn.SWITCH(Table6[[#This Row],[State of Wear (Acceptable, OK; Unacceptable, NOK; Doubt, D; Reclassified as Doubt, RD)]],"OK","o","NOK","n","d")</f>
        <v>o</v>
      </c>
      <c r="F1280" s="61" t="str" cm="1">
        <f t="array" ref="F1280">_xlfn.SWITCH(Table6[[#This Row],[Coolant (C, Coolant; NC, No Coolant; CB, Coolant and cleaned with compressed Air)]],"NC","n","C","y","CB","c")</f>
        <v>c</v>
      </c>
      <c r="G1280" s="61" t="str">
        <f>_xlfn.TEXTJOIN("_",TRUE,A1280,B1280,C1280,D1280,"w"&amp;E1280,"c"&amp;Table6[[#This Row],[Coolant (n, no; y, yes; c, yes but cleaned with compressed air)2]])</f>
        <v>RCGX12_GMTK1_20211102_009590_wo_cc</v>
      </c>
      <c r="H1280" s="68">
        <v>2189</v>
      </c>
      <c r="I1280" s="69">
        <v>4246</v>
      </c>
      <c r="J1280" s="69">
        <v>6001</v>
      </c>
      <c r="K1280" s="69">
        <v>2464</v>
      </c>
      <c r="L1280" s="69">
        <v>5357</v>
      </c>
      <c r="M1280" s="69">
        <v>7915</v>
      </c>
      <c r="N1280" s="8">
        <v>44502</v>
      </c>
      <c r="O1280" s="3" t="s">
        <v>318</v>
      </c>
      <c r="P1280" s="3" t="s">
        <v>339</v>
      </c>
      <c r="Q1280" s="3" t="s">
        <v>359</v>
      </c>
      <c r="R1280" s="3">
        <v>4</v>
      </c>
      <c r="S1280" s="3" t="s">
        <v>339</v>
      </c>
      <c r="T1280" s="3">
        <v>4</v>
      </c>
      <c r="U1280" s="3">
        <v>5</v>
      </c>
      <c r="V1280" s="3">
        <v>1</v>
      </c>
      <c r="W1280" s="3">
        <v>2</v>
      </c>
      <c r="X1280" s="61" t="s">
        <v>19</v>
      </c>
      <c r="Y1280" s="3" t="s">
        <v>355</v>
      </c>
      <c r="Z1280" s="3" t="s">
        <v>1315</v>
      </c>
      <c r="AA1280" s="3">
        <v>1</v>
      </c>
      <c r="AB1280" s="28">
        <v>1</v>
      </c>
      <c r="AC1280" s="7"/>
    </row>
    <row r="1281" spans="1:29" x14ac:dyDescent="0.25">
      <c r="A1281" s="57" t="s">
        <v>1</v>
      </c>
      <c r="B1281" s="60" t="str">
        <f>Table6[[#This Row],[Machine3]]</f>
        <v>GMTK1</v>
      </c>
      <c r="C1281" s="61">
        <v>20211102</v>
      </c>
      <c r="D1281" s="61" t="str">
        <f>TEXT((ROW(Table6[[#This Row],[Insert Type]])-321)*10,"000000")</f>
        <v>009600</v>
      </c>
      <c r="E1281" s="61" t="str" cm="1">
        <f t="array" ref="E1281">_xlfn.SWITCH(Table6[[#This Row],[State of Wear (Acceptable, OK; Unacceptable, NOK; Doubt, D; Reclassified as Doubt, RD)]],"OK","o","NOK","n","d")</f>
        <v>n</v>
      </c>
      <c r="F1281" s="61" t="str" cm="1">
        <f t="array" ref="F1281">_xlfn.SWITCH(Table6[[#This Row],[Coolant (C, Coolant; NC, No Coolant; CB, Coolant and cleaned with compressed Air)]],"NC","n","C","y","CB","c")</f>
        <v>c</v>
      </c>
      <c r="G1281" s="61" t="str">
        <f>_xlfn.TEXTJOIN("_",TRUE,A1281,B1281,C1281,D1281,"w"&amp;E1281,"c"&amp;Table6[[#This Row],[Coolant (n, no; y, yes; c, yes but cleaned with compressed air)2]])</f>
        <v>RCGX12_GMTK1_20211102_009600_wn_cc</v>
      </c>
      <c r="H1281" s="68">
        <v>2189</v>
      </c>
      <c r="I1281" s="69">
        <v>4246</v>
      </c>
      <c r="J1281" s="69">
        <v>6001</v>
      </c>
      <c r="K1281" s="69">
        <v>2464</v>
      </c>
      <c r="L1281" s="69">
        <v>5357</v>
      </c>
      <c r="M1281" s="69">
        <v>7915</v>
      </c>
      <c r="N1281" s="8">
        <v>44502</v>
      </c>
      <c r="O1281" s="3" t="s">
        <v>318</v>
      </c>
      <c r="P1281" s="3" t="s">
        <v>339</v>
      </c>
      <c r="Q1281" s="3" t="s">
        <v>359</v>
      </c>
      <c r="R1281" s="3">
        <v>4</v>
      </c>
      <c r="S1281" s="3" t="s">
        <v>339</v>
      </c>
      <c r="T1281" s="3">
        <v>4</v>
      </c>
      <c r="U1281" s="3">
        <v>6</v>
      </c>
      <c r="V1281" s="3">
        <v>1</v>
      </c>
      <c r="W1281" s="3">
        <v>1</v>
      </c>
      <c r="X1281" s="61" t="s">
        <v>11</v>
      </c>
      <c r="Y1281" s="3" t="s">
        <v>355</v>
      </c>
      <c r="Z1281" s="3" t="s">
        <v>1316</v>
      </c>
      <c r="AA1281" s="3">
        <v>1</v>
      </c>
      <c r="AB1281" s="28">
        <v>1</v>
      </c>
      <c r="AC1281" s="7"/>
    </row>
    <row r="1282" spans="1:29" x14ac:dyDescent="0.25">
      <c r="A1282" s="57" t="s">
        <v>1</v>
      </c>
      <c r="B1282" s="60" t="str">
        <f>Table6[[#This Row],[Machine3]]</f>
        <v>GMTK1</v>
      </c>
      <c r="C1282" s="61">
        <v>20211102</v>
      </c>
      <c r="D1282" s="61" t="str">
        <f>TEXT((ROW(Table6[[#This Row],[Insert Type]])-321)*10,"000000")</f>
        <v>009610</v>
      </c>
      <c r="E1282" s="61" t="str" cm="1">
        <f t="array" ref="E1282">_xlfn.SWITCH(Table6[[#This Row],[State of Wear (Acceptable, OK; Unacceptable, NOK; Doubt, D; Reclassified as Doubt, RD)]],"OK","o","NOK","n","d")</f>
        <v>o</v>
      </c>
      <c r="F1282" s="61" t="str" cm="1">
        <f t="array" ref="F1282">_xlfn.SWITCH(Table6[[#This Row],[Coolant (C, Coolant; NC, No Coolant; CB, Coolant and cleaned with compressed Air)]],"NC","n","C","y","CB","c")</f>
        <v>c</v>
      </c>
      <c r="G1282" s="61" t="str">
        <f>_xlfn.TEXTJOIN("_",TRUE,A1282,B1282,C1282,D1282,"w"&amp;E1282,"c"&amp;Table6[[#This Row],[Coolant (n, no; y, yes; c, yes but cleaned with compressed air)2]])</f>
        <v>RCGX12_GMTK1_20211102_009610_wo_cc</v>
      </c>
      <c r="H1282" s="68">
        <v>2189</v>
      </c>
      <c r="I1282" s="69">
        <v>4246</v>
      </c>
      <c r="J1282" s="69">
        <v>6001</v>
      </c>
      <c r="K1282" s="69">
        <v>2464</v>
      </c>
      <c r="L1282" s="69">
        <v>5357</v>
      </c>
      <c r="M1282" s="69">
        <v>7915</v>
      </c>
      <c r="N1282" s="8">
        <v>44502</v>
      </c>
      <c r="O1282" s="3" t="s">
        <v>318</v>
      </c>
      <c r="P1282" s="3" t="s">
        <v>339</v>
      </c>
      <c r="Q1282" s="3" t="s">
        <v>359</v>
      </c>
      <c r="R1282" s="3">
        <v>4</v>
      </c>
      <c r="S1282" s="3" t="s">
        <v>339</v>
      </c>
      <c r="T1282" s="3">
        <v>4</v>
      </c>
      <c r="U1282" s="3">
        <v>6</v>
      </c>
      <c r="V1282" s="3">
        <v>1</v>
      </c>
      <c r="W1282" s="3">
        <v>2</v>
      </c>
      <c r="X1282" s="61" t="s">
        <v>19</v>
      </c>
      <c r="Y1282" s="3" t="s">
        <v>355</v>
      </c>
      <c r="Z1282" s="3" t="s">
        <v>1317</v>
      </c>
      <c r="AA1282" s="3">
        <v>1</v>
      </c>
      <c r="AB1282" s="28">
        <v>1</v>
      </c>
      <c r="AC1282" s="7"/>
    </row>
    <row r="1283" spans="1:29" x14ac:dyDescent="0.25">
      <c r="A1283" s="57" t="s">
        <v>1</v>
      </c>
      <c r="B1283" s="60" t="str">
        <f>Table6[[#This Row],[Machine3]]</f>
        <v>GMTK1</v>
      </c>
      <c r="C1283" s="61">
        <v>20211102</v>
      </c>
      <c r="D1283" s="61" t="str">
        <f>TEXT((ROW(Table6[[#This Row],[Insert Type]])-321)*10,"000000")</f>
        <v>009620</v>
      </c>
      <c r="E1283" s="61" t="str" cm="1">
        <f t="array" ref="E1283">_xlfn.SWITCH(Table6[[#This Row],[State of Wear (Acceptable, OK; Unacceptable, NOK; Doubt, D; Reclassified as Doubt, RD)]],"OK","o","NOK","n","d")</f>
        <v>n</v>
      </c>
      <c r="F1283" s="61" t="str" cm="1">
        <f t="array" ref="F1283">_xlfn.SWITCH(Table6[[#This Row],[Coolant (C, Coolant; NC, No Coolant; CB, Coolant and cleaned with compressed Air)]],"NC","n","C","y","CB","c")</f>
        <v>c</v>
      </c>
      <c r="G1283" s="61" t="str">
        <f>_xlfn.TEXTJOIN("_",TRUE,A1283,B1283,C1283,D1283,"w"&amp;E1283,"c"&amp;Table6[[#This Row],[Coolant (n, no; y, yes; c, yes but cleaned with compressed air)2]])</f>
        <v>RCGX12_GMTK1_20211102_009620_wn_cc</v>
      </c>
      <c r="H1283" s="68">
        <v>2189</v>
      </c>
      <c r="I1283" s="69">
        <v>4246</v>
      </c>
      <c r="J1283" s="69">
        <v>6001</v>
      </c>
      <c r="K1283" s="69">
        <v>2464</v>
      </c>
      <c r="L1283" s="69">
        <v>5357</v>
      </c>
      <c r="M1283" s="69">
        <v>7915</v>
      </c>
      <c r="N1283" s="8">
        <v>44502</v>
      </c>
      <c r="O1283" s="3" t="s">
        <v>318</v>
      </c>
      <c r="P1283" s="3" t="s">
        <v>339</v>
      </c>
      <c r="Q1283" s="3" t="s">
        <v>359</v>
      </c>
      <c r="R1283" s="3">
        <v>5</v>
      </c>
      <c r="S1283" s="3" t="s">
        <v>339</v>
      </c>
      <c r="T1283" s="3">
        <v>5</v>
      </c>
      <c r="U1283" s="3">
        <v>1</v>
      </c>
      <c r="V1283" s="3">
        <v>1</v>
      </c>
      <c r="W1283" s="3">
        <v>1</v>
      </c>
      <c r="X1283" s="61" t="s">
        <v>11</v>
      </c>
      <c r="Y1283" s="3" t="s">
        <v>355</v>
      </c>
      <c r="Z1283" s="3" t="s">
        <v>1318</v>
      </c>
      <c r="AA1283" s="3">
        <v>1</v>
      </c>
      <c r="AB1283" s="28">
        <v>1</v>
      </c>
      <c r="AC1283" s="7"/>
    </row>
    <row r="1284" spans="1:29" x14ac:dyDescent="0.25">
      <c r="A1284" s="57" t="s">
        <v>1</v>
      </c>
      <c r="B1284" s="60" t="str">
        <f>Table6[[#This Row],[Machine3]]</f>
        <v>GMTK1</v>
      </c>
      <c r="C1284" s="61">
        <v>20211102</v>
      </c>
      <c r="D1284" s="61" t="str">
        <f>TEXT((ROW(Table6[[#This Row],[Insert Type]])-321)*10,"000000")</f>
        <v>009630</v>
      </c>
      <c r="E1284" s="61" t="str" cm="1">
        <f t="array" ref="E1284">_xlfn.SWITCH(Table6[[#This Row],[State of Wear (Acceptable, OK; Unacceptable, NOK; Doubt, D; Reclassified as Doubt, RD)]],"OK","o","NOK","n","d")</f>
        <v>o</v>
      </c>
      <c r="F1284" s="61" t="str" cm="1">
        <f t="array" ref="F1284">_xlfn.SWITCH(Table6[[#This Row],[Coolant (C, Coolant; NC, No Coolant; CB, Coolant and cleaned with compressed Air)]],"NC","n","C","y","CB","c")</f>
        <v>c</v>
      </c>
      <c r="G1284" s="61" t="str">
        <f>_xlfn.TEXTJOIN("_",TRUE,A1284,B1284,C1284,D1284,"w"&amp;E1284,"c"&amp;Table6[[#This Row],[Coolant (n, no; y, yes; c, yes but cleaned with compressed air)2]])</f>
        <v>RCGX12_GMTK1_20211102_009630_wo_cc</v>
      </c>
      <c r="H1284" s="68">
        <v>2189</v>
      </c>
      <c r="I1284" s="69">
        <v>4246</v>
      </c>
      <c r="J1284" s="69">
        <v>6001</v>
      </c>
      <c r="K1284" s="69">
        <v>2464</v>
      </c>
      <c r="L1284" s="69">
        <v>5357</v>
      </c>
      <c r="M1284" s="69">
        <v>7915</v>
      </c>
      <c r="N1284" s="8">
        <v>44502</v>
      </c>
      <c r="O1284" s="3" t="s">
        <v>318</v>
      </c>
      <c r="P1284" s="3" t="s">
        <v>339</v>
      </c>
      <c r="Q1284" s="3" t="s">
        <v>359</v>
      </c>
      <c r="R1284" s="3">
        <v>5</v>
      </c>
      <c r="S1284" s="3" t="s">
        <v>339</v>
      </c>
      <c r="T1284" s="3">
        <v>5</v>
      </c>
      <c r="U1284" s="3">
        <v>1</v>
      </c>
      <c r="V1284" s="3">
        <v>1</v>
      </c>
      <c r="W1284" s="3">
        <v>2</v>
      </c>
      <c r="X1284" s="61" t="s">
        <v>19</v>
      </c>
      <c r="Y1284" s="3" t="s">
        <v>355</v>
      </c>
      <c r="Z1284" s="3" t="s">
        <v>1319</v>
      </c>
      <c r="AA1284" s="3">
        <v>1</v>
      </c>
      <c r="AB1284" s="28">
        <v>1</v>
      </c>
      <c r="AC1284" s="7"/>
    </row>
    <row r="1285" spans="1:29" x14ac:dyDescent="0.25">
      <c r="A1285" s="57" t="s">
        <v>1</v>
      </c>
      <c r="B1285" s="60" t="str">
        <f>Table6[[#This Row],[Machine3]]</f>
        <v>GMTK1</v>
      </c>
      <c r="C1285" s="61">
        <v>20211102</v>
      </c>
      <c r="D1285" s="61" t="str">
        <f>TEXT((ROW(Table6[[#This Row],[Insert Type]])-321)*10,"000000")</f>
        <v>009640</v>
      </c>
      <c r="E1285" s="61" t="str" cm="1">
        <f t="array" ref="E1285">_xlfn.SWITCH(Table6[[#This Row],[State of Wear (Acceptable, OK; Unacceptable, NOK; Doubt, D; Reclassified as Doubt, RD)]],"OK","o","NOK","n","d")</f>
        <v>n</v>
      </c>
      <c r="F1285" s="61" t="str" cm="1">
        <f t="array" ref="F1285">_xlfn.SWITCH(Table6[[#This Row],[Coolant (C, Coolant; NC, No Coolant; CB, Coolant and cleaned with compressed Air)]],"NC","n","C","y","CB","c")</f>
        <v>c</v>
      </c>
      <c r="G1285" s="61" t="str">
        <f>_xlfn.TEXTJOIN("_",TRUE,A1285,B1285,C1285,D1285,"w"&amp;E1285,"c"&amp;Table6[[#This Row],[Coolant (n, no; y, yes; c, yes but cleaned with compressed air)2]])</f>
        <v>RCGX12_GMTK1_20211102_009640_wn_cc</v>
      </c>
      <c r="H1285" s="68">
        <v>2189</v>
      </c>
      <c r="I1285" s="69">
        <v>4246</v>
      </c>
      <c r="J1285" s="69">
        <v>6001</v>
      </c>
      <c r="K1285" s="69">
        <v>2464</v>
      </c>
      <c r="L1285" s="69">
        <v>5357</v>
      </c>
      <c r="M1285" s="69">
        <v>7915</v>
      </c>
      <c r="N1285" s="8">
        <v>44502</v>
      </c>
      <c r="O1285" s="3" t="s">
        <v>318</v>
      </c>
      <c r="P1285" s="3" t="s">
        <v>339</v>
      </c>
      <c r="Q1285" s="3" t="s">
        <v>359</v>
      </c>
      <c r="R1285" s="3">
        <v>5</v>
      </c>
      <c r="S1285" s="3" t="s">
        <v>339</v>
      </c>
      <c r="T1285" s="3">
        <v>5</v>
      </c>
      <c r="U1285" s="3">
        <v>2</v>
      </c>
      <c r="V1285" s="3">
        <v>1</v>
      </c>
      <c r="W1285" s="3">
        <v>1</v>
      </c>
      <c r="X1285" s="61" t="s">
        <v>11</v>
      </c>
      <c r="Y1285" s="3" t="s">
        <v>355</v>
      </c>
      <c r="Z1285" s="3" t="s">
        <v>1320</v>
      </c>
      <c r="AA1285" s="3">
        <v>1</v>
      </c>
      <c r="AB1285" s="28">
        <v>1</v>
      </c>
      <c r="AC1285" s="7"/>
    </row>
    <row r="1286" spans="1:29" x14ac:dyDescent="0.25">
      <c r="A1286" s="57" t="s">
        <v>1</v>
      </c>
      <c r="B1286" s="60" t="str">
        <f>Table6[[#This Row],[Machine3]]</f>
        <v>GMTK1</v>
      </c>
      <c r="C1286" s="61">
        <v>20211102</v>
      </c>
      <c r="D1286" s="61" t="str">
        <f>TEXT((ROW(Table6[[#This Row],[Insert Type]])-321)*10,"000000")</f>
        <v>009650</v>
      </c>
      <c r="E1286" s="61" t="str" cm="1">
        <f t="array" ref="E1286">_xlfn.SWITCH(Table6[[#This Row],[State of Wear (Acceptable, OK; Unacceptable, NOK; Doubt, D; Reclassified as Doubt, RD)]],"OK","o","NOK","n","d")</f>
        <v>o</v>
      </c>
      <c r="F1286" s="61" t="str" cm="1">
        <f t="array" ref="F1286">_xlfn.SWITCH(Table6[[#This Row],[Coolant (C, Coolant; NC, No Coolant; CB, Coolant and cleaned with compressed Air)]],"NC","n","C","y","CB","c")</f>
        <v>c</v>
      </c>
      <c r="G1286" s="61" t="str">
        <f>_xlfn.TEXTJOIN("_",TRUE,A1286,B1286,C1286,D1286,"w"&amp;E1286,"c"&amp;Table6[[#This Row],[Coolant (n, no; y, yes; c, yes but cleaned with compressed air)2]])</f>
        <v>RCGX12_GMTK1_20211102_009650_wo_cc</v>
      </c>
      <c r="H1286" s="68">
        <v>2189</v>
      </c>
      <c r="I1286" s="69">
        <v>4246</v>
      </c>
      <c r="J1286" s="69">
        <v>6001</v>
      </c>
      <c r="K1286" s="69">
        <v>2464</v>
      </c>
      <c r="L1286" s="69">
        <v>5357</v>
      </c>
      <c r="M1286" s="69">
        <v>7915</v>
      </c>
      <c r="N1286" s="8">
        <v>44502</v>
      </c>
      <c r="O1286" s="3" t="s">
        <v>318</v>
      </c>
      <c r="P1286" s="3" t="s">
        <v>339</v>
      </c>
      <c r="Q1286" s="3" t="s">
        <v>359</v>
      </c>
      <c r="R1286" s="3">
        <v>5</v>
      </c>
      <c r="S1286" s="3" t="s">
        <v>339</v>
      </c>
      <c r="T1286" s="3">
        <v>5</v>
      </c>
      <c r="U1286" s="3">
        <v>2</v>
      </c>
      <c r="V1286" s="3">
        <v>1</v>
      </c>
      <c r="W1286" s="3">
        <v>2</v>
      </c>
      <c r="X1286" s="61" t="s">
        <v>19</v>
      </c>
      <c r="Y1286" s="3" t="s">
        <v>355</v>
      </c>
      <c r="Z1286" s="3" t="s">
        <v>1321</v>
      </c>
      <c r="AA1286" s="3">
        <v>1</v>
      </c>
      <c r="AB1286" s="28">
        <v>1</v>
      </c>
      <c r="AC1286" s="7"/>
    </row>
    <row r="1287" spans="1:29" x14ac:dyDescent="0.25">
      <c r="A1287" s="57" t="s">
        <v>1</v>
      </c>
      <c r="B1287" s="60" t="str">
        <f>Table6[[#This Row],[Machine3]]</f>
        <v>GMTK1</v>
      </c>
      <c r="C1287" s="61">
        <v>20211102</v>
      </c>
      <c r="D1287" s="61" t="str">
        <f>TEXT((ROW(Table6[[#This Row],[Insert Type]])-321)*10,"000000")</f>
        <v>009660</v>
      </c>
      <c r="E1287" s="61" t="str" cm="1">
        <f t="array" ref="E1287">_xlfn.SWITCH(Table6[[#This Row],[State of Wear (Acceptable, OK; Unacceptable, NOK; Doubt, D; Reclassified as Doubt, RD)]],"OK","o","NOK","n","d")</f>
        <v>d</v>
      </c>
      <c r="F1287" s="61" t="str" cm="1">
        <f t="array" ref="F1287">_xlfn.SWITCH(Table6[[#This Row],[Coolant (C, Coolant; NC, No Coolant; CB, Coolant and cleaned with compressed Air)]],"NC","n","C","y","CB","c")</f>
        <v>c</v>
      </c>
      <c r="G1287" s="61" t="str">
        <f>_xlfn.TEXTJOIN("_",TRUE,A1287,B1287,C1287,D1287,"w"&amp;E1287,"c"&amp;Table6[[#This Row],[Coolant (n, no; y, yes; c, yes but cleaned with compressed air)2]])</f>
        <v>RCGX12_GMTK1_20211102_009660_wd_cc</v>
      </c>
      <c r="H1287" s="68">
        <v>2189</v>
      </c>
      <c r="I1287" s="69">
        <v>4246</v>
      </c>
      <c r="J1287" s="69">
        <v>6001</v>
      </c>
      <c r="K1287" s="69">
        <v>2464</v>
      </c>
      <c r="L1287" s="69">
        <v>5357</v>
      </c>
      <c r="M1287" s="69">
        <v>7915</v>
      </c>
      <c r="N1287" s="8">
        <v>44502</v>
      </c>
      <c r="O1287" s="3" t="s">
        <v>318</v>
      </c>
      <c r="P1287" s="3" t="s">
        <v>339</v>
      </c>
      <c r="Q1287" s="3" t="s">
        <v>359</v>
      </c>
      <c r="R1287" s="3">
        <v>5</v>
      </c>
      <c r="S1287" s="3" t="s">
        <v>339</v>
      </c>
      <c r="T1287" s="3">
        <v>5</v>
      </c>
      <c r="U1287" s="3">
        <v>3</v>
      </c>
      <c r="V1287" s="3">
        <v>1</v>
      </c>
      <c r="W1287" s="3">
        <v>1</v>
      </c>
      <c r="X1287" s="61" t="s">
        <v>278</v>
      </c>
      <c r="Y1287" s="3" t="s">
        <v>355</v>
      </c>
      <c r="Z1287" s="3" t="s">
        <v>1322</v>
      </c>
      <c r="AA1287" s="3">
        <v>1</v>
      </c>
      <c r="AB1287" s="28">
        <v>1</v>
      </c>
      <c r="AC1287" s="7"/>
    </row>
    <row r="1288" spans="1:29" x14ac:dyDescent="0.25">
      <c r="A1288" s="57" t="s">
        <v>1</v>
      </c>
      <c r="B1288" s="60" t="str">
        <f>Table6[[#This Row],[Machine3]]</f>
        <v>GMTK1</v>
      </c>
      <c r="C1288" s="61">
        <v>20211102</v>
      </c>
      <c r="D1288" s="61" t="str">
        <f>TEXT((ROW(Table6[[#This Row],[Insert Type]])-321)*10,"000000")</f>
        <v>009670</v>
      </c>
      <c r="E1288" s="61" t="str" cm="1">
        <f t="array" ref="E1288">_xlfn.SWITCH(Table6[[#This Row],[State of Wear (Acceptable, OK; Unacceptable, NOK; Doubt, D; Reclassified as Doubt, RD)]],"OK","o","NOK","n","d")</f>
        <v>o</v>
      </c>
      <c r="F1288" s="61" t="str" cm="1">
        <f t="array" ref="F1288">_xlfn.SWITCH(Table6[[#This Row],[Coolant (C, Coolant; NC, No Coolant; CB, Coolant and cleaned with compressed Air)]],"NC","n","C","y","CB","c")</f>
        <v>c</v>
      </c>
      <c r="G1288" s="61" t="str">
        <f>_xlfn.TEXTJOIN("_",TRUE,A1288,B1288,C1288,D1288,"w"&amp;E1288,"c"&amp;Table6[[#This Row],[Coolant (n, no; y, yes; c, yes but cleaned with compressed air)2]])</f>
        <v>RCGX12_GMTK1_20211102_009670_wo_cc</v>
      </c>
      <c r="H1288" s="68">
        <v>2189</v>
      </c>
      <c r="I1288" s="69">
        <v>4246</v>
      </c>
      <c r="J1288" s="69">
        <v>6001</v>
      </c>
      <c r="K1288" s="69">
        <v>2464</v>
      </c>
      <c r="L1288" s="69">
        <v>5357</v>
      </c>
      <c r="M1288" s="69">
        <v>7915</v>
      </c>
      <c r="N1288" s="8">
        <v>44502</v>
      </c>
      <c r="O1288" s="3" t="s">
        <v>318</v>
      </c>
      <c r="P1288" s="3" t="s">
        <v>339</v>
      </c>
      <c r="Q1288" s="3" t="s">
        <v>359</v>
      </c>
      <c r="R1288" s="3">
        <v>5</v>
      </c>
      <c r="S1288" s="3" t="s">
        <v>339</v>
      </c>
      <c r="T1288" s="3">
        <v>5</v>
      </c>
      <c r="U1288" s="3">
        <v>3</v>
      </c>
      <c r="V1288" s="3">
        <v>1</v>
      </c>
      <c r="W1288" s="3">
        <v>2</v>
      </c>
      <c r="X1288" s="61" t="s">
        <v>19</v>
      </c>
      <c r="Y1288" s="3" t="s">
        <v>355</v>
      </c>
      <c r="Z1288" s="3" t="s">
        <v>1323</v>
      </c>
      <c r="AA1288" s="3">
        <v>1</v>
      </c>
      <c r="AB1288" s="28">
        <v>1</v>
      </c>
      <c r="AC1288" s="7"/>
    </row>
    <row r="1289" spans="1:29" x14ac:dyDescent="0.25">
      <c r="A1289" s="57" t="s">
        <v>1</v>
      </c>
      <c r="B1289" s="60" t="str">
        <f>Table6[[#This Row],[Machine3]]</f>
        <v>GMTK1</v>
      </c>
      <c r="C1289" s="61">
        <v>20211102</v>
      </c>
      <c r="D1289" s="61" t="str">
        <f>TEXT((ROW(Table6[[#This Row],[Insert Type]])-321)*10,"000000")</f>
        <v>009680</v>
      </c>
      <c r="E1289" s="61" t="str" cm="1">
        <f t="array" ref="E1289">_xlfn.SWITCH(Table6[[#This Row],[State of Wear (Acceptable, OK; Unacceptable, NOK; Doubt, D; Reclassified as Doubt, RD)]],"OK","o","NOK","n","d")</f>
        <v>o</v>
      </c>
      <c r="F1289" s="61" t="str" cm="1">
        <f t="array" ref="F1289">_xlfn.SWITCH(Table6[[#This Row],[Coolant (C, Coolant; NC, No Coolant; CB, Coolant and cleaned with compressed Air)]],"NC","n","C","y","CB","c")</f>
        <v>c</v>
      </c>
      <c r="G1289" s="61" t="str">
        <f>_xlfn.TEXTJOIN("_",TRUE,A1289,B1289,C1289,D1289,"w"&amp;E1289,"c"&amp;Table6[[#This Row],[Coolant (n, no; y, yes; c, yes but cleaned with compressed air)2]])</f>
        <v>RCGX12_GMTK1_20211102_009680_wo_cc</v>
      </c>
      <c r="H1289" s="68">
        <v>2189</v>
      </c>
      <c r="I1289" s="69">
        <v>4246</v>
      </c>
      <c r="J1289" s="69">
        <v>6001</v>
      </c>
      <c r="K1289" s="69">
        <v>2464</v>
      </c>
      <c r="L1289" s="69">
        <v>5357</v>
      </c>
      <c r="M1289" s="69">
        <v>7915</v>
      </c>
      <c r="N1289" s="8">
        <v>44502</v>
      </c>
      <c r="O1289" s="3" t="s">
        <v>318</v>
      </c>
      <c r="P1289" s="3" t="s">
        <v>339</v>
      </c>
      <c r="Q1289" s="3" t="s">
        <v>359</v>
      </c>
      <c r="R1289" s="3">
        <v>5</v>
      </c>
      <c r="S1289" s="3" t="s">
        <v>339</v>
      </c>
      <c r="T1289" s="3">
        <v>5</v>
      </c>
      <c r="U1289" s="3">
        <v>4</v>
      </c>
      <c r="V1289" s="3">
        <v>1</v>
      </c>
      <c r="W1289" s="3">
        <v>1</v>
      </c>
      <c r="X1289" s="61" t="s">
        <v>19</v>
      </c>
      <c r="Y1289" s="3" t="s">
        <v>355</v>
      </c>
      <c r="Z1289" s="3" t="s">
        <v>1324</v>
      </c>
      <c r="AA1289" s="3">
        <v>1</v>
      </c>
      <c r="AB1289" s="28">
        <v>1</v>
      </c>
      <c r="AC1289" s="7"/>
    </row>
    <row r="1290" spans="1:29" x14ac:dyDescent="0.25">
      <c r="A1290" s="57" t="s">
        <v>1</v>
      </c>
      <c r="B1290" s="60" t="str">
        <f>Table6[[#This Row],[Machine3]]</f>
        <v>GMTK1</v>
      </c>
      <c r="C1290" s="61">
        <v>20211102</v>
      </c>
      <c r="D1290" s="61" t="str">
        <f>TEXT((ROW(Table6[[#This Row],[Insert Type]])-321)*10,"000000")</f>
        <v>009690</v>
      </c>
      <c r="E1290" s="61" t="str" cm="1">
        <f t="array" ref="E1290">_xlfn.SWITCH(Table6[[#This Row],[State of Wear (Acceptable, OK; Unacceptable, NOK; Doubt, D; Reclassified as Doubt, RD)]],"OK","o","NOK","n","d")</f>
        <v>o</v>
      </c>
      <c r="F1290" s="61" t="str" cm="1">
        <f t="array" ref="F1290">_xlfn.SWITCH(Table6[[#This Row],[Coolant (C, Coolant; NC, No Coolant; CB, Coolant and cleaned with compressed Air)]],"NC","n","C","y","CB","c")</f>
        <v>c</v>
      </c>
      <c r="G1290" s="61" t="str">
        <f>_xlfn.TEXTJOIN("_",TRUE,A1290,B1290,C1290,D1290,"w"&amp;E1290,"c"&amp;Table6[[#This Row],[Coolant (n, no; y, yes; c, yes but cleaned with compressed air)2]])</f>
        <v>RCGX12_GMTK1_20211102_009690_wo_cc</v>
      </c>
      <c r="H1290" s="68">
        <v>2189</v>
      </c>
      <c r="I1290" s="69">
        <v>4246</v>
      </c>
      <c r="J1290" s="69">
        <v>6001</v>
      </c>
      <c r="K1290" s="69">
        <v>2464</v>
      </c>
      <c r="L1290" s="69">
        <v>5357</v>
      </c>
      <c r="M1290" s="69">
        <v>7915</v>
      </c>
      <c r="N1290" s="8">
        <v>44502</v>
      </c>
      <c r="O1290" s="3" t="s">
        <v>318</v>
      </c>
      <c r="P1290" s="3" t="s">
        <v>339</v>
      </c>
      <c r="Q1290" s="3" t="s">
        <v>359</v>
      </c>
      <c r="R1290" s="3">
        <v>5</v>
      </c>
      <c r="S1290" s="3" t="s">
        <v>339</v>
      </c>
      <c r="T1290" s="3">
        <v>5</v>
      </c>
      <c r="U1290" s="3">
        <v>4</v>
      </c>
      <c r="V1290" s="3">
        <v>1</v>
      </c>
      <c r="W1290" s="3">
        <v>2</v>
      </c>
      <c r="X1290" s="61" t="s">
        <v>19</v>
      </c>
      <c r="Y1290" s="3" t="s">
        <v>355</v>
      </c>
      <c r="Z1290" s="3" t="s">
        <v>1325</v>
      </c>
      <c r="AA1290" s="3">
        <v>1</v>
      </c>
      <c r="AB1290" s="28">
        <v>1</v>
      </c>
      <c r="AC1290" s="7"/>
    </row>
    <row r="1291" spans="1:29" x14ac:dyDescent="0.25">
      <c r="A1291" s="57" t="s">
        <v>1</v>
      </c>
      <c r="B1291" s="60" t="str">
        <f>Table6[[#This Row],[Machine3]]</f>
        <v>GMTK1</v>
      </c>
      <c r="C1291" s="61">
        <v>20211102</v>
      </c>
      <c r="D1291" s="61" t="str">
        <f>TEXT((ROW(Table6[[#This Row],[Insert Type]])-321)*10,"000000")</f>
        <v>009700</v>
      </c>
      <c r="E1291" s="61" t="str" cm="1">
        <f t="array" ref="E1291">_xlfn.SWITCH(Table6[[#This Row],[State of Wear (Acceptable, OK; Unacceptable, NOK; Doubt, D; Reclassified as Doubt, RD)]],"OK","o","NOK","n","d")</f>
        <v>o</v>
      </c>
      <c r="F1291" s="61" t="str" cm="1">
        <f t="array" ref="F1291">_xlfn.SWITCH(Table6[[#This Row],[Coolant (C, Coolant; NC, No Coolant; CB, Coolant and cleaned with compressed Air)]],"NC","n","C","y","CB","c")</f>
        <v>c</v>
      </c>
      <c r="G1291" s="61" t="str">
        <f>_xlfn.TEXTJOIN("_",TRUE,A1291,B1291,C1291,D1291,"w"&amp;E1291,"c"&amp;Table6[[#This Row],[Coolant (n, no; y, yes; c, yes but cleaned with compressed air)2]])</f>
        <v>RCGX12_GMTK1_20211102_009700_wo_cc</v>
      </c>
      <c r="H1291" s="68">
        <v>2189</v>
      </c>
      <c r="I1291" s="69">
        <v>4246</v>
      </c>
      <c r="J1291" s="69">
        <v>6001</v>
      </c>
      <c r="K1291" s="69">
        <v>2464</v>
      </c>
      <c r="L1291" s="69">
        <v>5357</v>
      </c>
      <c r="M1291" s="69">
        <v>7915</v>
      </c>
      <c r="N1291" s="8">
        <v>44502</v>
      </c>
      <c r="O1291" s="3" t="s">
        <v>318</v>
      </c>
      <c r="P1291" s="3" t="s">
        <v>339</v>
      </c>
      <c r="Q1291" s="3" t="s">
        <v>359</v>
      </c>
      <c r="R1291" s="3">
        <v>5</v>
      </c>
      <c r="S1291" s="3" t="s">
        <v>339</v>
      </c>
      <c r="T1291" s="3">
        <v>5</v>
      </c>
      <c r="U1291" s="3">
        <v>5</v>
      </c>
      <c r="V1291" s="3">
        <v>1</v>
      </c>
      <c r="W1291" s="3">
        <v>1</v>
      </c>
      <c r="X1291" s="61" t="s">
        <v>19</v>
      </c>
      <c r="Y1291" s="3" t="s">
        <v>355</v>
      </c>
      <c r="Z1291" s="3" t="s">
        <v>1326</v>
      </c>
      <c r="AA1291" s="3">
        <v>1</v>
      </c>
      <c r="AB1291" s="28">
        <v>1</v>
      </c>
      <c r="AC1291" s="7"/>
    </row>
    <row r="1292" spans="1:29" x14ac:dyDescent="0.25">
      <c r="A1292" s="57" t="s">
        <v>1</v>
      </c>
      <c r="B1292" s="60" t="str">
        <f>Table6[[#This Row],[Machine3]]</f>
        <v>GMTK1</v>
      </c>
      <c r="C1292" s="61">
        <v>20211102</v>
      </c>
      <c r="D1292" s="61" t="str">
        <f>TEXT((ROW(Table6[[#This Row],[Insert Type]])-321)*10,"000000")</f>
        <v>009710</v>
      </c>
      <c r="E1292" s="61" t="str" cm="1">
        <f t="array" ref="E1292">_xlfn.SWITCH(Table6[[#This Row],[State of Wear (Acceptable, OK; Unacceptable, NOK; Doubt, D; Reclassified as Doubt, RD)]],"OK","o","NOK","n","d")</f>
        <v>o</v>
      </c>
      <c r="F1292" s="61" t="str" cm="1">
        <f t="array" ref="F1292">_xlfn.SWITCH(Table6[[#This Row],[Coolant (C, Coolant; NC, No Coolant; CB, Coolant and cleaned with compressed Air)]],"NC","n","C","y","CB","c")</f>
        <v>c</v>
      </c>
      <c r="G1292" s="61" t="str">
        <f>_xlfn.TEXTJOIN("_",TRUE,A1292,B1292,C1292,D1292,"w"&amp;E1292,"c"&amp;Table6[[#This Row],[Coolant (n, no; y, yes; c, yes but cleaned with compressed air)2]])</f>
        <v>RCGX12_GMTK1_20211102_009710_wo_cc</v>
      </c>
      <c r="H1292" s="68">
        <v>2189</v>
      </c>
      <c r="I1292" s="69">
        <v>4246</v>
      </c>
      <c r="J1292" s="69">
        <v>6001</v>
      </c>
      <c r="K1292" s="69">
        <v>2464</v>
      </c>
      <c r="L1292" s="69">
        <v>5357</v>
      </c>
      <c r="M1292" s="69">
        <v>7915</v>
      </c>
      <c r="N1292" s="8">
        <v>44502</v>
      </c>
      <c r="O1292" s="3" t="s">
        <v>318</v>
      </c>
      <c r="P1292" s="3" t="s">
        <v>339</v>
      </c>
      <c r="Q1292" s="3" t="s">
        <v>359</v>
      </c>
      <c r="R1292" s="3">
        <v>5</v>
      </c>
      <c r="S1292" s="3" t="s">
        <v>339</v>
      </c>
      <c r="T1292" s="3">
        <v>5</v>
      </c>
      <c r="U1292" s="3">
        <v>5</v>
      </c>
      <c r="V1292" s="3">
        <v>1</v>
      </c>
      <c r="W1292" s="3">
        <v>2</v>
      </c>
      <c r="X1292" s="61" t="s">
        <v>19</v>
      </c>
      <c r="Y1292" s="3" t="s">
        <v>355</v>
      </c>
      <c r="Z1292" s="3" t="s">
        <v>1327</v>
      </c>
      <c r="AA1292" s="3">
        <v>1</v>
      </c>
      <c r="AB1292" s="28">
        <v>1</v>
      </c>
      <c r="AC1292" s="7"/>
    </row>
    <row r="1293" spans="1:29" x14ac:dyDescent="0.25">
      <c r="A1293" s="57" t="s">
        <v>1</v>
      </c>
      <c r="B1293" s="60" t="str">
        <f>Table6[[#This Row],[Machine3]]</f>
        <v>GMTK1</v>
      </c>
      <c r="C1293" s="61">
        <v>20211102</v>
      </c>
      <c r="D1293" s="61" t="str">
        <f>TEXT((ROW(Table6[[#This Row],[Insert Type]])-321)*10,"000000")</f>
        <v>009720</v>
      </c>
      <c r="E1293" s="61" t="str" cm="1">
        <f t="array" ref="E1293">_xlfn.SWITCH(Table6[[#This Row],[State of Wear (Acceptable, OK; Unacceptable, NOK; Doubt, D; Reclassified as Doubt, RD)]],"OK","o","NOK","n","d")</f>
        <v>o</v>
      </c>
      <c r="F1293" s="61" t="str" cm="1">
        <f t="array" ref="F1293">_xlfn.SWITCH(Table6[[#This Row],[Coolant (C, Coolant; NC, No Coolant; CB, Coolant and cleaned with compressed Air)]],"NC","n","C","y","CB","c")</f>
        <v>c</v>
      </c>
      <c r="G1293" s="61" t="str">
        <f>_xlfn.TEXTJOIN("_",TRUE,A1293,B1293,C1293,D1293,"w"&amp;E1293,"c"&amp;Table6[[#This Row],[Coolant (n, no; y, yes; c, yes but cleaned with compressed air)2]])</f>
        <v>RCGX12_GMTK1_20211102_009720_wo_cc</v>
      </c>
      <c r="H1293" s="68">
        <v>2189</v>
      </c>
      <c r="I1293" s="69">
        <v>4246</v>
      </c>
      <c r="J1293" s="69">
        <v>6001</v>
      </c>
      <c r="K1293" s="69">
        <v>2464</v>
      </c>
      <c r="L1293" s="69">
        <v>5357</v>
      </c>
      <c r="M1293" s="69">
        <v>7915</v>
      </c>
      <c r="N1293" s="8">
        <v>44502</v>
      </c>
      <c r="O1293" s="3" t="s">
        <v>318</v>
      </c>
      <c r="P1293" s="3" t="s">
        <v>339</v>
      </c>
      <c r="Q1293" s="3" t="s">
        <v>359</v>
      </c>
      <c r="R1293" s="3">
        <v>5</v>
      </c>
      <c r="S1293" s="3" t="s">
        <v>339</v>
      </c>
      <c r="T1293" s="3">
        <v>5</v>
      </c>
      <c r="U1293" s="3">
        <v>6</v>
      </c>
      <c r="V1293" s="3">
        <v>1</v>
      </c>
      <c r="W1293" s="3">
        <v>1</v>
      </c>
      <c r="X1293" s="61" t="s">
        <v>19</v>
      </c>
      <c r="Y1293" s="3" t="s">
        <v>355</v>
      </c>
      <c r="Z1293" s="3" t="s">
        <v>1328</v>
      </c>
      <c r="AA1293" s="3">
        <v>1</v>
      </c>
      <c r="AB1293" s="28">
        <v>1</v>
      </c>
      <c r="AC1293" s="7"/>
    </row>
    <row r="1294" spans="1:29" x14ac:dyDescent="0.25">
      <c r="A1294" s="57" t="s">
        <v>1</v>
      </c>
      <c r="B1294" s="60" t="str">
        <f>Table6[[#This Row],[Machine3]]</f>
        <v>GMTK1</v>
      </c>
      <c r="C1294" s="61">
        <v>20211102</v>
      </c>
      <c r="D1294" s="61" t="str">
        <f>TEXT((ROW(Table6[[#This Row],[Insert Type]])-321)*10,"000000")</f>
        <v>009730</v>
      </c>
      <c r="E1294" s="61" t="str" cm="1">
        <f t="array" ref="E1294">_xlfn.SWITCH(Table6[[#This Row],[State of Wear (Acceptable, OK; Unacceptable, NOK; Doubt, D; Reclassified as Doubt, RD)]],"OK","o","NOK","n","d")</f>
        <v>o</v>
      </c>
      <c r="F1294" s="61" t="str" cm="1">
        <f t="array" ref="F1294">_xlfn.SWITCH(Table6[[#This Row],[Coolant (C, Coolant; NC, No Coolant; CB, Coolant and cleaned with compressed Air)]],"NC","n","C","y","CB","c")</f>
        <v>c</v>
      </c>
      <c r="G1294" s="61" t="str">
        <f>_xlfn.TEXTJOIN("_",TRUE,A1294,B1294,C1294,D1294,"w"&amp;E1294,"c"&amp;Table6[[#This Row],[Coolant (n, no; y, yes; c, yes but cleaned with compressed air)2]])</f>
        <v>RCGX12_GMTK1_20211102_009730_wo_cc</v>
      </c>
      <c r="H1294" s="68">
        <v>2189</v>
      </c>
      <c r="I1294" s="69">
        <v>4246</v>
      </c>
      <c r="J1294" s="69">
        <v>6001</v>
      </c>
      <c r="K1294" s="69">
        <v>2464</v>
      </c>
      <c r="L1294" s="69">
        <v>5357</v>
      </c>
      <c r="M1294" s="69">
        <v>7915</v>
      </c>
      <c r="N1294" s="8">
        <v>44502</v>
      </c>
      <c r="O1294" s="3" t="s">
        <v>318</v>
      </c>
      <c r="P1294" s="3" t="s">
        <v>339</v>
      </c>
      <c r="Q1294" s="3" t="s">
        <v>359</v>
      </c>
      <c r="R1294" s="3">
        <v>5</v>
      </c>
      <c r="S1294" s="3" t="s">
        <v>339</v>
      </c>
      <c r="T1294" s="3">
        <v>5</v>
      </c>
      <c r="U1294" s="3">
        <v>6</v>
      </c>
      <c r="V1294" s="3">
        <v>1</v>
      </c>
      <c r="W1294" s="3">
        <v>2</v>
      </c>
      <c r="X1294" s="61" t="s">
        <v>19</v>
      </c>
      <c r="Y1294" s="3" t="s">
        <v>355</v>
      </c>
      <c r="Z1294" s="3" t="s">
        <v>1329</v>
      </c>
      <c r="AA1294" s="3">
        <v>1</v>
      </c>
      <c r="AB1294" s="28">
        <v>1</v>
      </c>
      <c r="AC1294" s="7"/>
    </row>
    <row r="1295" spans="1:29" x14ac:dyDescent="0.25">
      <c r="A1295" s="57" t="s">
        <v>1</v>
      </c>
      <c r="B1295" s="60" t="str">
        <f>Table6[[#This Row],[Machine3]]</f>
        <v>GMTK1</v>
      </c>
      <c r="C1295" s="61">
        <v>20211102</v>
      </c>
      <c r="D1295" s="61" t="str">
        <f>TEXT((ROW(Table6[[#This Row],[Insert Type]])-321)*10,"000000")</f>
        <v>009740</v>
      </c>
      <c r="E1295" s="61" t="str" cm="1">
        <f t="array" ref="E1295">_xlfn.SWITCH(Table6[[#This Row],[State of Wear (Acceptable, OK; Unacceptable, NOK; Doubt, D; Reclassified as Doubt, RD)]],"OK","o","NOK","n","d")</f>
        <v>o</v>
      </c>
      <c r="F1295" s="61" t="str" cm="1">
        <f t="array" ref="F1295">_xlfn.SWITCH(Table6[[#This Row],[Coolant (C, Coolant; NC, No Coolant; CB, Coolant and cleaned with compressed Air)]],"NC","n","C","y","CB","c")</f>
        <v>c</v>
      </c>
      <c r="G1295" s="61" t="str">
        <f>_xlfn.TEXTJOIN("_",TRUE,A1295,B1295,C1295,D1295,"w"&amp;E1295,"c"&amp;Table6[[#This Row],[Coolant (n, no; y, yes; c, yes but cleaned with compressed air)2]])</f>
        <v>RCGX12_GMTK1_20211102_009740_wo_cc</v>
      </c>
      <c r="H1295" s="68">
        <v>2189</v>
      </c>
      <c r="I1295" s="69">
        <v>4246</v>
      </c>
      <c r="J1295" s="69">
        <v>6001</v>
      </c>
      <c r="K1295" s="69">
        <v>2464</v>
      </c>
      <c r="L1295" s="69">
        <v>5357</v>
      </c>
      <c r="M1295" s="69">
        <v>7915</v>
      </c>
      <c r="N1295" s="8">
        <v>44502</v>
      </c>
      <c r="O1295" s="3" t="s">
        <v>318</v>
      </c>
      <c r="P1295" s="3" t="s">
        <v>339</v>
      </c>
      <c r="Q1295" s="3" t="s">
        <v>359</v>
      </c>
      <c r="R1295" s="3">
        <v>6</v>
      </c>
      <c r="S1295" s="3" t="s">
        <v>339</v>
      </c>
      <c r="T1295" s="3">
        <v>6</v>
      </c>
      <c r="U1295" s="3">
        <v>1</v>
      </c>
      <c r="V1295" s="3">
        <v>1</v>
      </c>
      <c r="W1295" s="3">
        <v>1</v>
      </c>
      <c r="X1295" s="61" t="s">
        <v>19</v>
      </c>
      <c r="Y1295" s="3" t="s">
        <v>355</v>
      </c>
      <c r="Z1295" s="3" t="s">
        <v>1330</v>
      </c>
      <c r="AA1295" s="3">
        <v>1</v>
      </c>
      <c r="AB1295" s="28">
        <v>1</v>
      </c>
      <c r="AC1295" s="7"/>
    </row>
    <row r="1296" spans="1:29" x14ac:dyDescent="0.25">
      <c r="A1296" s="57" t="s">
        <v>1</v>
      </c>
      <c r="B1296" s="60" t="str">
        <f>Table6[[#This Row],[Machine3]]</f>
        <v>GMTK1</v>
      </c>
      <c r="C1296" s="61">
        <v>20211102</v>
      </c>
      <c r="D1296" s="61" t="str">
        <f>TEXT((ROW(Table6[[#This Row],[Insert Type]])-321)*10,"000000")</f>
        <v>009750</v>
      </c>
      <c r="E1296" s="61" t="str" cm="1">
        <f t="array" ref="E1296">_xlfn.SWITCH(Table6[[#This Row],[State of Wear (Acceptable, OK; Unacceptable, NOK; Doubt, D; Reclassified as Doubt, RD)]],"OK","o","NOK","n","d")</f>
        <v>o</v>
      </c>
      <c r="F1296" s="61" t="str" cm="1">
        <f t="array" ref="F1296">_xlfn.SWITCH(Table6[[#This Row],[Coolant (C, Coolant; NC, No Coolant; CB, Coolant and cleaned with compressed Air)]],"NC","n","C","y","CB","c")</f>
        <v>c</v>
      </c>
      <c r="G1296" s="61" t="str">
        <f>_xlfn.TEXTJOIN("_",TRUE,A1296,B1296,C1296,D1296,"w"&amp;E1296,"c"&amp;Table6[[#This Row],[Coolant (n, no; y, yes; c, yes but cleaned with compressed air)2]])</f>
        <v>RCGX12_GMTK1_20211102_009750_wo_cc</v>
      </c>
      <c r="H1296" s="68">
        <v>2189</v>
      </c>
      <c r="I1296" s="69">
        <v>4246</v>
      </c>
      <c r="J1296" s="69">
        <v>6001</v>
      </c>
      <c r="K1296" s="69">
        <v>2464</v>
      </c>
      <c r="L1296" s="69">
        <v>5357</v>
      </c>
      <c r="M1296" s="69">
        <v>7915</v>
      </c>
      <c r="N1296" s="8">
        <v>44502</v>
      </c>
      <c r="O1296" s="3" t="s">
        <v>318</v>
      </c>
      <c r="P1296" s="3" t="s">
        <v>339</v>
      </c>
      <c r="Q1296" s="3" t="s">
        <v>359</v>
      </c>
      <c r="R1296" s="3">
        <v>6</v>
      </c>
      <c r="S1296" s="3" t="s">
        <v>339</v>
      </c>
      <c r="T1296" s="3">
        <v>6</v>
      </c>
      <c r="U1296" s="3">
        <v>1</v>
      </c>
      <c r="V1296" s="3">
        <v>1</v>
      </c>
      <c r="W1296" s="3">
        <v>2</v>
      </c>
      <c r="X1296" s="61" t="s">
        <v>19</v>
      </c>
      <c r="Y1296" s="3" t="s">
        <v>355</v>
      </c>
      <c r="Z1296" s="3" t="s">
        <v>1331</v>
      </c>
      <c r="AA1296" s="3">
        <v>1</v>
      </c>
      <c r="AB1296" s="28">
        <v>1</v>
      </c>
      <c r="AC1296" s="7"/>
    </row>
    <row r="1297" spans="1:29" x14ac:dyDescent="0.25">
      <c r="A1297" s="57" t="s">
        <v>1</v>
      </c>
      <c r="B1297" s="60" t="str">
        <f>Table6[[#This Row],[Machine3]]</f>
        <v>GMTK1</v>
      </c>
      <c r="C1297" s="61">
        <v>20211102</v>
      </c>
      <c r="D1297" s="61" t="str">
        <f>TEXT((ROW(Table6[[#This Row],[Insert Type]])-321)*10,"000000")</f>
        <v>009760</v>
      </c>
      <c r="E1297" s="61" t="str" cm="1">
        <f t="array" ref="E1297">_xlfn.SWITCH(Table6[[#This Row],[State of Wear (Acceptable, OK; Unacceptable, NOK; Doubt, D; Reclassified as Doubt, RD)]],"OK","o","NOK","n","d")</f>
        <v>o</v>
      </c>
      <c r="F1297" s="61" t="str" cm="1">
        <f t="array" ref="F1297">_xlfn.SWITCH(Table6[[#This Row],[Coolant (C, Coolant; NC, No Coolant; CB, Coolant and cleaned with compressed Air)]],"NC","n","C","y","CB","c")</f>
        <v>c</v>
      </c>
      <c r="G1297" s="61" t="str">
        <f>_xlfn.TEXTJOIN("_",TRUE,A1297,B1297,C1297,D1297,"w"&amp;E1297,"c"&amp;Table6[[#This Row],[Coolant (n, no; y, yes; c, yes but cleaned with compressed air)2]])</f>
        <v>RCGX12_GMTK1_20211102_009760_wo_cc</v>
      </c>
      <c r="H1297" s="68">
        <v>2189</v>
      </c>
      <c r="I1297" s="69">
        <v>4246</v>
      </c>
      <c r="J1297" s="69">
        <v>6001</v>
      </c>
      <c r="K1297" s="69">
        <v>2464</v>
      </c>
      <c r="L1297" s="69">
        <v>5357</v>
      </c>
      <c r="M1297" s="69">
        <v>7915</v>
      </c>
      <c r="N1297" s="8">
        <v>44502</v>
      </c>
      <c r="O1297" s="3" t="s">
        <v>318</v>
      </c>
      <c r="P1297" s="3" t="s">
        <v>339</v>
      </c>
      <c r="Q1297" s="3" t="s">
        <v>359</v>
      </c>
      <c r="R1297" s="3">
        <v>6</v>
      </c>
      <c r="S1297" s="3" t="s">
        <v>339</v>
      </c>
      <c r="T1297" s="3">
        <v>6</v>
      </c>
      <c r="U1297" s="3">
        <v>2</v>
      </c>
      <c r="V1297" s="3">
        <v>1</v>
      </c>
      <c r="W1297" s="3">
        <v>1</v>
      </c>
      <c r="X1297" s="61" t="s">
        <v>19</v>
      </c>
      <c r="Y1297" s="3" t="s">
        <v>355</v>
      </c>
      <c r="Z1297" s="3" t="s">
        <v>1332</v>
      </c>
      <c r="AA1297" s="3">
        <v>1</v>
      </c>
      <c r="AB1297" s="28">
        <v>1</v>
      </c>
      <c r="AC1297" s="7"/>
    </row>
    <row r="1298" spans="1:29" x14ac:dyDescent="0.25">
      <c r="A1298" s="57" t="s">
        <v>1</v>
      </c>
      <c r="B1298" s="60" t="str">
        <f>Table6[[#This Row],[Machine3]]</f>
        <v>GMTK1</v>
      </c>
      <c r="C1298" s="61">
        <v>20211102</v>
      </c>
      <c r="D1298" s="61" t="str">
        <f>TEXT((ROW(Table6[[#This Row],[Insert Type]])-321)*10,"000000")</f>
        <v>009770</v>
      </c>
      <c r="E1298" s="61" t="str" cm="1">
        <f t="array" ref="E1298">_xlfn.SWITCH(Table6[[#This Row],[State of Wear (Acceptable, OK; Unacceptable, NOK; Doubt, D; Reclassified as Doubt, RD)]],"OK","o","NOK","n","d")</f>
        <v>o</v>
      </c>
      <c r="F1298" s="61" t="str" cm="1">
        <f t="array" ref="F1298">_xlfn.SWITCH(Table6[[#This Row],[Coolant (C, Coolant; NC, No Coolant; CB, Coolant and cleaned with compressed Air)]],"NC","n","C","y","CB","c")</f>
        <v>c</v>
      </c>
      <c r="G1298" s="61" t="str">
        <f>_xlfn.TEXTJOIN("_",TRUE,A1298,B1298,C1298,D1298,"w"&amp;E1298,"c"&amp;Table6[[#This Row],[Coolant (n, no; y, yes; c, yes but cleaned with compressed air)2]])</f>
        <v>RCGX12_GMTK1_20211102_009770_wo_cc</v>
      </c>
      <c r="H1298" s="68">
        <v>2189</v>
      </c>
      <c r="I1298" s="69">
        <v>4246</v>
      </c>
      <c r="J1298" s="69">
        <v>6001</v>
      </c>
      <c r="K1298" s="69">
        <v>2464</v>
      </c>
      <c r="L1298" s="69">
        <v>5357</v>
      </c>
      <c r="M1298" s="69">
        <v>7915</v>
      </c>
      <c r="N1298" s="8">
        <v>44502</v>
      </c>
      <c r="O1298" s="3" t="s">
        <v>318</v>
      </c>
      <c r="P1298" s="3" t="s">
        <v>339</v>
      </c>
      <c r="Q1298" s="3" t="s">
        <v>359</v>
      </c>
      <c r="R1298" s="3">
        <v>6</v>
      </c>
      <c r="S1298" s="3" t="s">
        <v>339</v>
      </c>
      <c r="T1298" s="3">
        <v>6</v>
      </c>
      <c r="U1298" s="3">
        <v>2</v>
      </c>
      <c r="V1298" s="3">
        <v>1</v>
      </c>
      <c r="W1298" s="3">
        <v>2</v>
      </c>
      <c r="X1298" s="61" t="s">
        <v>19</v>
      </c>
      <c r="Y1298" s="3" t="s">
        <v>355</v>
      </c>
      <c r="Z1298" s="3" t="s">
        <v>1333</v>
      </c>
      <c r="AA1298" s="3">
        <v>1</v>
      </c>
      <c r="AB1298" s="28">
        <v>1</v>
      </c>
      <c r="AC1298" s="7"/>
    </row>
    <row r="1299" spans="1:29" x14ac:dyDescent="0.25">
      <c r="A1299" s="57" t="s">
        <v>1</v>
      </c>
      <c r="B1299" s="60" t="str">
        <f>Table6[[#This Row],[Machine3]]</f>
        <v>GMTK1</v>
      </c>
      <c r="C1299" s="61">
        <v>20211102</v>
      </c>
      <c r="D1299" s="61" t="str">
        <f>TEXT((ROW(Table6[[#This Row],[Insert Type]])-321)*10,"000000")</f>
        <v>009780</v>
      </c>
      <c r="E1299" s="61" t="str" cm="1">
        <f t="array" ref="E1299">_xlfn.SWITCH(Table6[[#This Row],[State of Wear (Acceptable, OK; Unacceptable, NOK; Doubt, D; Reclassified as Doubt, RD)]],"OK","o","NOK","n","d")</f>
        <v>o</v>
      </c>
      <c r="F1299" s="61" t="str" cm="1">
        <f t="array" ref="F1299">_xlfn.SWITCH(Table6[[#This Row],[Coolant (C, Coolant; NC, No Coolant; CB, Coolant and cleaned with compressed Air)]],"NC","n","C","y","CB","c")</f>
        <v>c</v>
      </c>
      <c r="G1299" s="61" t="str">
        <f>_xlfn.TEXTJOIN("_",TRUE,A1299,B1299,C1299,D1299,"w"&amp;E1299,"c"&amp;Table6[[#This Row],[Coolant (n, no; y, yes; c, yes but cleaned with compressed air)2]])</f>
        <v>RCGX12_GMTK1_20211102_009780_wo_cc</v>
      </c>
      <c r="H1299" s="68">
        <v>2189</v>
      </c>
      <c r="I1299" s="69">
        <v>4246</v>
      </c>
      <c r="J1299" s="69">
        <v>6001</v>
      </c>
      <c r="K1299" s="69">
        <v>2464</v>
      </c>
      <c r="L1299" s="69">
        <v>5357</v>
      </c>
      <c r="M1299" s="69">
        <v>7915</v>
      </c>
      <c r="N1299" s="8">
        <v>44502</v>
      </c>
      <c r="O1299" s="3" t="s">
        <v>318</v>
      </c>
      <c r="P1299" s="3" t="s">
        <v>339</v>
      </c>
      <c r="Q1299" s="3" t="s">
        <v>359</v>
      </c>
      <c r="R1299" s="3">
        <v>6</v>
      </c>
      <c r="S1299" s="3" t="s">
        <v>339</v>
      </c>
      <c r="T1299" s="3">
        <v>6</v>
      </c>
      <c r="U1299" s="3">
        <v>3</v>
      </c>
      <c r="V1299" s="3">
        <v>1</v>
      </c>
      <c r="W1299" s="3">
        <v>1</v>
      </c>
      <c r="X1299" s="61" t="s">
        <v>19</v>
      </c>
      <c r="Y1299" s="3" t="s">
        <v>355</v>
      </c>
      <c r="Z1299" s="3" t="s">
        <v>1334</v>
      </c>
      <c r="AA1299" s="3">
        <v>1</v>
      </c>
      <c r="AB1299" s="28">
        <v>1</v>
      </c>
      <c r="AC1299" s="7"/>
    </row>
    <row r="1300" spans="1:29" x14ac:dyDescent="0.25">
      <c r="A1300" s="57" t="s">
        <v>1</v>
      </c>
      <c r="B1300" s="60" t="str">
        <f>Table6[[#This Row],[Machine3]]</f>
        <v>GMTK1</v>
      </c>
      <c r="C1300" s="61">
        <v>20211102</v>
      </c>
      <c r="D1300" s="61" t="str">
        <f>TEXT((ROW(Table6[[#This Row],[Insert Type]])-321)*10,"000000")</f>
        <v>009790</v>
      </c>
      <c r="E1300" s="61" t="str" cm="1">
        <f t="array" ref="E1300">_xlfn.SWITCH(Table6[[#This Row],[State of Wear (Acceptable, OK; Unacceptable, NOK; Doubt, D; Reclassified as Doubt, RD)]],"OK","o","NOK","n","d")</f>
        <v>o</v>
      </c>
      <c r="F1300" s="61" t="str" cm="1">
        <f t="array" ref="F1300">_xlfn.SWITCH(Table6[[#This Row],[Coolant (C, Coolant; NC, No Coolant; CB, Coolant and cleaned with compressed Air)]],"NC","n","C","y","CB","c")</f>
        <v>c</v>
      </c>
      <c r="G1300" s="61" t="str">
        <f>_xlfn.TEXTJOIN("_",TRUE,A1300,B1300,C1300,D1300,"w"&amp;E1300,"c"&amp;Table6[[#This Row],[Coolant (n, no; y, yes; c, yes but cleaned with compressed air)2]])</f>
        <v>RCGX12_GMTK1_20211102_009790_wo_cc</v>
      </c>
      <c r="H1300" s="68">
        <v>2189</v>
      </c>
      <c r="I1300" s="69">
        <v>4246</v>
      </c>
      <c r="J1300" s="69">
        <v>6001</v>
      </c>
      <c r="K1300" s="69">
        <v>2464</v>
      </c>
      <c r="L1300" s="69">
        <v>5357</v>
      </c>
      <c r="M1300" s="69">
        <v>7915</v>
      </c>
      <c r="N1300" s="8">
        <v>44502</v>
      </c>
      <c r="O1300" s="3" t="s">
        <v>318</v>
      </c>
      <c r="P1300" s="3" t="s">
        <v>339</v>
      </c>
      <c r="Q1300" s="3" t="s">
        <v>359</v>
      </c>
      <c r="R1300" s="3">
        <v>6</v>
      </c>
      <c r="S1300" s="3" t="s">
        <v>339</v>
      </c>
      <c r="T1300" s="3">
        <v>6</v>
      </c>
      <c r="U1300" s="3">
        <v>3</v>
      </c>
      <c r="V1300" s="3">
        <v>1</v>
      </c>
      <c r="W1300" s="3">
        <v>2</v>
      </c>
      <c r="X1300" s="61" t="s">
        <v>19</v>
      </c>
      <c r="Y1300" s="3" t="s">
        <v>355</v>
      </c>
      <c r="Z1300" s="3" t="s">
        <v>1335</v>
      </c>
      <c r="AA1300" s="3">
        <v>1</v>
      </c>
      <c r="AB1300" s="28">
        <v>1</v>
      </c>
      <c r="AC1300" s="7"/>
    </row>
    <row r="1301" spans="1:29" x14ac:dyDescent="0.25">
      <c r="A1301" s="57" t="s">
        <v>1</v>
      </c>
      <c r="B1301" s="60" t="str">
        <f>Table6[[#This Row],[Machine3]]</f>
        <v>GMTK1</v>
      </c>
      <c r="C1301" s="61">
        <v>20211102</v>
      </c>
      <c r="D1301" s="61" t="str">
        <f>TEXT((ROW(Table6[[#This Row],[Insert Type]])-321)*10,"000000")</f>
        <v>009800</v>
      </c>
      <c r="E1301" s="61" t="str" cm="1">
        <f t="array" ref="E1301">_xlfn.SWITCH(Table6[[#This Row],[State of Wear (Acceptable, OK; Unacceptable, NOK; Doubt, D; Reclassified as Doubt, RD)]],"OK","o","NOK","n","d")</f>
        <v>o</v>
      </c>
      <c r="F1301" s="61" t="str" cm="1">
        <f t="array" ref="F1301">_xlfn.SWITCH(Table6[[#This Row],[Coolant (C, Coolant; NC, No Coolant; CB, Coolant and cleaned with compressed Air)]],"NC","n","C","y","CB","c")</f>
        <v>c</v>
      </c>
      <c r="G1301" s="61" t="str">
        <f>_xlfn.TEXTJOIN("_",TRUE,A1301,B1301,C1301,D1301,"w"&amp;E1301,"c"&amp;Table6[[#This Row],[Coolant (n, no; y, yes; c, yes but cleaned with compressed air)2]])</f>
        <v>RCGX12_GMTK1_20211102_009800_wo_cc</v>
      </c>
      <c r="H1301" s="68">
        <v>2189</v>
      </c>
      <c r="I1301" s="69">
        <v>4246</v>
      </c>
      <c r="J1301" s="69">
        <v>6001</v>
      </c>
      <c r="K1301" s="69">
        <v>2464</v>
      </c>
      <c r="L1301" s="69">
        <v>5357</v>
      </c>
      <c r="M1301" s="69">
        <v>7915</v>
      </c>
      <c r="N1301" s="8">
        <v>44502</v>
      </c>
      <c r="O1301" s="3" t="s">
        <v>318</v>
      </c>
      <c r="P1301" s="3" t="s">
        <v>339</v>
      </c>
      <c r="Q1301" s="3" t="s">
        <v>359</v>
      </c>
      <c r="R1301" s="3">
        <v>6</v>
      </c>
      <c r="S1301" s="3" t="s">
        <v>339</v>
      </c>
      <c r="T1301" s="3">
        <v>6</v>
      </c>
      <c r="U1301" s="3">
        <v>4</v>
      </c>
      <c r="V1301" s="3">
        <v>1</v>
      </c>
      <c r="W1301" s="3">
        <v>1</v>
      </c>
      <c r="X1301" s="61" t="s">
        <v>19</v>
      </c>
      <c r="Y1301" s="3" t="s">
        <v>355</v>
      </c>
      <c r="Z1301" s="3" t="s">
        <v>1336</v>
      </c>
      <c r="AA1301" s="3">
        <v>1</v>
      </c>
      <c r="AB1301" s="28">
        <v>1</v>
      </c>
      <c r="AC1301" s="7"/>
    </row>
    <row r="1302" spans="1:29" x14ac:dyDescent="0.25">
      <c r="A1302" s="57" t="s">
        <v>1</v>
      </c>
      <c r="B1302" s="60" t="str">
        <f>Table6[[#This Row],[Machine3]]</f>
        <v>GMTK1</v>
      </c>
      <c r="C1302" s="61">
        <v>20211102</v>
      </c>
      <c r="D1302" s="61" t="str">
        <f>TEXT((ROW(Table6[[#This Row],[Insert Type]])-321)*10,"000000")</f>
        <v>009810</v>
      </c>
      <c r="E1302" s="61" t="str" cm="1">
        <f t="array" ref="E1302">_xlfn.SWITCH(Table6[[#This Row],[State of Wear (Acceptable, OK; Unacceptable, NOK; Doubt, D; Reclassified as Doubt, RD)]],"OK","o","NOK","n","d")</f>
        <v>o</v>
      </c>
      <c r="F1302" s="61" t="str" cm="1">
        <f t="array" ref="F1302">_xlfn.SWITCH(Table6[[#This Row],[Coolant (C, Coolant; NC, No Coolant; CB, Coolant and cleaned with compressed Air)]],"NC","n","C","y","CB","c")</f>
        <v>c</v>
      </c>
      <c r="G1302" s="61" t="str">
        <f>_xlfn.TEXTJOIN("_",TRUE,A1302,B1302,C1302,D1302,"w"&amp;E1302,"c"&amp;Table6[[#This Row],[Coolant (n, no; y, yes; c, yes but cleaned with compressed air)2]])</f>
        <v>RCGX12_GMTK1_20211102_009810_wo_cc</v>
      </c>
      <c r="H1302" s="68">
        <v>2189</v>
      </c>
      <c r="I1302" s="69">
        <v>4246</v>
      </c>
      <c r="J1302" s="69">
        <v>6001</v>
      </c>
      <c r="K1302" s="69">
        <v>2464</v>
      </c>
      <c r="L1302" s="69">
        <v>5357</v>
      </c>
      <c r="M1302" s="69">
        <v>7915</v>
      </c>
      <c r="N1302" s="8">
        <v>44502</v>
      </c>
      <c r="O1302" s="3" t="s">
        <v>318</v>
      </c>
      <c r="P1302" s="3" t="s">
        <v>339</v>
      </c>
      <c r="Q1302" s="3" t="s">
        <v>359</v>
      </c>
      <c r="R1302" s="3">
        <v>6</v>
      </c>
      <c r="S1302" s="3" t="s">
        <v>339</v>
      </c>
      <c r="T1302" s="3">
        <v>6</v>
      </c>
      <c r="U1302" s="3">
        <v>4</v>
      </c>
      <c r="V1302" s="3">
        <v>1</v>
      </c>
      <c r="W1302" s="3">
        <v>2</v>
      </c>
      <c r="X1302" s="61" t="s">
        <v>19</v>
      </c>
      <c r="Y1302" s="3" t="s">
        <v>355</v>
      </c>
      <c r="Z1302" s="3" t="s">
        <v>1337</v>
      </c>
      <c r="AA1302" s="3">
        <v>1</v>
      </c>
      <c r="AB1302" s="28">
        <v>1</v>
      </c>
      <c r="AC1302" s="7"/>
    </row>
    <row r="1303" spans="1:29" x14ac:dyDescent="0.25">
      <c r="A1303" s="57" t="s">
        <v>1</v>
      </c>
      <c r="B1303" s="60" t="str">
        <f>Table6[[#This Row],[Machine3]]</f>
        <v>GMTK1</v>
      </c>
      <c r="C1303" s="61">
        <v>20211102</v>
      </c>
      <c r="D1303" s="61" t="str">
        <f>TEXT((ROW(Table6[[#This Row],[Insert Type]])-321)*10,"000000")</f>
        <v>009820</v>
      </c>
      <c r="E1303" s="61" t="str" cm="1">
        <f t="array" ref="E1303">_xlfn.SWITCH(Table6[[#This Row],[State of Wear (Acceptable, OK; Unacceptable, NOK; Doubt, D; Reclassified as Doubt, RD)]],"OK","o","NOK","n","d")</f>
        <v>o</v>
      </c>
      <c r="F1303" s="61" t="str" cm="1">
        <f t="array" ref="F1303">_xlfn.SWITCH(Table6[[#This Row],[Coolant (C, Coolant; NC, No Coolant; CB, Coolant and cleaned with compressed Air)]],"NC","n","C","y","CB","c")</f>
        <v>c</v>
      </c>
      <c r="G1303" s="61" t="str">
        <f>_xlfn.TEXTJOIN("_",TRUE,A1303,B1303,C1303,D1303,"w"&amp;E1303,"c"&amp;Table6[[#This Row],[Coolant (n, no; y, yes; c, yes but cleaned with compressed air)2]])</f>
        <v>RCGX12_GMTK1_20211102_009820_wo_cc</v>
      </c>
      <c r="H1303" s="68">
        <v>2189</v>
      </c>
      <c r="I1303" s="69">
        <v>4246</v>
      </c>
      <c r="J1303" s="69">
        <v>6001</v>
      </c>
      <c r="K1303" s="69">
        <v>2464</v>
      </c>
      <c r="L1303" s="69">
        <v>5357</v>
      </c>
      <c r="M1303" s="69">
        <v>7915</v>
      </c>
      <c r="N1303" s="8">
        <v>44502</v>
      </c>
      <c r="O1303" s="3" t="s">
        <v>318</v>
      </c>
      <c r="P1303" s="3" t="s">
        <v>339</v>
      </c>
      <c r="Q1303" s="3" t="s">
        <v>359</v>
      </c>
      <c r="R1303" s="3">
        <v>6</v>
      </c>
      <c r="S1303" s="3" t="s">
        <v>339</v>
      </c>
      <c r="T1303" s="3">
        <v>6</v>
      </c>
      <c r="U1303" s="3">
        <v>5</v>
      </c>
      <c r="V1303" s="3">
        <v>1</v>
      </c>
      <c r="W1303" s="3">
        <v>1</v>
      </c>
      <c r="X1303" s="61" t="s">
        <v>19</v>
      </c>
      <c r="Y1303" s="3" t="s">
        <v>355</v>
      </c>
      <c r="Z1303" s="3" t="s">
        <v>1338</v>
      </c>
      <c r="AA1303" s="3">
        <v>1</v>
      </c>
      <c r="AB1303" s="28">
        <v>1</v>
      </c>
      <c r="AC1303" s="7"/>
    </row>
    <row r="1304" spans="1:29" x14ac:dyDescent="0.25">
      <c r="A1304" s="57" t="s">
        <v>1</v>
      </c>
      <c r="B1304" s="60" t="str">
        <f>Table6[[#This Row],[Machine3]]</f>
        <v>GMTK1</v>
      </c>
      <c r="C1304" s="61">
        <v>20211102</v>
      </c>
      <c r="D1304" s="61" t="str">
        <f>TEXT((ROW(Table6[[#This Row],[Insert Type]])-321)*10,"000000")</f>
        <v>009830</v>
      </c>
      <c r="E1304" s="61" t="str" cm="1">
        <f t="array" ref="E1304">_xlfn.SWITCH(Table6[[#This Row],[State of Wear (Acceptable, OK; Unacceptable, NOK; Doubt, D; Reclassified as Doubt, RD)]],"OK","o","NOK","n","d")</f>
        <v>o</v>
      </c>
      <c r="F1304" s="61" t="str" cm="1">
        <f t="array" ref="F1304">_xlfn.SWITCH(Table6[[#This Row],[Coolant (C, Coolant; NC, No Coolant; CB, Coolant and cleaned with compressed Air)]],"NC","n","C","y","CB","c")</f>
        <v>c</v>
      </c>
      <c r="G1304" s="61" t="str">
        <f>_xlfn.TEXTJOIN("_",TRUE,A1304,B1304,C1304,D1304,"w"&amp;E1304,"c"&amp;Table6[[#This Row],[Coolant (n, no; y, yes; c, yes but cleaned with compressed air)2]])</f>
        <v>RCGX12_GMTK1_20211102_009830_wo_cc</v>
      </c>
      <c r="H1304" s="68">
        <v>2189</v>
      </c>
      <c r="I1304" s="69">
        <v>4246</v>
      </c>
      <c r="J1304" s="69">
        <v>6001</v>
      </c>
      <c r="K1304" s="69">
        <v>2464</v>
      </c>
      <c r="L1304" s="69">
        <v>5357</v>
      </c>
      <c r="M1304" s="69">
        <v>7915</v>
      </c>
      <c r="N1304" s="8">
        <v>44502</v>
      </c>
      <c r="O1304" s="3" t="s">
        <v>318</v>
      </c>
      <c r="P1304" s="3" t="s">
        <v>339</v>
      </c>
      <c r="Q1304" s="3" t="s">
        <v>359</v>
      </c>
      <c r="R1304" s="3">
        <v>6</v>
      </c>
      <c r="S1304" s="3" t="s">
        <v>339</v>
      </c>
      <c r="T1304" s="3">
        <v>6</v>
      </c>
      <c r="U1304" s="3">
        <v>5</v>
      </c>
      <c r="V1304" s="3">
        <v>1</v>
      </c>
      <c r="W1304" s="3">
        <v>2</v>
      </c>
      <c r="X1304" s="61" t="s">
        <v>19</v>
      </c>
      <c r="Y1304" s="3" t="s">
        <v>355</v>
      </c>
      <c r="Z1304" s="3" t="s">
        <v>1339</v>
      </c>
      <c r="AA1304" s="3">
        <v>1</v>
      </c>
      <c r="AB1304" s="28">
        <v>1</v>
      </c>
      <c r="AC1304" s="7"/>
    </row>
    <row r="1305" spans="1:29" x14ac:dyDescent="0.25">
      <c r="A1305" s="57" t="s">
        <v>1</v>
      </c>
      <c r="B1305" s="60" t="str">
        <f>Table6[[#This Row],[Machine3]]</f>
        <v>GMTK1</v>
      </c>
      <c r="C1305" s="61">
        <v>20211102</v>
      </c>
      <c r="D1305" s="61" t="str">
        <f>TEXT((ROW(Table6[[#This Row],[Insert Type]])-321)*10,"000000")</f>
        <v>009840</v>
      </c>
      <c r="E1305" s="61" t="str" cm="1">
        <f t="array" ref="E1305">_xlfn.SWITCH(Table6[[#This Row],[State of Wear (Acceptable, OK; Unacceptable, NOK; Doubt, D; Reclassified as Doubt, RD)]],"OK","o","NOK","n","d")</f>
        <v>o</v>
      </c>
      <c r="F1305" s="61" t="str" cm="1">
        <f t="array" ref="F1305">_xlfn.SWITCH(Table6[[#This Row],[Coolant (C, Coolant; NC, No Coolant; CB, Coolant and cleaned with compressed Air)]],"NC","n","C","y","CB","c")</f>
        <v>c</v>
      </c>
      <c r="G1305" s="61" t="str">
        <f>_xlfn.TEXTJOIN("_",TRUE,A1305,B1305,C1305,D1305,"w"&amp;E1305,"c"&amp;Table6[[#This Row],[Coolant (n, no; y, yes; c, yes but cleaned with compressed air)2]])</f>
        <v>RCGX12_GMTK1_20211102_009840_wo_cc</v>
      </c>
      <c r="H1305" s="68">
        <v>2189</v>
      </c>
      <c r="I1305" s="69">
        <v>4246</v>
      </c>
      <c r="J1305" s="69">
        <v>6001</v>
      </c>
      <c r="K1305" s="69">
        <v>2464</v>
      </c>
      <c r="L1305" s="69">
        <v>5357</v>
      </c>
      <c r="M1305" s="69">
        <v>7915</v>
      </c>
      <c r="N1305" s="8">
        <v>44502</v>
      </c>
      <c r="O1305" s="3" t="s">
        <v>318</v>
      </c>
      <c r="P1305" s="3" t="s">
        <v>339</v>
      </c>
      <c r="Q1305" s="3" t="s">
        <v>359</v>
      </c>
      <c r="R1305" s="3">
        <v>6</v>
      </c>
      <c r="S1305" s="3" t="s">
        <v>339</v>
      </c>
      <c r="T1305" s="3">
        <v>6</v>
      </c>
      <c r="U1305" s="3">
        <v>6</v>
      </c>
      <c r="V1305" s="3">
        <v>1</v>
      </c>
      <c r="W1305" s="3">
        <v>1</v>
      </c>
      <c r="X1305" s="61" t="s">
        <v>19</v>
      </c>
      <c r="Y1305" s="3" t="s">
        <v>355</v>
      </c>
      <c r="Z1305" s="3" t="s">
        <v>1340</v>
      </c>
      <c r="AA1305" s="3">
        <v>1</v>
      </c>
      <c r="AB1305" s="28">
        <v>1</v>
      </c>
      <c r="AC1305" s="7"/>
    </row>
    <row r="1306" spans="1:29" x14ac:dyDescent="0.25">
      <c r="A1306" s="57" t="s">
        <v>1</v>
      </c>
      <c r="B1306" s="60" t="str">
        <f>Table6[[#This Row],[Machine3]]</f>
        <v>GMTK1</v>
      </c>
      <c r="C1306" s="61">
        <v>20211102</v>
      </c>
      <c r="D1306" s="61" t="str">
        <f>TEXT((ROW(Table6[[#This Row],[Insert Type]])-321)*10,"000000")</f>
        <v>009850</v>
      </c>
      <c r="E1306" s="61" t="str" cm="1">
        <f t="array" ref="E1306">_xlfn.SWITCH(Table6[[#This Row],[State of Wear (Acceptable, OK; Unacceptable, NOK; Doubt, D; Reclassified as Doubt, RD)]],"OK","o","NOK","n","d")</f>
        <v>o</v>
      </c>
      <c r="F1306" s="61" t="str" cm="1">
        <f t="array" ref="F1306">_xlfn.SWITCH(Table6[[#This Row],[Coolant (C, Coolant; NC, No Coolant; CB, Coolant and cleaned with compressed Air)]],"NC","n","C","y","CB","c")</f>
        <v>c</v>
      </c>
      <c r="G1306" s="61" t="str">
        <f>_xlfn.TEXTJOIN("_",TRUE,A1306,B1306,C1306,D1306,"w"&amp;E1306,"c"&amp;Table6[[#This Row],[Coolant (n, no; y, yes; c, yes but cleaned with compressed air)2]])</f>
        <v>RCGX12_GMTK1_20211102_009850_wo_cc</v>
      </c>
      <c r="H1306" s="68">
        <v>2189</v>
      </c>
      <c r="I1306" s="69">
        <v>4246</v>
      </c>
      <c r="J1306" s="69">
        <v>6001</v>
      </c>
      <c r="K1306" s="69">
        <v>2464</v>
      </c>
      <c r="L1306" s="69">
        <v>5357</v>
      </c>
      <c r="M1306" s="69">
        <v>7915</v>
      </c>
      <c r="N1306" s="8">
        <v>44502</v>
      </c>
      <c r="O1306" s="3" t="s">
        <v>318</v>
      </c>
      <c r="P1306" s="3" t="s">
        <v>339</v>
      </c>
      <c r="Q1306" s="3" t="s">
        <v>359</v>
      </c>
      <c r="R1306" s="3">
        <v>6</v>
      </c>
      <c r="S1306" s="3" t="s">
        <v>339</v>
      </c>
      <c r="T1306" s="3">
        <v>6</v>
      </c>
      <c r="U1306" s="3">
        <v>6</v>
      </c>
      <c r="V1306" s="3">
        <v>1</v>
      </c>
      <c r="W1306" s="3">
        <v>2</v>
      </c>
      <c r="X1306" s="61" t="s">
        <v>19</v>
      </c>
      <c r="Y1306" s="3" t="s">
        <v>355</v>
      </c>
      <c r="Z1306" s="3" t="s">
        <v>1341</v>
      </c>
      <c r="AA1306" s="3">
        <v>1</v>
      </c>
      <c r="AB1306" s="28">
        <v>1</v>
      </c>
      <c r="AC1306" s="7"/>
    </row>
    <row r="1307" spans="1:29" x14ac:dyDescent="0.25">
      <c r="A1307" s="57" t="s">
        <v>1</v>
      </c>
      <c r="B1307" s="60" t="str">
        <f>Table6[[#This Row],[Machine3]]</f>
        <v>GMTK1</v>
      </c>
      <c r="C1307" s="61">
        <v>20211102</v>
      </c>
      <c r="D1307" s="61" t="str">
        <f>TEXT((ROW(Table6[[#This Row],[Insert Type]])-321)*10,"000000")</f>
        <v>009860</v>
      </c>
      <c r="E1307" s="61" t="str" cm="1">
        <f t="array" ref="E1307">_xlfn.SWITCH(Table6[[#This Row],[State of Wear (Acceptable, OK; Unacceptable, NOK; Doubt, D; Reclassified as Doubt, RD)]],"OK","o","NOK","n","d")</f>
        <v>o</v>
      </c>
      <c r="F1307" s="61" t="str" cm="1">
        <f t="array" ref="F1307">_xlfn.SWITCH(Table6[[#This Row],[Coolant (C, Coolant; NC, No Coolant; CB, Coolant and cleaned with compressed Air)]],"NC","n","C","y","CB","c")</f>
        <v>c</v>
      </c>
      <c r="G1307" s="61" t="str">
        <f>_xlfn.TEXTJOIN("_",TRUE,A1307,B1307,C1307,D1307,"w"&amp;E1307,"c"&amp;Table6[[#This Row],[Coolant (n, no; y, yes; c, yes but cleaned with compressed air)2]])</f>
        <v>RCGX12_GMTK1_20211102_009860_wo_cc</v>
      </c>
      <c r="H1307" s="68">
        <v>2189</v>
      </c>
      <c r="I1307" s="69">
        <v>4246</v>
      </c>
      <c r="J1307" s="69">
        <v>6001</v>
      </c>
      <c r="K1307" s="69">
        <v>2464</v>
      </c>
      <c r="L1307" s="69">
        <v>5357</v>
      </c>
      <c r="M1307" s="69">
        <v>7915</v>
      </c>
      <c r="N1307" s="8">
        <v>44502</v>
      </c>
      <c r="O1307" s="3" t="s">
        <v>318</v>
      </c>
      <c r="P1307" s="3" t="s">
        <v>339</v>
      </c>
      <c r="Q1307" s="3" t="s">
        <v>359</v>
      </c>
      <c r="R1307" s="3">
        <v>7</v>
      </c>
      <c r="S1307" s="3" t="s">
        <v>339</v>
      </c>
      <c r="T1307" s="3">
        <v>7</v>
      </c>
      <c r="U1307" s="3">
        <v>1</v>
      </c>
      <c r="V1307" s="3">
        <v>1</v>
      </c>
      <c r="W1307" s="3">
        <v>1</v>
      </c>
      <c r="X1307" s="61" t="s">
        <v>19</v>
      </c>
      <c r="Y1307" s="3" t="s">
        <v>355</v>
      </c>
      <c r="Z1307" s="3" t="s">
        <v>1342</v>
      </c>
      <c r="AA1307" s="3">
        <v>1</v>
      </c>
      <c r="AB1307" s="28">
        <v>1</v>
      </c>
      <c r="AC1307" s="7"/>
    </row>
    <row r="1308" spans="1:29" x14ac:dyDescent="0.25">
      <c r="A1308" s="57" t="s">
        <v>1</v>
      </c>
      <c r="B1308" s="60" t="str">
        <f>Table6[[#This Row],[Machine3]]</f>
        <v>GMTK1</v>
      </c>
      <c r="C1308" s="61">
        <v>20211102</v>
      </c>
      <c r="D1308" s="61" t="str">
        <f>TEXT((ROW(Table6[[#This Row],[Insert Type]])-321)*10,"000000")</f>
        <v>009870</v>
      </c>
      <c r="E1308" s="61" t="str" cm="1">
        <f t="array" ref="E1308">_xlfn.SWITCH(Table6[[#This Row],[State of Wear (Acceptable, OK; Unacceptable, NOK; Doubt, D; Reclassified as Doubt, RD)]],"OK","o","NOK","n","d")</f>
        <v>o</v>
      </c>
      <c r="F1308" s="61" t="str" cm="1">
        <f t="array" ref="F1308">_xlfn.SWITCH(Table6[[#This Row],[Coolant (C, Coolant; NC, No Coolant; CB, Coolant and cleaned with compressed Air)]],"NC","n","C","y","CB","c")</f>
        <v>c</v>
      </c>
      <c r="G1308" s="61" t="str">
        <f>_xlfn.TEXTJOIN("_",TRUE,A1308,B1308,C1308,D1308,"w"&amp;E1308,"c"&amp;Table6[[#This Row],[Coolant (n, no; y, yes; c, yes but cleaned with compressed air)2]])</f>
        <v>RCGX12_GMTK1_20211102_009870_wo_cc</v>
      </c>
      <c r="H1308" s="68">
        <v>2189</v>
      </c>
      <c r="I1308" s="69">
        <v>4246</v>
      </c>
      <c r="J1308" s="69">
        <v>6001</v>
      </c>
      <c r="K1308" s="69">
        <v>2464</v>
      </c>
      <c r="L1308" s="69">
        <v>5357</v>
      </c>
      <c r="M1308" s="69">
        <v>7915</v>
      </c>
      <c r="N1308" s="8">
        <v>44502</v>
      </c>
      <c r="O1308" s="3" t="s">
        <v>318</v>
      </c>
      <c r="P1308" s="3" t="s">
        <v>339</v>
      </c>
      <c r="Q1308" s="3" t="s">
        <v>359</v>
      </c>
      <c r="R1308" s="3">
        <v>7</v>
      </c>
      <c r="S1308" s="3" t="s">
        <v>339</v>
      </c>
      <c r="T1308" s="3">
        <v>7</v>
      </c>
      <c r="U1308" s="3">
        <v>1</v>
      </c>
      <c r="V1308" s="3">
        <v>1</v>
      </c>
      <c r="W1308" s="3">
        <v>2</v>
      </c>
      <c r="X1308" s="61" t="s">
        <v>19</v>
      </c>
      <c r="Y1308" s="3" t="s">
        <v>355</v>
      </c>
      <c r="Z1308" s="3" t="s">
        <v>1343</v>
      </c>
      <c r="AA1308" s="3">
        <v>1</v>
      </c>
      <c r="AB1308" s="28">
        <v>1</v>
      </c>
      <c r="AC1308" s="7"/>
    </row>
    <row r="1309" spans="1:29" x14ac:dyDescent="0.25">
      <c r="A1309" s="57" t="s">
        <v>1</v>
      </c>
      <c r="B1309" s="60" t="str">
        <f>Table6[[#This Row],[Machine3]]</f>
        <v>GMTK1</v>
      </c>
      <c r="C1309" s="61">
        <v>20211102</v>
      </c>
      <c r="D1309" s="61" t="str">
        <f>TEXT((ROW(Table6[[#This Row],[Insert Type]])-321)*10,"000000")</f>
        <v>009880</v>
      </c>
      <c r="E1309" s="61" t="str" cm="1">
        <f t="array" ref="E1309">_xlfn.SWITCH(Table6[[#This Row],[State of Wear (Acceptable, OK; Unacceptable, NOK; Doubt, D; Reclassified as Doubt, RD)]],"OK","o","NOK","n","d")</f>
        <v>o</v>
      </c>
      <c r="F1309" s="61" t="str" cm="1">
        <f t="array" ref="F1309">_xlfn.SWITCH(Table6[[#This Row],[Coolant (C, Coolant; NC, No Coolant; CB, Coolant and cleaned with compressed Air)]],"NC","n","C","y","CB","c")</f>
        <v>c</v>
      </c>
      <c r="G1309" s="61" t="str">
        <f>_xlfn.TEXTJOIN("_",TRUE,A1309,B1309,C1309,D1309,"w"&amp;E1309,"c"&amp;Table6[[#This Row],[Coolant (n, no; y, yes; c, yes but cleaned with compressed air)2]])</f>
        <v>RCGX12_GMTK1_20211102_009880_wo_cc</v>
      </c>
      <c r="H1309" s="68">
        <v>2189</v>
      </c>
      <c r="I1309" s="69">
        <v>4246</v>
      </c>
      <c r="J1309" s="69">
        <v>6001</v>
      </c>
      <c r="K1309" s="69">
        <v>2464</v>
      </c>
      <c r="L1309" s="69">
        <v>5357</v>
      </c>
      <c r="M1309" s="69">
        <v>7915</v>
      </c>
      <c r="N1309" s="8">
        <v>44502</v>
      </c>
      <c r="O1309" s="3" t="s">
        <v>318</v>
      </c>
      <c r="P1309" s="3" t="s">
        <v>339</v>
      </c>
      <c r="Q1309" s="3" t="s">
        <v>359</v>
      </c>
      <c r="R1309" s="3">
        <v>7</v>
      </c>
      <c r="S1309" s="3" t="s">
        <v>339</v>
      </c>
      <c r="T1309" s="3">
        <v>7</v>
      </c>
      <c r="U1309" s="3">
        <v>2</v>
      </c>
      <c r="V1309" s="3">
        <v>1</v>
      </c>
      <c r="W1309" s="3">
        <v>1</v>
      </c>
      <c r="X1309" s="61" t="s">
        <v>19</v>
      </c>
      <c r="Y1309" s="3" t="s">
        <v>355</v>
      </c>
      <c r="Z1309" s="3" t="s">
        <v>1344</v>
      </c>
      <c r="AA1309" s="3">
        <v>1</v>
      </c>
      <c r="AB1309" s="28">
        <v>1</v>
      </c>
      <c r="AC1309" s="7"/>
    </row>
    <row r="1310" spans="1:29" ht="15.75" thickBot="1" x14ac:dyDescent="0.3">
      <c r="A1310" s="62" t="s">
        <v>1</v>
      </c>
      <c r="B1310" s="63" t="str">
        <f>Table6[[#This Row],[Machine3]]</f>
        <v>GMTK1</v>
      </c>
      <c r="C1310" s="64">
        <v>20211102</v>
      </c>
      <c r="D1310" s="64" t="str">
        <f>TEXT((ROW(Table6[[#This Row],[Insert Type]])-321)*10,"000000")</f>
        <v>009890</v>
      </c>
      <c r="E1310" s="64" t="str" cm="1">
        <f t="array" ref="E1310">_xlfn.SWITCH(Table6[[#This Row],[State of Wear (Acceptable, OK; Unacceptable, NOK; Doubt, D; Reclassified as Doubt, RD)]],"OK","o","NOK","n","d")</f>
        <v>o</v>
      </c>
      <c r="F1310" s="64" t="str" cm="1">
        <f t="array" ref="F1310">_xlfn.SWITCH(Table6[[#This Row],[Coolant (C, Coolant; NC, No Coolant; CB, Coolant and cleaned with compressed Air)]],"NC","n","C","y","CB","c")</f>
        <v>c</v>
      </c>
      <c r="G1310" s="64" t="str">
        <f>_xlfn.TEXTJOIN("_",TRUE,A1310,B1310,C1310,D1310,"w"&amp;E1310,"c"&amp;Table6[[#This Row],[Coolant (n, no; y, yes; c, yes but cleaned with compressed air)2]])</f>
        <v>RCGX12_GMTK1_20211102_009890_wo_cc</v>
      </c>
      <c r="H1310" s="70">
        <v>2189</v>
      </c>
      <c r="I1310" s="71">
        <v>4246</v>
      </c>
      <c r="J1310" s="71">
        <v>6001</v>
      </c>
      <c r="K1310" s="71">
        <v>2464</v>
      </c>
      <c r="L1310" s="71">
        <v>5357</v>
      </c>
      <c r="M1310" s="72">
        <v>7915</v>
      </c>
      <c r="N1310" s="17">
        <v>44502</v>
      </c>
      <c r="O1310" s="14" t="s">
        <v>318</v>
      </c>
      <c r="P1310" s="14" t="s">
        <v>339</v>
      </c>
      <c r="Q1310" s="14" t="s">
        <v>359</v>
      </c>
      <c r="R1310" s="14">
        <v>7</v>
      </c>
      <c r="S1310" s="14" t="s">
        <v>339</v>
      </c>
      <c r="T1310" s="14">
        <v>7</v>
      </c>
      <c r="U1310" s="14">
        <v>2</v>
      </c>
      <c r="V1310" s="14">
        <v>1</v>
      </c>
      <c r="W1310" s="14">
        <v>2</v>
      </c>
      <c r="X1310" s="64" t="s">
        <v>19</v>
      </c>
      <c r="Y1310" s="14" t="s">
        <v>355</v>
      </c>
      <c r="Z1310" s="14" t="s">
        <v>1345</v>
      </c>
      <c r="AA1310" s="14">
        <v>1</v>
      </c>
      <c r="AB1310" s="30">
        <v>1</v>
      </c>
      <c r="AC1310" s="7"/>
    </row>
    <row r="1311" spans="1:29" ht="15.75" thickTop="1" x14ac:dyDescent="0.25">
      <c r="A1311" s="57" t="s">
        <v>1</v>
      </c>
      <c r="B1311" s="58" t="str">
        <f>Table6[[#This Row],[Machine3]]</f>
        <v>GMTK2</v>
      </c>
      <c r="C1311" s="59">
        <v>20211103</v>
      </c>
      <c r="D1311" s="59" t="str">
        <f>TEXT((ROW(Table6[[#This Row],[Insert Type]])-321)*10,"000000")</f>
        <v>009900</v>
      </c>
      <c r="E1311" s="59" t="str" cm="1">
        <f t="array" ref="E1311">_xlfn.SWITCH(Table6[[#This Row],[State of Wear (Acceptable, OK; Unacceptable, NOK; Doubt, D; Reclassified as Doubt, RD)]],"OK","o","NOK","n","d")</f>
        <v>o</v>
      </c>
      <c r="F1311" s="59" t="str" cm="1">
        <f t="array" ref="F1311">_xlfn.SWITCH(Table6[[#This Row],[Coolant (C, Coolant; NC, No Coolant; CB, Coolant and cleaned with compressed Air)]],"NC","n","C","y","CB","c")</f>
        <v>c</v>
      </c>
      <c r="G1311" s="59" t="str">
        <f>_xlfn.TEXTJOIN("_",TRUE,A1311,B1311,C1311,D1311,"w"&amp;E1311,"c"&amp;Table6[[#This Row],[Coolant (n, no; y, yes; c, yes but cleaned with compressed air)2]])</f>
        <v>RCGX12_GMTK2_20211103_009900_wo_cc</v>
      </c>
      <c r="H1311" s="68">
        <v>2184</v>
      </c>
      <c r="I1311" s="69">
        <v>4241</v>
      </c>
      <c r="J1311" s="69">
        <v>6001</v>
      </c>
      <c r="K1311" s="69">
        <v>2453</v>
      </c>
      <c r="L1311" s="69">
        <v>5335</v>
      </c>
      <c r="M1311" s="69">
        <v>7920</v>
      </c>
      <c r="N1311" s="11">
        <v>44503</v>
      </c>
      <c r="O1311" s="7" t="s">
        <v>318</v>
      </c>
      <c r="P1311" s="7" t="s">
        <v>0</v>
      </c>
      <c r="Q1311" s="7" t="s">
        <v>340</v>
      </c>
      <c r="R1311" s="7">
        <v>1</v>
      </c>
      <c r="S1311" s="7" t="s">
        <v>0</v>
      </c>
      <c r="T1311" s="7">
        <v>1</v>
      </c>
      <c r="U1311" s="7">
        <v>7</v>
      </c>
      <c r="V1311" s="7">
        <v>1</v>
      </c>
      <c r="W1311" s="7">
        <v>1</v>
      </c>
      <c r="X1311" s="59" t="s">
        <v>19</v>
      </c>
      <c r="Y1311" s="7" t="s">
        <v>355</v>
      </c>
      <c r="Z1311" s="7" t="s">
        <v>717</v>
      </c>
      <c r="AA1311" s="7" t="s">
        <v>1472</v>
      </c>
      <c r="AB1311" s="31">
        <v>1</v>
      </c>
      <c r="AC1311" s="7"/>
    </row>
    <row r="1312" spans="1:29" x14ac:dyDescent="0.25">
      <c r="A1312" s="57" t="s">
        <v>1</v>
      </c>
      <c r="B1312" s="60" t="str">
        <f>Table6[[#This Row],[Machine3]]</f>
        <v>GMTK2</v>
      </c>
      <c r="C1312" s="61">
        <v>20211103</v>
      </c>
      <c r="D1312" s="61" t="str">
        <f>TEXT((ROW(Table6[[#This Row],[Insert Type]])-321)*10,"000000")</f>
        <v>009910</v>
      </c>
      <c r="E1312" s="61" t="str" cm="1">
        <f t="array" ref="E1312">_xlfn.SWITCH(Table6[[#This Row],[State of Wear (Acceptable, OK; Unacceptable, NOK; Doubt, D; Reclassified as Doubt, RD)]],"OK","o","NOK","n","d")</f>
        <v>o</v>
      </c>
      <c r="F1312" s="61" t="str" cm="1">
        <f t="array" ref="F1312">_xlfn.SWITCH(Table6[[#This Row],[Coolant (C, Coolant; NC, No Coolant; CB, Coolant and cleaned with compressed Air)]],"NC","n","C","y","CB","c")</f>
        <v>c</v>
      </c>
      <c r="G1312" s="61" t="str">
        <f>_xlfn.TEXTJOIN("_",TRUE,A1312,B1312,C1312,D1312,"w"&amp;E1312,"c"&amp;Table6[[#This Row],[Coolant (n, no; y, yes; c, yes but cleaned with compressed air)2]])</f>
        <v>RCGX12_GMTK2_20211103_009910_wo_cc</v>
      </c>
      <c r="H1312" s="68">
        <v>2184</v>
      </c>
      <c r="I1312" s="69">
        <v>4241</v>
      </c>
      <c r="J1312" s="69">
        <v>6001</v>
      </c>
      <c r="K1312" s="69">
        <v>2453</v>
      </c>
      <c r="L1312" s="69">
        <v>5335</v>
      </c>
      <c r="M1312" s="69">
        <v>7920</v>
      </c>
      <c r="N1312" s="8">
        <v>44503</v>
      </c>
      <c r="O1312" s="3" t="s">
        <v>318</v>
      </c>
      <c r="P1312" s="3" t="s">
        <v>0</v>
      </c>
      <c r="Q1312" s="3" t="s">
        <v>340</v>
      </c>
      <c r="R1312" s="3">
        <v>2</v>
      </c>
      <c r="S1312" s="3" t="s">
        <v>0</v>
      </c>
      <c r="T1312" s="3">
        <v>2</v>
      </c>
      <c r="U1312" s="3">
        <v>1</v>
      </c>
      <c r="V1312" s="3">
        <v>1</v>
      </c>
      <c r="W1312" s="3">
        <v>1</v>
      </c>
      <c r="X1312" s="61" t="s">
        <v>19</v>
      </c>
      <c r="Y1312" s="3" t="s">
        <v>355</v>
      </c>
      <c r="Z1312" s="3" t="s">
        <v>718</v>
      </c>
      <c r="AA1312" s="3" t="s">
        <v>1472</v>
      </c>
      <c r="AB1312" s="28">
        <v>1</v>
      </c>
      <c r="AC1312" s="7"/>
    </row>
    <row r="1313" spans="1:29" x14ac:dyDescent="0.25">
      <c r="A1313" s="57" t="s">
        <v>1</v>
      </c>
      <c r="B1313" s="60" t="str">
        <f>Table6[[#This Row],[Machine3]]</f>
        <v>GMTK2</v>
      </c>
      <c r="C1313" s="61">
        <v>20211103</v>
      </c>
      <c r="D1313" s="61" t="str">
        <f>TEXT((ROW(Table6[[#This Row],[Insert Type]])-321)*10,"000000")</f>
        <v>009920</v>
      </c>
      <c r="E1313" s="61" t="str" cm="1">
        <f t="array" ref="E1313">_xlfn.SWITCH(Table6[[#This Row],[State of Wear (Acceptable, OK; Unacceptable, NOK; Doubt, D; Reclassified as Doubt, RD)]],"OK","o","NOK","n","d")</f>
        <v>o</v>
      </c>
      <c r="F1313" s="61" t="str" cm="1">
        <f t="array" ref="F1313">_xlfn.SWITCH(Table6[[#This Row],[Coolant (C, Coolant; NC, No Coolant; CB, Coolant and cleaned with compressed Air)]],"NC","n","C","y","CB","c")</f>
        <v>c</v>
      </c>
      <c r="G1313" s="61" t="str">
        <f>_xlfn.TEXTJOIN("_",TRUE,A1313,B1313,C1313,D1313,"w"&amp;E1313,"c"&amp;Table6[[#This Row],[Coolant (n, no; y, yes; c, yes but cleaned with compressed air)2]])</f>
        <v>RCGX12_GMTK2_20211103_009920_wo_cc</v>
      </c>
      <c r="H1313" s="68">
        <v>2184</v>
      </c>
      <c r="I1313" s="69">
        <v>4241</v>
      </c>
      <c r="J1313" s="69">
        <v>6001</v>
      </c>
      <c r="K1313" s="69">
        <v>2453</v>
      </c>
      <c r="L1313" s="69">
        <v>5335</v>
      </c>
      <c r="M1313" s="69">
        <v>7920</v>
      </c>
      <c r="N1313" s="8">
        <v>44503</v>
      </c>
      <c r="O1313" s="3" t="s">
        <v>318</v>
      </c>
      <c r="P1313" s="3" t="s">
        <v>0</v>
      </c>
      <c r="Q1313" s="3" t="s">
        <v>340</v>
      </c>
      <c r="R1313" s="3">
        <v>2</v>
      </c>
      <c r="S1313" s="3" t="s">
        <v>0</v>
      </c>
      <c r="T1313" s="3">
        <v>2</v>
      </c>
      <c r="U1313" s="3">
        <v>2</v>
      </c>
      <c r="V1313" s="3">
        <v>1</v>
      </c>
      <c r="W1313" s="3">
        <v>1</v>
      </c>
      <c r="X1313" s="61" t="s">
        <v>19</v>
      </c>
      <c r="Y1313" s="3" t="s">
        <v>355</v>
      </c>
      <c r="Z1313" s="3" t="s">
        <v>719</v>
      </c>
      <c r="AA1313" s="3" t="s">
        <v>1472</v>
      </c>
      <c r="AB1313" s="28">
        <v>1</v>
      </c>
      <c r="AC1313" s="7"/>
    </row>
    <row r="1314" spans="1:29" x14ac:dyDescent="0.25">
      <c r="A1314" s="57" t="s">
        <v>1</v>
      </c>
      <c r="B1314" s="60" t="str">
        <f>Table6[[#This Row],[Machine3]]</f>
        <v>GMTK2</v>
      </c>
      <c r="C1314" s="61">
        <v>20211103</v>
      </c>
      <c r="D1314" s="61" t="str">
        <f>TEXT((ROW(Table6[[#This Row],[Insert Type]])-321)*10,"000000")</f>
        <v>009930</v>
      </c>
      <c r="E1314" s="61" t="str" cm="1">
        <f t="array" ref="E1314">_xlfn.SWITCH(Table6[[#This Row],[State of Wear (Acceptable, OK; Unacceptable, NOK; Doubt, D; Reclassified as Doubt, RD)]],"OK","o","NOK","n","d")</f>
        <v>o</v>
      </c>
      <c r="F1314" s="61" t="str" cm="1">
        <f t="array" ref="F1314">_xlfn.SWITCH(Table6[[#This Row],[Coolant (C, Coolant; NC, No Coolant; CB, Coolant and cleaned with compressed Air)]],"NC","n","C","y","CB","c")</f>
        <v>c</v>
      </c>
      <c r="G1314" s="61" t="str">
        <f>_xlfn.TEXTJOIN("_",TRUE,A1314,B1314,C1314,D1314,"w"&amp;E1314,"c"&amp;Table6[[#This Row],[Coolant (n, no; y, yes; c, yes but cleaned with compressed air)2]])</f>
        <v>RCGX12_GMTK2_20211103_009930_wo_cc</v>
      </c>
      <c r="H1314" s="68">
        <v>2184</v>
      </c>
      <c r="I1314" s="69">
        <v>4241</v>
      </c>
      <c r="J1314" s="69">
        <v>6001</v>
      </c>
      <c r="K1314" s="69">
        <v>2453</v>
      </c>
      <c r="L1314" s="69">
        <v>5335</v>
      </c>
      <c r="M1314" s="69">
        <v>7920</v>
      </c>
      <c r="N1314" s="8">
        <v>44503</v>
      </c>
      <c r="O1314" s="3" t="s">
        <v>318</v>
      </c>
      <c r="P1314" s="3" t="s">
        <v>0</v>
      </c>
      <c r="Q1314" s="3" t="s">
        <v>340</v>
      </c>
      <c r="R1314" s="3">
        <v>2</v>
      </c>
      <c r="S1314" s="3" t="s">
        <v>0</v>
      </c>
      <c r="T1314" s="3">
        <v>2</v>
      </c>
      <c r="U1314" s="3">
        <v>2</v>
      </c>
      <c r="V1314" s="3">
        <v>1</v>
      </c>
      <c r="W1314" s="3">
        <v>2</v>
      </c>
      <c r="X1314" s="61" t="s">
        <v>19</v>
      </c>
      <c r="Y1314" s="3" t="s">
        <v>355</v>
      </c>
      <c r="Z1314" s="3" t="s">
        <v>720</v>
      </c>
      <c r="AA1314" s="3" t="s">
        <v>1472</v>
      </c>
      <c r="AB1314" s="28">
        <v>1</v>
      </c>
      <c r="AC1314" s="7"/>
    </row>
    <row r="1315" spans="1:29" x14ac:dyDescent="0.25">
      <c r="A1315" s="57" t="s">
        <v>1</v>
      </c>
      <c r="B1315" s="60" t="str">
        <f>Table6[[#This Row],[Machine3]]</f>
        <v>GMTK2</v>
      </c>
      <c r="C1315" s="61">
        <v>20211103</v>
      </c>
      <c r="D1315" s="61" t="str">
        <f>TEXT((ROW(Table6[[#This Row],[Insert Type]])-321)*10,"000000")</f>
        <v>009940</v>
      </c>
      <c r="E1315" s="61" t="str" cm="1">
        <f t="array" ref="E1315">_xlfn.SWITCH(Table6[[#This Row],[State of Wear (Acceptable, OK; Unacceptable, NOK; Doubt, D; Reclassified as Doubt, RD)]],"OK","o","NOK","n","d")</f>
        <v>o</v>
      </c>
      <c r="F1315" s="61" t="str" cm="1">
        <f t="array" ref="F1315">_xlfn.SWITCH(Table6[[#This Row],[Coolant (C, Coolant; NC, No Coolant; CB, Coolant and cleaned with compressed Air)]],"NC","n","C","y","CB","c")</f>
        <v>c</v>
      </c>
      <c r="G1315" s="61" t="str">
        <f>_xlfn.TEXTJOIN("_",TRUE,A1315,B1315,C1315,D1315,"w"&amp;E1315,"c"&amp;Table6[[#This Row],[Coolant (n, no; y, yes; c, yes but cleaned with compressed air)2]])</f>
        <v>RCGX12_GMTK2_20211103_009940_wo_cc</v>
      </c>
      <c r="H1315" s="68">
        <v>2184</v>
      </c>
      <c r="I1315" s="69">
        <v>4241</v>
      </c>
      <c r="J1315" s="69">
        <v>6001</v>
      </c>
      <c r="K1315" s="69">
        <v>2453</v>
      </c>
      <c r="L1315" s="69">
        <v>5335</v>
      </c>
      <c r="M1315" s="69">
        <v>7920</v>
      </c>
      <c r="N1315" s="8">
        <v>44503</v>
      </c>
      <c r="O1315" s="3" t="s">
        <v>318</v>
      </c>
      <c r="P1315" s="3" t="s">
        <v>0</v>
      </c>
      <c r="Q1315" s="3" t="s">
        <v>340</v>
      </c>
      <c r="R1315" s="3">
        <v>2</v>
      </c>
      <c r="S1315" s="3" t="s">
        <v>0</v>
      </c>
      <c r="T1315" s="3">
        <v>2</v>
      </c>
      <c r="U1315" s="3">
        <v>3</v>
      </c>
      <c r="V1315" s="3">
        <v>1</v>
      </c>
      <c r="W1315" s="3">
        <v>1</v>
      </c>
      <c r="X1315" s="61" t="s">
        <v>19</v>
      </c>
      <c r="Y1315" s="3" t="s">
        <v>355</v>
      </c>
      <c r="Z1315" s="3" t="s">
        <v>721</v>
      </c>
      <c r="AA1315" s="3" t="s">
        <v>1472</v>
      </c>
      <c r="AB1315" s="28">
        <v>1</v>
      </c>
      <c r="AC1315" s="7"/>
    </row>
    <row r="1316" spans="1:29" x14ac:dyDescent="0.25">
      <c r="A1316" s="57" t="s">
        <v>1</v>
      </c>
      <c r="B1316" s="60" t="str">
        <f>Table6[[#This Row],[Machine3]]</f>
        <v>GMTK2</v>
      </c>
      <c r="C1316" s="61">
        <v>20211103</v>
      </c>
      <c r="D1316" s="61" t="str">
        <f>TEXT((ROW(Table6[[#This Row],[Insert Type]])-321)*10,"000000")</f>
        <v>009950</v>
      </c>
      <c r="E1316" s="61" t="str" cm="1">
        <f t="array" ref="E1316">_xlfn.SWITCH(Table6[[#This Row],[State of Wear (Acceptable, OK; Unacceptable, NOK; Doubt, D; Reclassified as Doubt, RD)]],"OK","o","NOK","n","d")</f>
        <v>n</v>
      </c>
      <c r="F1316" s="61" t="str" cm="1">
        <f t="array" ref="F1316">_xlfn.SWITCH(Table6[[#This Row],[Coolant (C, Coolant; NC, No Coolant; CB, Coolant and cleaned with compressed Air)]],"NC","n","C","y","CB","c")</f>
        <v>c</v>
      </c>
      <c r="G1316" s="61" t="str">
        <f>_xlfn.TEXTJOIN("_",TRUE,A1316,B1316,C1316,D1316,"w"&amp;E1316,"c"&amp;Table6[[#This Row],[Coolant (n, no; y, yes; c, yes but cleaned with compressed air)2]])</f>
        <v>RCGX12_GMTK2_20211103_009950_wn_cc</v>
      </c>
      <c r="H1316" s="68">
        <v>2184</v>
      </c>
      <c r="I1316" s="69">
        <v>4241</v>
      </c>
      <c r="J1316" s="69">
        <v>6001</v>
      </c>
      <c r="K1316" s="69">
        <v>2453</v>
      </c>
      <c r="L1316" s="69">
        <v>5335</v>
      </c>
      <c r="M1316" s="69">
        <v>7920</v>
      </c>
      <c r="N1316" s="8">
        <v>44503</v>
      </c>
      <c r="O1316" s="3" t="s">
        <v>318</v>
      </c>
      <c r="P1316" s="3" t="s">
        <v>0</v>
      </c>
      <c r="Q1316" s="3" t="s">
        <v>340</v>
      </c>
      <c r="R1316" s="3">
        <v>2</v>
      </c>
      <c r="S1316" s="3" t="s">
        <v>0</v>
      </c>
      <c r="T1316" s="3">
        <v>2</v>
      </c>
      <c r="U1316" s="3">
        <v>3</v>
      </c>
      <c r="V1316" s="3">
        <v>1</v>
      </c>
      <c r="W1316" s="3">
        <v>2</v>
      </c>
      <c r="X1316" s="61" t="s">
        <v>11</v>
      </c>
      <c r="Y1316" s="3" t="s">
        <v>355</v>
      </c>
      <c r="Z1316" s="3" t="s">
        <v>722</v>
      </c>
      <c r="AA1316" s="3" t="s">
        <v>1472</v>
      </c>
      <c r="AB1316" s="28">
        <v>1</v>
      </c>
      <c r="AC1316" s="7"/>
    </row>
    <row r="1317" spans="1:29" x14ac:dyDescent="0.25">
      <c r="A1317" s="57" t="s">
        <v>1</v>
      </c>
      <c r="B1317" s="60" t="str">
        <f>Table6[[#This Row],[Machine3]]</f>
        <v>GMTK2</v>
      </c>
      <c r="C1317" s="61">
        <v>20211103</v>
      </c>
      <c r="D1317" s="61" t="str">
        <f>TEXT((ROW(Table6[[#This Row],[Insert Type]])-321)*10,"000000")</f>
        <v>009960</v>
      </c>
      <c r="E1317" s="61" t="str" cm="1">
        <f t="array" ref="E1317">_xlfn.SWITCH(Table6[[#This Row],[State of Wear (Acceptable, OK; Unacceptable, NOK; Doubt, D; Reclassified as Doubt, RD)]],"OK","o","NOK","n","d")</f>
        <v>d</v>
      </c>
      <c r="F1317" s="61" t="str" cm="1">
        <f t="array" ref="F1317">_xlfn.SWITCH(Table6[[#This Row],[Coolant (C, Coolant; NC, No Coolant; CB, Coolant and cleaned with compressed Air)]],"NC","n","C","y","CB","c")</f>
        <v>c</v>
      </c>
      <c r="G1317" s="61" t="str">
        <f>_xlfn.TEXTJOIN("_",TRUE,A1317,B1317,C1317,D1317,"w"&amp;E1317,"c"&amp;Table6[[#This Row],[Coolant (n, no; y, yes; c, yes but cleaned with compressed air)2]])</f>
        <v>RCGX12_GMTK2_20211103_009960_wd_cc</v>
      </c>
      <c r="H1317" s="68">
        <v>2184</v>
      </c>
      <c r="I1317" s="69">
        <v>4241</v>
      </c>
      <c r="J1317" s="69">
        <v>6001</v>
      </c>
      <c r="K1317" s="69">
        <v>2453</v>
      </c>
      <c r="L1317" s="69">
        <v>5335</v>
      </c>
      <c r="M1317" s="69">
        <v>7920</v>
      </c>
      <c r="N1317" s="8">
        <v>44503</v>
      </c>
      <c r="O1317" s="3" t="s">
        <v>318</v>
      </c>
      <c r="P1317" s="3" t="s">
        <v>0</v>
      </c>
      <c r="Q1317" s="3" t="s">
        <v>340</v>
      </c>
      <c r="R1317" s="3">
        <v>2</v>
      </c>
      <c r="S1317" s="3" t="s">
        <v>0</v>
      </c>
      <c r="T1317" s="3">
        <v>2</v>
      </c>
      <c r="U1317" s="3">
        <v>4</v>
      </c>
      <c r="V1317" s="3">
        <v>1</v>
      </c>
      <c r="W1317" s="3">
        <v>1</v>
      </c>
      <c r="X1317" s="61" t="s">
        <v>278</v>
      </c>
      <c r="Y1317" s="3" t="s">
        <v>355</v>
      </c>
      <c r="Z1317" s="3" t="s">
        <v>723</v>
      </c>
      <c r="AA1317" s="3" t="s">
        <v>1472</v>
      </c>
      <c r="AB1317" s="28">
        <v>1</v>
      </c>
      <c r="AC1317" s="7"/>
    </row>
    <row r="1318" spans="1:29" x14ac:dyDescent="0.25">
      <c r="A1318" s="57" t="s">
        <v>1</v>
      </c>
      <c r="B1318" s="60" t="str">
        <f>Table6[[#This Row],[Machine3]]</f>
        <v>GMTK2</v>
      </c>
      <c r="C1318" s="61">
        <v>20211103</v>
      </c>
      <c r="D1318" s="61" t="str">
        <f>TEXT((ROW(Table6[[#This Row],[Insert Type]])-321)*10,"000000")</f>
        <v>009970</v>
      </c>
      <c r="E1318" s="61" t="str" cm="1">
        <f t="array" ref="E1318">_xlfn.SWITCH(Table6[[#This Row],[State of Wear (Acceptable, OK; Unacceptable, NOK; Doubt, D; Reclassified as Doubt, RD)]],"OK","o","NOK","n","d")</f>
        <v>o</v>
      </c>
      <c r="F1318" s="61" t="str" cm="1">
        <f t="array" ref="F1318">_xlfn.SWITCH(Table6[[#This Row],[Coolant (C, Coolant; NC, No Coolant; CB, Coolant and cleaned with compressed Air)]],"NC","n","C","y","CB","c")</f>
        <v>c</v>
      </c>
      <c r="G1318" s="61" t="str">
        <f>_xlfn.TEXTJOIN("_",TRUE,A1318,B1318,C1318,D1318,"w"&amp;E1318,"c"&amp;Table6[[#This Row],[Coolant (n, no; y, yes; c, yes but cleaned with compressed air)2]])</f>
        <v>RCGX12_GMTK2_20211103_009970_wo_cc</v>
      </c>
      <c r="H1318" s="68">
        <v>2184</v>
      </c>
      <c r="I1318" s="69">
        <v>4241</v>
      </c>
      <c r="J1318" s="69">
        <v>6001</v>
      </c>
      <c r="K1318" s="69">
        <v>2453</v>
      </c>
      <c r="L1318" s="69">
        <v>5335</v>
      </c>
      <c r="M1318" s="69">
        <v>7920</v>
      </c>
      <c r="N1318" s="8">
        <v>44503</v>
      </c>
      <c r="O1318" s="3" t="s">
        <v>318</v>
      </c>
      <c r="P1318" s="3" t="s">
        <v>0</v>
      </c>
      <c r="Q1318" s="3" t="s">
        <v>340</v>
      </c>
      <c r="R1318" s="3">
        <v>2</v>
      </c>
      <c r="S1318" s="3" t="s">
        <v>0</v>
      </c>
      <c r="T1318" s="3">
        <v>2</v>
      </c>
      <c r="U1318" s="3">
        <v>4</v>
      </c>
      <c r="V1318" s="3">
        <v>1</v>
      </c>
      <c r="W1318" s="3">
        <v>2</v>
      </c>
      <c r="X1318" s="61" t="s">
        <v>19</v>
      </c>
      <c r="Y1318" s="3" t="s">
        <v>355</v>
      </c>
      <c r="Z1318" s="3" t="s">
        <v>724</v>
      </c>
      <c r="AA1318" s="3" t="s">
        <v>1472</v>
      </c>
      <c r="AB1318" s="28">
        <v>1</v>
      </c>
      <c r="AC1318" s="7"/>
    </row>
    <row r="1319" spans="1:29" x14ac:dyDescent="0.25">
      <c r="A1319" s="57" t="s">
        <v>1</v>
      </c>
      <c r="B1319" s="60" t="str">
        <f>Table6[[#This Row],[Machine3]]</f>
        <v>GMTK2</v>
      </c>
      <c r="C1319" s="61">
        <v>20211103</v>
      </c>
      <c r="D1319" s="61" t="str">
        <f>TEXT((ROW(Table6[[#This Row],[Insert Type]])-321)*10,"000000")</f>
        <v>009980</v>
      </c>
      <c r="E1319" s="61" t="str" cm="1">
        <f t="array" ref="E1319">_xlfn.SWITCH(Table6[[#This Row],[State of Wear (Acceptable, OK; Unacceptable, NOK; Doubt, D; Reclassified as Doubt, RD)]],"OK","o","NOK","n","d")</f>
        <v>o</v>
      </c>
      <c r="F1319" s="61" t="str" cm="1">
        <f t="array" ref="F1319">_xlfn.SWITCH(Table6[[#This Row],[Coolant (C, Coolant; NC, No Coolant; CB, Coolant and cleaned with compressed Air)]],"NC","n","C","y","CB","c")</f>
        <v>c</v>
      </c>
      <c r="G1319" s="61" t="str">
        <f>_xlfn.TEXTJOIN("_",TRUE,A1319,B1319,C1319,D1319,"w"&amp;E1319,"c"&amp;Table6[[#This Row],[Coolant (n, no; y, yes; c, yes but cleaned with compressed air)2]])</f>
        <v>RCGX12_GMTK2_20211103_009980_wo_cc</v>
      </c>
      <c r="H1319" s="68">
        <v>2184</v>
      </c>
      <c r="I1319" s="69">
        <v>4241</v>
      </c>
      <c r="J1319" s="69">
        <v>6001</v>
      </c>
      <c r="K1319" s="69">
        <v>2453</v>
      </c>
      <c r="L1319" s="69">
        <v>5335</v>
      </c>
      <c r="M1319" s="69">
        <v>7920</v>
      </c>
      <c r="N1319" s="8">
        <v>44503</v>
      </c>
      <c r="O1319" s="3" t="s">
        <v>318</v>
      </c>
      <c r="P1319" s="3" t="s">
        <v>0</v>
      </c>
      <c r="Q1319" s="3" t="s">
        <v>340</v>
      </c>
      <c r="R1319" s="3">
        <v>2</v>
      </c>
      <c r="S1319" s="3" t="s">
        <v>0</v>
      </c>
      <c r="T1319" s="3">
        <v>2</v>
      </c>
      <c r="U1319" s="3">
        <v>5</v>
      </c>
      <c r="V1319" s="3">
        <v>1</v>
      </c>
      <c r="W1319" s="3">
        <v>1</v>
      </c>
      <c r="X1319" s="61" t="s">
        <v>19</v>
      </c>
      <c r="Y1319" s="3" t="s">
        <v>355</v>
      </c>
      <c r="Z1319" s="3" t="s">
        <v>725</v>
      </c>
      <c r="AA1319" s="3" t="s">
        <v>1472</v>
      </c>
      <c r="AB1319" s="28">
        <v>1</v>
      </c>
      <c r="AC1319" s="7"/>
    </row>
    <row r="1320" spans="1:29" x14ac:dyDescent="0.25">
      <c r="A1320" s="57" t="s">
        <v>1</v>
      </c>
      <c r="B1320" s="60" t="str">
        <f>Table6[[#This Row],[Machine3]]</f>
        <v>GMTK2</v>
      </c>
      <c r="C1320" s="61">
        <v>20211103</v>
      </c>
      <c r="D1320" s="61" t="str">
        <f>TEXT((ROW(Table6[[#This Row],[Insert Type]])-321)*10,"000000")</f>
        <v>009990</v>
      </c>
      <c r="E1320" s="61" t="str" cm="1">
        <f t="array" ref="E1320">_xlfn.SWITCH(Table6[[#This Row],[State of Wear (Acceptable, OK; Unacceptable, NOK; Doubt, D; Reclassified as Doubt, RD)]],"OK","o","NOK","n","d")</f>
        <v>o</v>
      </c>
      <c r="F1320" s="61" t="str" cm="1">
        <f t="array" ref="F1320">_xlfn.SWITCH(Table6[[#This Row],[Coolant (C, Coolant; NC, No Coolant; CB, Coolant and cleaned with compressed Air)]],"NC","n","C","y","CB","c")</f>
        <v>c</v>
      </c>
      <c r="G1320" s="61" t="str">
        <f>_xlfn.TEXTJOIN("_",TRUE,A1320,B1320,C1320,D1320,"w"&amp;E1320,"c"&amp;Table6[[#This Row],[Coolant (n, no; y, yes; c, yes but cleaned with compressed air)2]])</f>
        <v>RCGX12_GMTK2_20211103_009990_wo_cc</v>
      </c>
      <c r="H1320" s="68">
        <v>2184</v>
      </c>
      <c r="I1320" s="69">
        <v>4241</v>
      </c>
      <c r="J1320" s="69">
        <v>6001</v>
      </c>
      <c r="K1320" s="69">
        <v>2453</v>
      </c>
      <c r="L1320" s="69">
        <v>5335</v>
      </c>
      <c r="M1320" s="69">
        <v>7920</v>
      </c>
      <c r="N1320" s="8">
        <v>44503</v>
      </c>
      <c r="O1320" s="3" t="s">
        <v>318</v>
      </c>
      <c r="P1320" s="3" t="s">
        <v>0</v>
      </c>
      <c r="Q1320" s="3" t="s">
        <v>340</v>
      </c>
      <c r="R1320" s="3">
        <v>2</v>
      </c>
      <c r="S1320" s="3" t="s">
        <v>0</v>
      </c>
      <c r="T1320" s="3">
        <v>2</v>
      </c>
      <c r="U1320" s="3">
        <v>5</v>
      </c>
      <c r="V1320" s="3">
        <v>1</v>
      </c>
      <c r="W1320" s="3">
        <v>2</v>
      </c>
      <c r="X1320" s="61" t="s">
        <v>19</v>
      </c>
      <c r="Y1320" s="3" t="s">
        <v>355</v>
      </c>
      <c r="Z1320" s="3" t="s">
        <v>726</v>
      </c>
      <c r="AA1320" s="3" t="s">
        <v>1472</v>
      </c>
      <c r="AB1320" s="28">
        <v>1</v>
      </c>
      <c r="AC1320" s="7"/>
    </row>
    <row r="1321" spans="1:29" x14ac:dyDescent="0.25">
      <c r="A1321" s="57" t="s">
        <v>1</v>
      </c>
      <c r="B1321" s="60" t="str">
        <f>Table6[[#This Row],[Machine3]]</f>
        <v>GMTK2</v>
      </c>
      <c r="C1321" s="61">
        <v>20211103</v>
      </c>
      <c r="D1321" s="61" t="str">
        <f>TEXT((ROW(Table6[[#This Row],[Insert Type]])-321)*10,"000000")</f>
        <v>010000</v>
      </c>
      <c r="E1321" s="61" t="str" cm="1">
        <f t="array" ref="E1321">_xlfn.SWITCH(Table6[[#This Row],[State of Wear (Acceptable, OK; Unacceptable, NOK; Doubt, D; Reclassified as Doubt, RD)]],"OK","o","NOK","n","d")</f>
        <v>o</v>
      </c>
      <c r="F1321" s="61" t="str" cm="1">
        <f t="array" ref="F1321">_xlfn.SWITCH(Table6[[#This Row],[Coolant (C, Coolant; NC, No Coolant; CB, Coolant and cleaned with compressed Air)]],"NC","n","C","y","CB","c")</f>
        <v>c</v>
      </c>
      <c r="G1321" s="61" t="str">
        <f>_xlfn.TEXTJOIN("_",TRUE,A1321,B1321,C1321,D1321,"w"&amp;E1321,"c"&amp;Table6[[#This Row],[Coolant (n, no; y, yes; c, yes but cleaned with compressed air)2]])</f>
        <v>RCGX12_GMTK2_20211103_010000_wo_cc</v>
      </c>
      <c r="H1321" s="68">
        <v>2184</v>
      </c>
      <c r="I1321" s="69">
        <v>4241</v>
      </c>
      <c r="J1321" s="69">
        <v>6001</v>
      </c>
      <c r="K1321" s="69">
        <v>2453</v>
      </c>
      <c r="L1321" s="69">
        <v>5335</v>
      </c>
      <c r="M1321" s="69">
        <v>7920</v>
      </c>
      <c r="N1321" s="8">
        <v>44503</v>
      </c>
      <c r="O1321" s="3" t="s">
        <v>318</v>
      </c>
      <c r="P1321" s="3" t="s">
        <v>0</v>
      </c>
      <c r="Q1321" s="3" t="s">
        <v>340</v>
      </c>
      <c r="R1321" s="3">
        <v>2</v>
      </c>
      <c r="S1321" s="3" t="s">
        <v>0</v>
      </c>
      <c r="T1321" s="3">
        <v>2</v>
      </c>
      <c r="U1321" s="3">
        <v>6</v>
      </c>
      <c r="V1321" s="3">
        <v>1</v>
      </c>
      <c r="W1321" s="3">
        <v>1</v>
      </c>
      <c r="X1321" s="61" t="s">
        <v>19</v>
      </c>
      <c r="Y1321" s="3" t="s">
        <v>355</v>
      </c>
      <c r="Z1321" s="3" t="s">
        <v>727</v>
      </c>
      <c r="AA1321" s="3" t="s">
        <v>1472</v>
      </c>
      <c r="AB1321" s="28">
        <v>1</v>
      </c>
      <c r="AC1321" s="7"/>
    </row>
    <row r="1322" spans="1:29" x14ac:dyDescent="0.25">
      <c r="A1322" s="57" t="s">
        <v>1</v>
      </c>
      <c r="B1322" s="60" t="str">
        <f>Table6[[#This Row],[Machine3]]</f>
        <v>GMTK2</v>
      </c>
      <c r="C1322" s="61">
        <v>20211103</v>
      </c>
      <c r="D1322" s="61" t="str">
        <f>TEXT((ROW(Table6[[#This Row],[Insert Type]])-321)*10,"000000")</f>
        <v>010010</v>
      </c>
      <c r="E1322" s="61" t="str" cm="1">
        <f t="array" ref="E1322">_xlfn.SWITCH(Table6[[#This Row],[State of Wear (Acceptable, OK; Unacceptable, NOK; Doubt, D; Reclassified as Doubt, RD)]],"OK","o","NOK","n","d")</f>
        <v>o</v>
      </c>
      <c r="F1322" s="61" t="str" cm="1">
        <f t="array" ref="F1322">_xlfn.SWITCH(Table6[[#This Row],[Coolant (C, Coolant; NC, No Coolant; CB, Coolant and cleaned with compressed Air)]],"NC","n","C","y","CB","c")</f>
        <v>c</v>
      </c>
      <c r="G1322" s="61" t="str">
        <f>_xlfn.TEXTJOIN("_",TRUE,A1322,B1322,C1322,D1322,"w"&amp;E1322,"c"&amp;Table6[[#This Row],[Coolant (n, no; y, yes; c, yes but cleaned with compressed air)2]])</f>
        <v>RCGX12_GMTK2_20211103_010010_wo_cc</v>
      </c>
      <c r="H1322" s="68">
        <v>2184</v>
      </c>
      <c r="I1322" s="69">
        <v>4241</v>
      </c>
      <c r="J1322" s="69">
        <v>6001</v>
      </c>
      <c r="K1322" s="69">
        <v>2453</v>
      </c>
      <c r="L1322" s="69">
        <v>5335</v>
      </c>
      <c r="M1322" s="69">
        <v>7920</v>
      </c>
      <c r="N1322" s="8">
        <v>44503</v>
      </c>
      <c r="O1322" s="3" t="s">
        <v>318</v>
      </c>
      <c r="P1322" s="3" t="s">
        <v>0</v>
      </c>
      <c r="Q1322" s="3" t="s">
        <v>340</v>
      </c>
      <c r="R1322" s="3">
        <v>2</v>
      </c>
      <c r="S1322" s="3" t="s">
        <v>0</v>
      </c>
      <c r="T1322" s="3">
        <v>2</v>
      </c>
      <c r="U1322" s="3">
        <v>6</v>
      </c>
      <c r="V1322" s="3">
        <v>1</v>
      </c>
      <c r="W1322" s="3">
        <v>2</v>
      </c>
      <c r="X1322" s="61" t="s">
        <v>19</v>
      </c>
      <c r="Y1322" s="3" t="s">
        <v>355</v>
      </c>
      <c r="Z1322" s="3" t="s">
        <v>728</v>
      </c>
      <c r="AA1322" s="3" t="s">
        <v>1472</v>
      </c>
      <c r="AB1322" s="28">
        <v>1</v>
      </c>
      <c r="AC1322" s="7"/>
    </row>
    <row r="1323" spans="1:29" x14ac:dyDescent="0.25">
      <c r="A1323" s="57" t="s">
        <v>1</v>
      </c>
      <c r="B1323" s="60" t="str">
        <f>Table6[[#This Row],[Machine3]]</f>
        <v>GMTK2</v>
      </c>
      <c r="C1323" s="61">
        <v>20211103</v>
      </c>
      <c r="D1323" s="61" t="str">
        <f>TEXT((ROW(Table6[[#This Row],[Insert Type]])-321)*10,"000000")</f>
        <v>010020</v>
      </c>
      <c r="E1323" s="61" t="str" cm="1">
        <f t="array" ref="E1323">_xlfn.SWITCH(Table6[[#This Row],[State of Wear (Acceptable, OK; Unacceptable, NOK; Doubt, D; Reclassified as Doubt, RD)]],"OK","o","NOK","n","d")</f>
        <v>o</v>
      </c>
      <c r="F1323" s="61" t="str" cm="1">
        <f t="array" ref="F1323">_xlfn.SWITCH(Table6[[#This Row],[Coolant (C, Coolant; NC, No Coolant; CB, Coolant and cleaned with compressed Air)]],"NC","n","C","y","CB","c")</f>
        <v>c</v>
      </c>
      <c r="G1323" s="61" t="str">
        <f>_xlfn.TEXTJOIN("_",TRUE,A1323,B1323,C1323,D1323,"w"&amp;E1323,"c"&amp;Table6[[#This Row],[Coolant (n, no; y, yes; c, yes but cleaned with compressed air)2]])</f>
        <v>RCGX12_GMTK2_20211103_010020_wo_cc</v>
      </c>
      <c r="H1323" s="68">
        <v>2184</v>
      </c>
      <c r="I1323" s="69">
        <v>4241</v>
      </c>
      <c r="J1323" s="69">
        <v>6001</v>
      </c>
      <c r="K1323" s="69">
        <v>2453</v>
      </c>
      <c r="L1323" s="69">
        <v>5335</v>
      </c>
      <c r="M1323" s="69">
        <v>7920</v>
      </c>
      <c r="N1323" s="8">
        <v>44503</v>
      </c>
      <c r="O1323" s="3" t="s">
        <v>318</v>
      </c>
      <c r="P1323" s="3" t="s">
        <v>0</v>
      </c>
      <c r="Q1323" s="3" t="s">
        <v>340</v>
      </c>
      <c r="R1323" s="3">
        <v>2</v>
      </c>
      <c r="S1323" s="3" t="s">
        <v>0</v>
      </c>
      <c r="T1323" s="3">
        <v>2</v>
      </c>
      <c r="U1323" s="3">
        <v>7</v>
      </c>
      <c r="V1323" s="3">
        <v>1</v>
      </c>
      <c r="W1323" s="3">
        <v>1</v>
      </c>
      <c r="X1323" s="61" t="s">
        <v>19</v>
      </c>
      <c r="Y1323" s="3" t="s">
        <v>355</v>
      </c>
      <c r="Z1323" s="3" t="s">
        <v>729</v>
      </c>
      <c r="AA1323" s="3" t="s">
        <v>1472</v>
      </c>
      <c r="AB1323" s="28">
        <v>1</v>
      </c>
      <c r="AC1323" s="7"/>
    </row>
    <row r="1324" spans="1:29" x14ac:dyDescent="0.25">
      <c r="A1324" s="57" t="s">
        <v>1</v>
      </c>
      <c r="B1324" s="60" t="str">
        <f>Table6[[#This Row],[Machine3]]</f>
        <v>GMTK2</v>
      </c>
      <c r="C1324" s="61">
        <v>20211103</v>
      </c>
      <c r="D1324" s="61" t="str">
        <f>TEXT((ROW(Table6[[#This Row],[Insert Type]])-321)*10,"000000")</f>
        <v>010030</v>
      </c>
      <c r="E1324" s="61" t="str" cm="1">
        <f t="array" ref="E1324">_xlfn.SWITCH(Table6[[#This Row],[State of Wear (Acceptable, OK; Unacceptable, NOK; Doubt, D; Reclassified as Doubt, RD)]],"OK","o","NOK","n","d")</f>
        <v>o</v>
      </c>
      <c r="F1324" s="61" t="str" cm="1">
        <f t="array" ref="F1324">_xlfn.SWITCH(Table6[[#This Row],[Coolant (C, Coolant; NC, No Coolant; CB, Coolant and cleaned with compressed Air)]],"NC","n","C","y","CB","c")</f>
        <v>c</v>
      </c>
      <c r="G1324" s="61" t="str">
        <f>_xlfn.TEXTJOIN("_",TRUE,A1324,B1324,C1324,D1324,"w"&amp;E1324,"c"&amp;Table6[[#This Row],[Coolant (n, no; y, yes; c, yes but cleaned with compressed air)2]])</f>
        <v>RCGX12_GMTK2_20211103_010030_wo_cc</v>
      </c>
      <c r="H1324" s="68">
        <v>2184</v>
      </c>
      <c r="I1324" s="69">
        <v>4241</v>
      </c>
      <c r="J1324" s="69">
        <v>6001</v>
      </c>
      <c r="K1324" s="69">
        <v>2453</v>
      </c>
      <c r="L1324" s="69">
        <v>5335</v>
      </c>
      <c r="M1324" s="69">
        <v>7920</v>
      </c>
      <c r="N1324" s="8">
        <v>44503</v>
      </c>
      <c r="O1324" s="3" t="s">
        <v>318</v>
      </c>
      <c r="P1324" s="3" t="s">
        <v>0</v>
      </c>
      <c r="Q1324" s="3" t="s">
        <v>340</v>
      </c>
      <c r="R1324" s="3">
        <v>4</v>
      </c>
      <c r="S1324" s="3" t="s">
        <v>0</v>
      </c>
      <c r="T1324" s="3">
        <v>4</v>
      </c>
      <c r="U1324" s="3">
        <v>6</v>
      </c>
      <c r="V1324" s="3">
        <v>1</v>
      </c>
      <c r="W1324" s="3">
        <v>1</v>
      </c>
      <c r="X1324" s="61" t="s">
        <v>19</v>
      </c>
      <c r="Y1324" s="3" t="s">
        <v>355</v>
      </c>
      <c r="Z1324" s="3" t="s">
        <v>730</v>
      </c>
      <c r="AA1324" s="3" t="s">
        <v>1472</v>
      </c>
      <c r="AB1324" s="28">
        <v>1</v>
      </c>
      <c r="AC1324" s="7"/>
    </row>
    <row r="1325" spans="1:29" x14ac:dyDescent="0.25">
      <c r="A1325" s="57" t="s">
        <v>1</v>
      </c>
      <c r="B1325" s="60" t="str">
        <f>Table6[[#This Row],[Machine3]]</f>
        <v>GMTK2</v>
      </c>
      <c r="C1325" s="61">
        <v>20211103</v>
      </c>
      <c r="D1325" s="61" t="str">
        <f>TEXT((ROW(Table6[[#This Row],[Insert Type]])-321)*10,"000000")</f>
        <v>010040</v>
      </c>
      <c r="E1325" s="61" t="str" cm="1">
        <f t="array" ref="E1325">_xlfn.SWITCH(Table6[[#This Row],[State of Wear (Acceptable, OK; Unacceptable, NOK; Doubt, D; Reclassified as Doubt, RD)]],"OK","o","NOK","n","d")</f>
        <v>o</v>
      </c>
      <c r="F1325" s="61" t="str" cm="1">
        <f t="array" ref="F1325">_xlfn.SWITCH(Table6[[#This Row],[Coolant (C, Coolant; NC, No Coolant; CB, Coolant and cleaned with compressed Air)]],"NC","n","C","y","CB","c")</f>
        <v>c</v>
      </c>
      <c r="G1325" s="61" t="str">
        <f>_xlfn.TEXTJOIN("_",TRUE,A1325,B1325,C1325,D1325,"w"&amp;E1325,"c"&amp;Table6[[#This Row],[Coolant (n, no; y, yes; c, yes but cleaned with compressed air)2]])</f>
        <v>RCGX12_GMTK2_20211103_010040_wo_cc</v>
      </c>
      <c r="H1325" s="68">
        <v>2184</v>
      </c>
      <c r="I1325" s="69">
        <v>4241</v>
      </c>
      <c r="J1325" s="69">
        <v>6001</v>
      </c>
      <c r="K1325" s="69">
        <v>2453</v>
      </c>
      <c r="L1325" s="69">
        <v>5335</v>
      </c>
      <c r="M1325" s="69">
        <v>7920</v>
      </c>
      <c r="N1325" s="8">
        <v>44503</v>
      </c>
      <c r="O1325" s="3" t="s">
        <v>318</v>
      </c>
      <c r="P1325" s="3" t="s">
        <v>0</v>
      </c>
      <c r="Q1325" s="3" t="s">
        <v>340</v>
      </c>
      <c r="R1325" s="3">
        <v>4</v>
      </c>
      <c r="S1325" s="3" t="s">
        <v>0</v>
      </c>
      <c r="T1325" s="3">
        <v>4</v>
      </c>
      <c r="U1325" s="3">
        <v>6</v>
      </c>
      <c r="V1325" s="3">
        <v>1</v>
      </c>
      <c r="W1325" s="3">
        <v>2</v>
      </c>
      <c r="X1325" s="61" t="s">
        <v>19</v>
      </c>
      <c r="Y1325" s="3" t="s">
        <v>355</v>
      </c>
      <c r="Z1325" s="3" t="s">
        <v>731</v>
      </c>
      <c r="AA1325" s="3" t="s">
        <v>1472</v>
      </c>
      <c r="AB1325" s="28">
        <v>1</v>
      </c>
      <c r="AC1325" s="7"/>
    </row>
    <row r="1326" spans="1:29" x14ac:dyDescent="0.25">
      <c r="A1326" s="57" t="s">
        <v>1</v>
      </c>
      <c r="B1326" s="60" t="str">
        <f>Table6[[#This Row],[Machine3]]</f>
        <v>GMTK2</v>
      </c>
      <c r="C1326" s="61">
        <v>20211103</v>
      </c>
      <c r="D1326" s="61" t="str">
        <f>TEXT((ROW(Table6[[#This Row],[Insert Type]])-321)*10,"000000")</f>
        <v>010050</v>
      </c>
      <c r="E1326" s="61" t="str" cm="1">
        <f t="array" ref="E1326">_xlfn.SWITCH(Table6[[#This Row],[State of Wear (Acceptable, OK; Unacceptable, NOK; Doubt, D; Reclassified as Doubt, RD)]],"OK","o","NOK","n","d")</f>
        <v>d</v>
      </c>
      <c r="F1326" s="61" t="str" cm="1">
        <f t="array" ref="F1326">_xlfn.SWITCH(Table6[[#This Row],[Coolant (C, Coolant; NC, No Coolant; CB, Coolant and cleaned with compressed Air)]],"NC","n","C","y","CB","c")</f>
        <v>c</v>
      </c>
      <c r="G1326" s="61" t="str">
        <f>_xlfn.TEXTJOIN("_",TRUE,A1326,B1326,C1326,D1326,"w"&amp;E1326,"c"&amp;Table6[[#This Row],[Coolant (n, no; y, yes; c, yes but cleaned with compressed air)2]])</f>
        <v>RCGX12_GMTK2_20211103_010050_wd_cc</v>
      </c>
      <c r="H1326" s="68">
        <v>2184</v>
      </c>
      <c r="I1326" s="69">
        <v>4241</v>
      </c>
      <c r="J1326" s="69">
        <v>6001</v>
      </c>
      <c r="K1326" s="69">
        <v>2453</v>
      </c>
      <c r="L1326" s="69">
        <v>5335</v>
      </c>
      <c r="M1326" s="69">
        <v>7920</v>
      </c>
      <c r="N1326" s="8">
        <v>44503</v>
      </c>
      <c r="O1326" s="3" t="s">
        <v>318</v>
      </c>
      <c r="P1326" s="3" t="s">
        <v>0</v>
      </c>
      <c r="Q1326" s="3" t="s">
        <v>340</v>
      </c>
      <c r="R1326" s="3">
        <v>4</v>
      </c>
      <c r="S1326" s="3" t="s">
        <v>0</v>
      </c>
      <c r="T1326" s="3">
        <v>4</v>
      </c>
      <c r="U1326" s="3">
        <v>7</v>
      </c>
      <c r="V1326" s="3">
        <v>1</v>
      </c>
      <c r="W1326" s="3">
        <v>1</v>
      </c>
      <c r="X1326" s="61" t="s">
        <v>278</v>
      </c>
      <c r="Y1326" s="3" t="s">
        <v>355</v>
      </c>
      <c r="Z1326" s="3" t="s">
        <v>732</v>
      </c>
      <c r="AA1326" s="3" t="s">
        <v>1472</v>
      </c>
      <c r="AB1326" s="28">
        <v>1</v>
      </c>
      <c r="AC1326" s="7"/>
    </row>
    <row r="1327" spans="1:29" x14ac:dyDescent="0.25">
      <c r="A1327" s="57" t="s">
        <v>1</v>
      </c>
      <c r="B1327" s="60" t="str">
        <f>Table6[[#This Row],[Machine3]]</f>
        <v>GMTK2</v>
      </c>
      <c r="C1327" s="61">
        <v>20211103</v>
      </c>
      <c r="D1327" s="61" t="str">
        <f>TEXT((ROW(Table6[[#This Row],[Insert Type]])-321)*10,"000000")</f>
        <v>010060</v>
      </c>
      <c r="E1327" s="61" t="str" cm="1">
        <f t="array" ref="E1327">_xlfn.SWITCH(Table6[[#This Row],[State of Wear (Acceptable, OK; Unacceptable, NOK; Doubt, D; Reclassified as Doubt, RD)]],"OK","o","NOK","n","d")</f>
        <v>o</v>
      </c>
      <c r="F1327" s="61" t="str" cm="1">
        <f t="array" ref="F1327">_xlfn.SWITCH(Table6[[#This Row],[Coolant (C, Coolant; NC, No Coolant; CB, Coolant and cleaned with compressed Air)]],"NC","n","C","y","CB","c")</f>
        <v>c</v>
      </c>
      <c r="G1327" s="61" t="str">
        <f>_xlfn.TEXTJOIN("_",TRUE,A1327,B1327,C1327,D1327,"w"&amp;E1327,"c"&amp;Table6[[#This Row],[Coolant (n, no; y, yes; c, yes but cleaned with compressed air)2]])</f>
        <v>RCGX12_GMTK2_20211103_010060_wo_cc</v>
      </c>
      <c r="H1327" s="68">
        <v>2184</v>
      </c>
      <c r="I1327" s="69">
        <v>4241</v>
      </c>
      <c r="J1327" s="69">
        <v>6001</v>
      </c>
      <c r="K1327" s="69">
        <v>2453</v>
      </c>
      <c r="L1327" s="69">
        <v>5335</v>
      </c>
      <c r="M1327" s="69">
        <v>7920</v>
      </c>
      <c r="N1327" s="8">
        <v>44503</v>
      </c>
      <c r="O1327" s="3" t="s">
        <v>318</v>
      </c>
      <c r="P1327" s="3" t="s">
        <v>0</v>
      </c>
      <c r="Q1327" s="3" t="s">
        <v>340</v>
      </c>
      <c r="R1327" s="3">
        <v>4</v>
      </c>
      <c r="S1327" s="3" t="s">
        <v>0</v>
      </c>
      <c r="T1327" s="3">
        <v>4</v>
      </c>
      <c r="U1327" s="3">
        <v>7</v>
      </c>
      <c r="V1327" s="3">
        <v>1</v>
      </c>
      <c r="W1327" s="3">
        <v>2</v>
      </c>
      <c r="X1327" s="61" t="s">
        <v>19</v>
      </c>
      <c r="Y1327" s="3" t="s">
        <v>355</v>
      </c>
      <c r="Z1327" s="3" t="s">
        <v>733</v>
      </c>
      <c r="AA1327" s="3" t="s">
        <v>1472</v>
      </c>
      <c r="AB1327" s="28">
        <v>1</v>
      </c>
      <c r="AC1327" s="7"/>
    </row>
    <row r="1328" spans="1:29" x14ac:dyDescent="0.25">
      <c r="A1328" s="57" t="s">
        <v>1</v>
      </c>
      <c r="B1328" s="60" t="str">
        <f>Table6[[#This Row],[Machine3]]</f>
        <v>GMTK2</v>
      </c>
      <c r="C1328" s="61">
        <v>20211103</v>
      </c>
      <c r="D1328" s="61" t="str">
        <f>TEXT((ROW(Table6[[#This Row],[Insert Type]])-321)*10,"000000")</f>
        <v>010070</v>
      </c>
      <c r="E1328" s="61" t="str" cm="1">
        <f t="array" ref="E1328">_xlfn.SWITCH(Table6[[#This Row],[State of Wear (Acceptable, OK; Unacceptable, NOK; Doubt, D; Reclassified as Doubt, RD)]],"OK","o","NOK","n","d")</f>
        <v>o</v>
      </c>
      <c r="F1328" s="61" t="str" cm="1">
        <f t="array" ref="F1328">_xlfn.SWITCH(Table6[[#This Row],[Coolant (C, Coolant; NC, No Coolant; CB, Coolant and cleaned with compressed Air)]],"NC","n","C","y","CB","c")</f>
        <v>c</v>
      </c>
      <c r="G1328" s="61" t="str">
        <f>_xlfn.TEXTJOIN("_",TRUE,A1328,B1328,C1328,D1328,"w"&amp;E1328,"c"&amp;Table6[[#This Row],[Coolant (n, no; y, yes; c, yes but cleaned with compressed air)2]])</f>
        <v>RCGX12_GMTK2_20211103_010070_wo_cc</v>
      </c>
      <c r="H1328" s="68">
        <v>2184</v>
      </c>
      <c r="I1328" s="69">
        <v>4241</v>
      </c>
      <c r="J1328" s="69">
        <v>6001</v>
      </c>
      <c r="K1328" s="69">
        <v>2453</v>
      </c>
      <c r="L1328" s="69">
        <v>5335</v>
      </c>
      <c r="M1328" s="69">
        <v>7920</v>
      </c>
      <c r="N1328" s="8">
        <v>44503</v>
      </c>
      <c r="O1328" s="3" t="s">
        <v>318</v>
      </c>
      <c r="P1328" s="3" t="s">
        <v>0</v>
      </c>
      <c r="Q1328" s="3" t="s">
        <v>340</v>
      </c>
      <c r="R1328" s="3">
        <v>5</v>
      </c>
      <c r="S1328" s="3" t="s">
        <v>0</v>
      </c>
      <c r="T1328" s="3">
        <v>5</v>
      </c>
      <c r="U1328" s="3">
        <v>1</v>
      </c>
      <c r="V1328" s="3">
        <v>1</v>
      </c>
      <c r="W1328" s="3">
        <v>1</v>
      </c>
      <c r="X1328" s="61" t="s">
        <v>19</v>
      </c>
      <c r="Y1328" s="3" t="s">
        <v>355</v>
      </c>
      <c r="Z1328" s="3" t="s">
        <v>734</v>
      </c>
      <c r="AA1328" s="3" t="s">
        <v>1472</v>
      </c>
      <c r="AB1328" s="28">
        <v>1</v>
      </c>
      <c r="AC1328" s="7"/>
    </row>
    <row r="1329" spans="1:29" x14ac:dyDescent="0.25">
      <c r="A1329" s="57" t="s">
        <v>1</v>
      </c>
      <c r="B1329" s="60" t="str">
        <f>Table6[[#This Row],[Machine3]]</f>
        <v>GMTK2</v>
      </c>
      <c r="C1329" s="61">
        <v>20211103</v>
      </c>
      <c r="D1329" s="61" t="str">
        <f>TEXT((ROW(Table6[[#This Row],[Insert Type]])-321)*10,"000000")</f>
        <v>010080</v>
      </c>
      <c r="E1329" s="61" t="str" cm="1">
        <f t="array" ref="E1329">_xlfn.SWITCH(Table6[[#This Row],[State of Wear (Acceptable, OK; Unacceptable, NOK; Doubt, D; Reclassified as Doubt, RD)]],"OK","o","NOK","n","d")</f>
        <v>o</v>
      </c>
      <c r="F1329" s="61" t="str" cm="1">
        <f t="array" ref="F1329">_xlfn.SWITCH(Table6[[#This Row],[Coolant (C, Coolant; NC, No Coolant; CB, Coolant and cleaned with compressed Air)]],"NC","n","C","y","CB","c")</f>
        <v>c</v>
      </c>
      <c r="G1329" s="61" t="str">
        <f>_xlfn.TEXTJOIN("_",TRUE,A1329,B1329,C1329,D1329,"w"&amp;E1329,"c"&amp;Table6[[#This Row],[Coolant (n, no; y, yes; c, yes but cleaned with compressed air)2]])</f>
        <v>RCGX12_GMTK2_20211103_010080_wo_cc</v>
      </c>
      <c r="H1329" s="68">
        <v>2184</v>
      </c>
      <c r="I1329" s="69">
        <v>4241</v>
      </c>
      <c r="J1329" s="69">
        <v>6001</v>
      </c>
      <c r="K1329" s="69">
        <v>2453</v>
      </c>
      <c r="L1329" s="69">
        <v>5335</v>
      </c>
      <c r="M1329" s="69">
        <v>7920</v>
      </c>
      <c r="N1329" s="8">
        <v>44503</v>
      </c>
      <c r="O1329" s="3" t="s">
        <v>318</v>
      </c>
      <c r="P1329" s="3" t="s">
        <v>0</v>
      </c>
      <c r="Q1329" s="3" t="s">
        <v>340</v>
      </c>
      <c r="R1329" s="3">
        <v>5</v>
      </c>
      <c r="S1329" s="3" t="s">
        <v>0</v>
      </c>
      <c r="T1329" s="3">
        <v>5</v>
      </c>
      <c r="U1329" s="3">
        <v>1</v>
      </c>
      <c r="V1329" s="3">
        <v>1</v>
      </c>
      <c r="W1329" s="3">
        <v>2</v>
      </c>
      <c r="X1329" s="61" t="s">
        <v>19</v>
      </c>
      <c r="Y1329" s="3" t="s">
        <v>355</v>
      </c>
      <c r="Z1329" s="3" t="s">
        <v>735</v>
      </c>
      <c r="AA1329" s="3" t="s">
        <v>1472</v>
      </c>
      <c r="AB1329" s="28">
        <v>1</v>
      </c>
      <c r="AC1329" s="7"/>
    </row>
    <row r="1330" spans="1:29" x14ac:dyDescent="0.25">
      <c r="A1330" s="57" t="s">
        <v>1</v>
      </c>
      <c r="B1330" s="60" t="str">
        <f>Table6[[#This Row],[Machine3]]</f>
        <v>GMTK2</v>
      </c>
      <c r="C1330" s="61">
        <v>20211103</v>
      </c>
      <c r="D1330" s="61" t="str">
        <f>TEXT((ROW(Table6[[#This Row],[Insert Type]])-321)*10,"000000")</f>
        <v>010090</v>
      </c>
      <c r="E1330" s="61" t="str" cm="1">
        <f t="array" ref="E1330">_xlfn.SWITCH(Table6[[#This Row],[State of Wear (Acceptable, OK; Unacceptable, NOK; Doubt, D; Reclassified as Doubt, RD)]],"OK","o","NOK","n","d")</f>
        <v>o</v>
      </c>
      <c r="F1330" s="61" t="str" cm="1">
        <f t="array" ref="F1330">_xlfn.SWITCH(Table6[[#This Row],[Coolant (C, Coolant; NC, No Coolant; CB, Coolant and cleaned with compressed Air)]],"NC","n","C","y","CB","c")</f>
        <v>c</v>
      </c>
      <c r="G1330" s="61" t="str">
        <f>_xlfn.TEXTJOIN("_",TRUE,A1330,B1330,C1330,D1330,"w"&amp;E1330,"c"&amp;Table6[[#This Row],[Coolant (n, no; y, yes; c, yes but cleaned with compressed air)2]])</f>
        <v>RCGX12_GMTK2_20211103_010090_wo_cc</v>
      </c>
      <c r="H1330" s="68">
        <v>2184</v>
      </c>
      <c r="I1330" s="69">
        <v>4241</v>
      </c>
      <c r="J1330" s="69">
        <v>6001</v>
      </c>
      <c r="K1330" s="69">
        <v>2453</v>
      </c>
      <c r="L1330" s="69">
        <v>5335</v>
      </c>
      <c r="M1330" s="69">
        <v>7920</v>
      </c>
      <c r="N1330" s="8">
        <v>44503</v>
      </c>
      <c r="O1330" s="3" t="s">
        <v>318</v>
      </c>
      <c r="P1330" s="3" t="s">
        <v>0</v>
      </c>
      <c r="Q1330" s="3" t="s">
        <v>340</v>
      </c>
      <c r="R1330" s="3">
        <v>5</v>
      </c>
      <c r="S1330" s="3" t="s">
        <v>0</v>
      </c>
      <c r="T1330" s="3">
        <v>5</v>
      </c>
      <c r="U1330" s="3">
        <v>2</v>
      </c>
      <c r="V1330" s="3">
        <v>1</v>
      </c>
      <c r="W1330" s="3">
        <v>1</v>
      </c>
      <c r="X1330" s="61" t="s">
        <v>19</v>
      </c>
      <c r="Y1330" s="3" t="s">
        <v>355</v>
      </c>
      <c r="Z1330" s="3" t="s">
        <v>736</v>
      </c>
      <c r="AA1330" s="3" t="s">
        <v>1472</v>
      </c>
      <c r="AB1330" s="28">
        <v>1</v>
      </c>
      <c r="AC1330" s="7"/>
    </row>
    <row r="1331" spans="1:29" x14ac:dyDescent="0.25">
      <c r="A1331" s="57" t="s">
        <v>1</v>
      </c>
      <c r="B1331" s="60" t="str">
        <f>Table6[[#This Row],[Machine3]]</f>
        <v>GMTK2</v>
      </c>
      <c r="C1331" s="61">
        <v>20211103</v>
      </c>
      <c r="D1331" s="61" t="str">
        <f>TEXT((ROW(Table6[[#This Row],[Insert Type]])-321)*10,"000000")</f>
        <v>010100</v>
      </c>
      <c r="E1331" s="61" t="str" cm="1">
        <f t="array" ref="E1331">_xlfn.SWITCH(Table6[[#This Row],[State of Wear (Acceptable, OK; Unacceptable, NOK; Doubt, D; Reclassified as Doubt, RD)]],"OK","o","NOK","n","d")</f>
        <v>n</v>
      </c>
      <c r="F1331" s="61" t="str" cm="1">
        <f t="array" ref="F1331">_xlfn.SWITCH(Table6[[#This Row],[Coolant (C, Coolant; NC, No Coolant; CB, Coolant and cleaned with compressed Air)]],"NC","n","C","y","CB","c")</f>
        <v>c</v>
      </c>
      <c r="G1331" s="61" t="str">
        <f>_xlfn.TEXTJOIN("_",TRUE,A1331,B1331,C1331,D1331,"w"&amp;E1331,"c"&amp;Table6[[#This Row],[Coolant (n, no; y, yes; c, yes but cleaned with compressed air)2]])</f>
        <v>RCGX12_GMTK2_20211103_010100_wn_cc</v>
      </c>
      <c r="H1331" s="68">
        <v>2184</v>
      </c>
      <c r="I1331" s="69">
        <v>4241</v>
      </c>
      <c r="J1331" s="69">
        <v>6001</v>
      </c>
      <c r="K1331" s="69">
        <v>2453</v>
      </c>
      <c r="L1331" s="69">
        <v>5335</v>
      </c>
      <c r="M1331" s="69">
        <v>7920</v>
      </c>
      <c r="N1331" s="8">
        <v>44503</v>
      </c>
      <c r="O1331" s="3" t="s">
        <v>318</v>
      </c>
      <c r="P1331" s="3" t="s">
        <v>0</v>
      </c>
      <c r="Q1331" s="3" t="s">
        <v>340</v>
      </c>
      <c r="R1331" s="3">
        <v>5</v>
      </c>
      <c r="S1331" s="3" t="s">
        <v>0</v>
      </c>
      <c r="T1331" s="3">
        <v>5</v>
      </c>
      <c r="U1331" s="3">
        <v>2</v>
      </c>
      <c r="V1331" s="3">
        <v>1</v>
      </c>
      <c r="W1331" s="3">
        <v>2</v>
      </c>
      <c r="X1331" s="61" t="s">
        <v>11</v>
      </c>
      <c r="Y1331" s="3" t="s">
        <v>355</v>
      </c>
      <c r="Z1331" s="3" t="s">
        <v>737</v>
      </c>
      <c r="AA1331" s="3" t="s">
        <v>1472</v>
      </c>
      <c r="AB1331" s="28">
        <v>1</v>
      </c>
      <c r="AC1331" s="7"/>
    </row>
    <row r="1332" spans="1:29" x14ac:dyDescent="0.25">
      <c r="A1332" s="57" t="s">
        <v>1</v>
      </c>
      <c r="B1332" s="60" t="str">
        <f>Table6[[#This Row],[Machine3]]</f>
        <v>GMTK2</v>
      </c>
      <c r="C1332" s="61">
        <v>20211103</v>
      </c>
      <c r="D1332" s="61" t="str">
        <f>TEXT((ROW(Table6[[#This Row],[Insert Type]])-321)*10,"000000")</f>
        <v>010110</v>
      </c>
      <c r="E1332" s="61" t="str" cm="1">
        <f t="array" ref="E1332">_xlfn.SWITCH(Table6[[#This Row],[State of Wear (Acceptable, OK; Unacceptable, NOK; Doubt, D; Reclassified as Doubt, RD)]],"OK","o","NOK","n","d")</f>
        <v>n</v>
      </c>
      <c r="F1332" s="61" t="str" cm="1">
        <f t="array" ref="F1332">_xlfn.SWITCH(Table6[[#This Row],[Coolant (C, Coolant; NC, No Coolant; CB, Coolant and cleaned with compressed Air)]],"NC","n","C","y","CB","c")</f>
        <v>c</v>
      </c>
      <c r="G1332" s="61" t="str">
        <f>_xlfn.TEXTJOIN("_",TRUE,A1332,B1332,C1332,D1332,"w"&amp;E1332,"c"&amp;Table6[[#This Row],[Coolant (n, no; y, yes; c, yes but cleaned with compressed air)2]])</f>
        <v>RCGX12_GMTK2_20211103_010110_wn_cc</v>
      </c>
      <c r="H1332" s="68">
        <v>2184</v>
      </c>
      <c r="I1332" s="69">
        <v>4241</v>
      </c>
      <c r="J1332" s="69">
        <v>6001</v>
      </c>
      <c r="K1332" s="69">
        <v>2453</v>
      </c>
      <c r="L1332" s="69">
        <v>5335</v>
      </c>
      <c r="M1332" s="69">
        <v>7920</v>
      </c>
      <c r="N1332" s="8">
        <v>44503</v>
      </c>
      <c r="O1332" s="3" t="s">
        <v>318</v>
      </c>
      <c r="P1332" s="3" t="s">
        <v>0</v>
      </c>
      <c r="Q1332" s="3" t="s">
        <v>340</v>
      </c>
      <c r="R1332" s="3">
        <v>7</v>
      </c>
      <c r="S1332" s="3" t="s">
        <v>0</v>
      </c>
      <c r="T1332" s="3">
        <v>7</v>
      </c>
      <c r="U1332" s="3">
        <v>5</v>
      </c>
      <c r="V1332" s="3">
        <v>1</v>
      </c>
      <c r="W1332" s="3">
        <v>1</v>
      </c>
      <c r="X1332" s="61" t="s">
        <v>11</v>
      </c>
      <c r="Y1332" s="3" t="s">
        <v>355</v>
      </c>
      <c r="Z1332" s="3" t="s">
        <v>738</v>
      </c>
      <c r="AA1332" s="3" t="s">
        <v>1472</v>
      </c>
      <c r="AB1332" s="28">
        <v>1</v>
      </c>
      <c r="AC1332" s="7"/>
    </row>
    <row r="1333" spans="1:29" x14ac:dyDescent="0.25">
      <c r="A1333" s="57" t="s">
        <v>1</v>
      </c>
      <c r="B1333" s="60" t="str">
        <f>Table6[[#This Row],[Machine3]]</f>
        <v>GMTK2</v>
      </c>
      <c r="C1333" s="61">
        <v>20211103</v>
      </c>
      <c r="D1333" s="61" t="str">
        <f>TEXT((ROW(Table6[[#This Row],[Insert Type]])-321)*10,"000000")</f>
        <v>010120</v>
      </c>
      <c r="E1333" s="61" t="str" cm="1">
        <f t="array" ref="E1333">_xlfn.SWITCH(Table6[[#This Row],[State of Wear (Acceptable, OK; Unacceptable, NOK; Doubt, D; Reclassified as Doubt, RD)]],"OK","o","NOK","n","d")</f>
        <v>o</v>
      </c>
      <c r="F1333" s="61" t="str" cm="1">
        <f t="array" ref="F1333">_xlfn.SWITCH(Table6[[#This Row],[Coolant (C, Coolant; NC, No Coolant; CB, Coolant and cleaned with compressed Air)]],"NC","n","C","y","CB","c")</f>
        <v>c</v>
      </c>
      <c r="G1333" s="61" t="str">
        <f>_xlfn.TEXTJOIN("_",TRUE,A1333,B1333,C1333,D1333,"w"&amp;E1333,"c"&amp;Table6[[#This Row],[Coolant (n, no; y, yes; c, yes but cleaned with compressed air)2]])</f>
        <v>RCGX12_GMTK2_20211103_010120_wo_cc</v>
      </c>
      <c r="H1333" s="68">
        <v>2184</v>
      </c>
      <c r="I1333" s="69">
        <v>4241</v>
      </c>
      <c r="J1333" s="69">
        <v>6001</v>
      </c>
      <c r="K1333" s="69">
        <v>2453</v>
      </c>
      <c r="L1333" s="69">
        <v>5335</v>
      </c>
      <c r="M1333" s="69">
        <v>7920</v>
      </c>
      <c r="N1333" s="8">
        <v>44503</v>
      </c>
      <c r="O1333" s="3" t="s">
        <v>318</v>
      </c>
      <c r="P1333" s="3" t="s">
        <v>0</v>
      </c>
      <c r="Q1333" s="3" t="s">
        <v>340</v>
      </c>
      <c r="R1333" s="3">
        <v>7</v>
      </c>
      <c r="S1333" s="3" t="s">
        <v>0</v>
      </c>
      <c r="T1333" s="3">
        <v>7</v>
      </c>
      <c r="U1333" s="3">
        <v>5</v>
      </c>
      <c r="V1333" s="3">
        <v>1</v>
      </c>
      <c r="W1333" s="3">
        <v>2</v>
      </c>
      <c r="X1333" s="61" t="s">
        <v>19</v>
      </c>
      <c r="Y1333" s="3" t="s">
        <v>355</v>
      </c>
      <c r="Z1333" s="3" t="s">
        <v>739</v>
      </c>
      <c r="AA1333" s="3" t="s">
        <v>1472</v>
      </c>
      <c r="AB1333" s="28">
        <v>1</v>
      </c>
      <c r="AC1333" s="7"/>
    </row>
    <row r="1334" spans="1:29" x14ac:dyDescent="0.25">
      <c r="A1334" s="57" t="s">
        <v>1</v>
      </c>
      <c r="B1334" s="60" t="str">
        <f>Table6[[#This Row],[Machine3]]</f>
        <v>GMTK2</v>
      </c>
      <c r="C1334" s="61">
        <v>20211103</v>
      </c>
      <c r="D1334" s="61" t="str">
        <f>TEXT((ROW(Table6[[#This Row],[Insert Type]])-321)*10,"000000")</f>
        <v>010130</v>
      </c>
      <c r="E1334" s="61" t="str" cm="1">
        <f t="array" ref="E1334">_xlfn.SWITCH(Table6[[#This Row],[State of Wear (Acceptable, OK; Unacceptable, NOK; Doubt, D; Reclassified as Doubt, RD)]],"OK","o","NOK","n","d")</f>
        <v>n</v>
      </c>
      <c r="F1334" s="61" t="str" cm="1">
        <f t="array" ref="F1334">_xlfn.SWITCH(Table6[[#This Row],[Coolant (C, Coolant; NC, No Coolant; CB, Coolant and cleaned with compressed Air)]],"NC","n","C","y","CB","c")</f>
        <v>c</v>
      </c>
      <c r="G1334" s="61" t="str">
        <f>_xlfn.TEXTJOIN("_",TRUE,A1334,B1334,C1334,D1334,"w"&amp;E1334,"c"&amp;Table6[[#This Row],[Coolant (n, no; y, yes; c, yes but cleaned with compressed air)2]])</f>
        <v>RCGX12_GMTK2_20211103_010130_wn_cc</v>
      </c>
      <c r="H1334" s="68">
        <v>2184</v>
      </c>
      <c r="I1334" s="69">
        <v>4241</v>
      </c>
      <c r="J1334" s="69">
        <v>6001</v>
      </c>
      <c r="K1334" s="69">
        <v>2453</v>
      </c>
      <c r="L1334" s="69">
        <v>5335</v>
      </c>
      <c r="M1334" s="69">
        <v>7920</v>
      </c>
      <c r="N1334" s="8">
        <v>44503</v>
      </c>
      <c r="O1334" s="3" t="s">
        <v>318</v>
      </c>
      <c r="P1334" s="3" t="s">
        <v>0</v>
      </c>
      <c r="Q1334" s="3" t="s">
        <v>340</v>
      </c>
      <c r="R1334" s="3">
        <v>7</v>
      </c>
      <c r="S1334" s="3" t="s">
        <v>0</v>
      </c>
      <c r="T1334" s="3">
        <v>7</v>
      </c>
      <c r="U1334" s="3">
        <v>6</v>
      </c>
      <c r="V1334" s="3">
        <v>1</v>
      </c>
      <c r="W1334" s="3">
        <v>1</v>
      </c>
      <c r="X1334" s="61" t="s">
        <v>11</v>
      </c>
      <c r="Y1334" s="3" t="s">
        <v>355</v>
      </c>
      <c r="Z1334" s="3" t="s">
        <v>740</v>
      </c>
      <c r="AA1334" s="3" t="s">
        <v>1472</v>
      </c>
      <c r="AB1334" s="28">
        <v>1</v>
      </c>
      <c r="AC1334" s="7"/>
    </row>
    <row r="1335" spans="1:29" ht="15.75" thickBot="1" x14ac:dyDescent="0.3">
      <c r="A1335" s="62" t="s">
        <v>1</v>
      </c>
      <c r="B1335" s="63" t="str">
        <f>Table6[[#This Row],[Machine3]]</f>
        <v>GMTK2</v>
      </c>
      <c r="C1335" s="64">
        <v>20211103</v>
      </c>
      <c r="D1335" s="64" t="str">
        <f>TEXT((ROW(Table6[[#This Row],[Insert Type]])-321)*10,"000000")</f>
        <v>010140</v>
      </c>
      <c r="E1335" s="64" t="str" cm="1">
        <f t="array" ref="E1335">_xlfn.SWITCH(Table6[[#This Row],[State of Wear (Acceptable, OK; Unacceptable, NOK; Doubt, D; Reclassified as Doubt, RD)]],"OK","o","NOK","n","d")</f>
        <v>o</v>
      </c>
      <c r="F1335" s="64" t="str" cm="1">
        <f t="array" ref="F1335">_xlfn.SWITCH(Table6[[#This Row],[Coolant (C, Coolant; NC, No Coolant; CB, Coolant and cleaned with compressed Air)]],"NC","n","C","y","CB","c")</f>
        <v>c</v>
      </c>
      <c r="G1335" s="64" t="str">
        <f>_xlfn.TEXTJOIN("_",TRUE,A1335,B1335,C1335,D1335,"w"&amp;E1335,"c"&amp;Table6[[#This Row],[Coolant (n, no; y, yes; c, yes but cleaned with compressed air)2]])</f>
        <v>RCGX12_GMTK2_20211103_010140_wo_cc</v>
      </c>
      <c r="H1335" s="70">
        <v>2184</v>
      </c>
      <c r="I1335" s="71">
        <v>4241</v>
      </c>
      <c r="J1335" s="71">
        <v>6001</v>
      </c>
      <c r="K1335" s="71">
        <v>2453</v>
      </c>
      <c r="L1335" s="71">
        <v>5335</v>
      </c>
      <c r="M1335" s="72">
        <v>7920</v>
      </c>
      <c r="N1335" s="17">
        <v>44503</v>
      </c>
      <c r="O1335" s="14" t="s">
        <v>318</v>
      </c>
      <c r="P1335" s="14" t="s">
        <v>0</v>
      </c>
      <c r="Q1335" s="14" t="s">
        <v>340</v>
      </c>
      <c r="R1335" s="14">
        <v>7</v>
      </c>
      <c r="S1335" s="14" t="s">
        <v>0</v>
      </c>
      <c r="T1335" s="14">
        <v>7</v>
      </c>
      <c r="U1335" s="14">
        <v>6</v>
      </c>
      <c r="V1335" s="14">
        <v>1</v>
      </c>
      <c r="W1335" s="14">
        <v>2</v>
      </c>
      <c r="X1335" s="64" t="s">
        <v>19</v>
      </c>
      <c r="Y1335" s="14" t="s">
        <v>355</v>
      </c>
      <c r="Z1335" s="14" t="s">
        <v>741</v>
      </c>
      <c r="AA1335" s="14" t="s">
        <v>1472</v>
      </c>
      <c r="AB1335" s="30">
        <v>1</v>
      </c>
      <c r="AC1335" s="7"/>
    </row>
    <row r="1336" spans="1:29" ht="15.75" thickTop="1" x14ac:dyDescent="0.25">
      <c r="A1336" s="57" t="s">
        <v>1</v>
      </c>
      <c r="B1336" s="58" t="str">
        <f>Table6[[#This Row],[Machine3]]</f>
        <v>GMTK2</v>
      </c>
      <c r="C1336" s="59">
        <v>20211103</v>
      </c>
      <c r="D1336" s="59" t="str">
        <f>TEXT((ROW(Table6[[#This Row],[Insert Type]])-321)*10,"000000")</f>
        <v>010150</v>
      </c>
      <c r="E1336" s="59" t="str" cm="1">
        <f t="array" ref="E1336">_xlfn.SWITCH(Table6[[#This Row],[State of Wear (Acceptable, OK; Unacceptable, NOK; Doubt, D; Reclassified as Doubt, RD)]],"OK","o","NOK","n","d")</f>
        <v>o</v>
      </c>
      <c r="F1336" s="59" t="str" cm="1">
        <f t="array" ref="F1336">_xlfn.SWITCH(Table6[[#This Row],[Coolant (C, Coolant; NC, No Coolant; CB, Coolant and cleaned with compressed Air)]],"NC","n","C","y","CB","c")</f>
        <v>c</v>
      </c>
      <c r="G1336" s="59" t="str">
        <f>_xlfn.TEXTJOIN("_",TRUE,A1336,B1336,C1336,D1336,"w"&amp;E1336,"c"&amp;Table6[[#This Row],[Coolant (n, no; y, yes; c, yes but cleaned with compressed air)2]])</f>
        <v>RCGX12_GMTK2_20211103_010150_wo_cc</v>
      </c>
      <c r="H1336" s="68">
        <v>2195</v>
      </c>
      <c r="I1336" s="69">
        <v>4230</v>
      </c>
      <c r="J1336" s="69">
        <v>6001</v>
      </c>
      <c r="K1336" s="69">
        <v>2464</v>
      </c>
      <c r="L1336" s="69">
        <v>5346</v>
      </c>
      <c r="M1336" s="69">
        <v>7915</v>
      </c>
      <c r="N1336" s="11">
        <v>44503</v>
      </c>
      <c r="O1336" s="7" t="s">
        <v>318</v>
      </c>
      <c r="P1336" s="7" t="s">
        <v>0</v>
      </c>
      <c r="Q1336" s="7" t="s">
        <v>359</v>
      </c>
      <c r="R1336" s="7">
        <v>2</v>
      </c>
      <c r="S1336" s="7" t="s">
        <v>0</v>
      </c>
      <c r="T1336" s="7">
        <v>2</v>
      </c>
      <c r="U1336" s="7">
        <v>1</v>
      </c>
      <c r="V1336" s="7">
        <v>1</v>
      </c>
      <c r="W1336" s="7">
        <v>1</v>
      </c>
      <c r="X1336" s="59" t="s">
        <v>19</v>
      </c>
      <c r="Y1336" s="7" t="s">
        <v>355</v>
      </c>
      <c r="Z1336" s="7" t="s">
        <v>1346</v>
      </c>
      <c r="AA1336" s="7">
        <v>1</v>
      </c>
      <c r="AB1336" s="31">
        <v>1</v>
      </c>
      <c r="AC1336" s="7"/>
    </row>
    <row r="1337" spans="1:29" x14ac:dyDescent="0.25">
      <c r="A1337" s="57" t="s">
        <v>1</v>
      </c>
      <c r="B1337" s="60" t="str">
        <f>Table6[[#This Row],[Machine3]]</f>
        <v>GMTK2</v>
      </c>
      <c r="C1337" s="61">
        <v>20211103</v>
      </c>
      <c r="D1337" s="61" t="str">
        <f>TEXT((ROW(Table6[[#This Row],[Insert Type]])-321)*10,"000000")</f>
        <v>010160</v>
      </c>
      <c r="E1337" s="61" t="str" cm="1">
        <f t="array" ref="E1337">_xlfn.SWITCH(Table6[[#This Row],[State of Wear (Acceptable, OK; Unacceptable, NOK; Doubt, D; Reclassified as Doubt, RD)]],"OK","o","NOK","n","d")</f>
        <v>o</v>
      </c>
      <c r="F1337" s="61" t="str" cm="1">
        <f t="array" ref="F1337">_xlfn.SWITCH(Table6[[#This Row],[Coolant (C, Coolant; NC, No Coolant; CB, Coolant and cleaned with compressed Air)]],"NC","n","C","y","CB","c")</f>
        <v>c</v>
      </c>
      <c r="G1337" s="61" t="str">
        <f>_xlfn.TEXTJOIN("_",TRUE,A1337,B1337,C1337,D1337,"w"&amp;E1337,"c"&amp;Table6[[#This Row],[Coolant (n, no; y, yes; c, yes but cleaned with compressed air)2]])</f>
        <v>RCGX12_GMTK2_20211103_010160_wo_cc</v>
      </c>
      <c r="H1337" s="68">
        <v>2195</v>
      </c>
      <c r="I1337" s="69">
        <v>4230</v>
      </c>
      <c r="J1337" s="69">
        <v>6001</v>
      </c>
      <c r="K1337" s="69">
        <v>2464</v>
      </c>
      <c r="L1337" s="69">
        <v>5346</v>
      </c>
      <c r="M1337" s="69">
        <v>7915</v>
      </c>
      <c r="N1337" s="8">
        <v>44503</v>
      </c>
      <c r="O1337" s="3" t="s">
        <v>318</v>
      </c>
      <c r="P1337" s="3" t="s">
        <v>0</v>
      </c>
      <c r="Q1337" s="3" t="s">
        <v>359</v>
      </c>
      <c r="R1337" s="3">
        <v>2</v>
      </c>
      <c r="S1337" s="3" t="s">
        <v>0</v>
      </c>
      <c r="T1337" s="3">
        <v>2</v>
      </c>
      <c r="U1337" s="3">
        <v>1</v>
      </c>
      <c r="V1337" s="3">
        <v>1</v>
      </c>
      <c r="W1337" s="3">
        <v>2</v>
      </c>
      <c r="X1337" s="61" t="s">
        <v>19</v>
      </c>
      <c r="Y1337" s="3" t="s">
        <v>355</v>
      </c>
      <c r="Z1337" s="3" t="s">
        <v>1347</v>
      </c>
      <c r="AA1337" s="3">
        <v>1</v>
      </c>
      <c r="AB1337" s="28">
        <v>1</v>
      </c>
      <c r="AC1337" s="7"/>
    </row>
    <row r="1338" spans="1:29" x14ac:dyDescent="0.25">
      <c r="A1338" s="57" t="s">
        <v>1</v>
      </c>
      <c r="B1338" s="60" t="str">
        <f>Table6[[#This Row],[Machine3]]</f>
        <v>GMTK2</v>
      </c>
      <c r="C1338" s="61">
        <v>20211103</v>
      </c>
      <c r="D1338" s="61" t="str">
        <f>TEXT((ROW(Table6[[#This Row],[Insert Type]])-321)*10,"000000")</f>
        <v>010170</v>
      </c>
      <c r="E1338" s="61" t="str" cm="1">
        <f t="array" ref="E1338">_xlfn.SWITCH(Table6[[#This Row],[State of Wear (Acceptable, OK; Unacceptable, NOK; Doubt, D; Reclassified as Doubt, RD)]],"OK","o","NOK","n","d")</f>
        <v>o</v>
      </c>
      <c r="F1338" s="61" t="str" cm="1">
        <f t="array" ref="F1338">_xlfn.SWITCH(Table6[[#This Row],[Coolant (C, Coolant; NC, No Coolant; CB, Coolant and cleaned with compressed Air)]],"NC","n","C","y","CB","c")</f>
        <v>c</v>
      </c>
      <c r="G1338" s="61" t="str">
        <f>_xlfn.TEXTJOIN("_",TRUE,A1338,B1338,C1338,D1338,"w"&amp;E1338,"c"&amp;Table6[[#This Row],[Coolant (n, no; y, yes; c, yes but cleaned with compressed air)2]])</f>
        <v>RCGX12_GMTK2_20211103_010170_wo_cc</v>
      </c>
      <c r="H1338" s="68">
        <v>2195</v>
      </c>
      <c r="I1338" s="69">
        <v>4230</v>
      </c>
      <c r="J1338" s="69">
        <v>6001</v>
      </c>
      <c r="K1338" s="69">
        <v>2464</v>
      </c>
      <c r="L1338" s="69">
        <v>5346</v>
      </c>
      <c r="M1338" s="69">
        <v>7915</v>
      </c>
      <c r="N1338" s="8">
        <v>44503</v>
      </c>
      <c r="O1338" s="3" t="s">
        <v>318</v>
      </c>
      <c r="P1338" s="3" t="s">
        <v>0</v>
      </c>
      <c r="Q1338" s="3" t="s">
        <v>359</v>
      </c>
      <c r="R1338" s="3">
        <v>2</v>
      </c>
      <c r="S1338" s="3" t="s">
        <v>0</v>
      </c>
      <c r="T1338" s="3">
        <v>2</v>
      </c>
      <c r="U1338" s="3">
        <v>2</v>
      </c>
      <c r="V1338" s="3">
        <v>1</v>
      </c>
      <c r="W1338" s="3">
        <v>1</v>
      </c>
      <c r="X1338" s="61" t="s">
        <v>19</v>
      </c>
      <c r="Y1338" s="3" t="s">
        <v>355</v>
      </c>
      <c r="Z1338" s="3" t="s">
        <v>1348</v>
      </c>
      <c r="AA1338" s="3">
        <v>1</v>
      </c>
      <c r="AB1338" s="28">
        <v>1</v>
      </c>
      <c r="AC1338" s="7"/>
    </row>
    <row r="1339" spans="1:29" x14ac:dyDescent="0.25">
      <c r="A1339" s="57" t="s">
        <v>1</v>
      </c>
      <c r="B1339" s="60" t="str">
        <f>Table6[[#This Row],[Machine3]]</f>
        <v>GMTK2</v>
      </c>
      <c r="C1339" s="61">
        <v>20211103</v>
      </c>
      <c r="D1339" s="61" t="str">
        <f>TEXT((ROW(Table6[[#This Row],[Insert Type]])-321)*10,"000000")</f>
        <v>010180</v>
      </c>
      <c r="E1339" s="61" t="str" cm="1">
        <f t="array" ref="E1339">_xlfn.SWITCH(Table6[[#This Row],[State of Wear (Acceptable, OK; Unacceptable, NOK; Doubt, D; Reclassified as Doubt, RD)]],"OK","o","NOK","n","d")</f>
        <v>o</v>
      </c>
      <c r="F1339" s="61" t="str" cm="1">
        <f t="array" ref="F1339">_xlfn.SWITCH(Table6[[#This Row],[Coolant (C, Coolant; NC, No Coolant; CB, Coolant and cleaned with compressed Air)]],"NC","n","C","y","CB","c")</f>
        <v>c</v>
      </c>
      <c r="G1339" s="61" t="str">
        <f>_xlfn.TEXTJOIN("_",TRUE,A1339,B1339,C1339,D1339,"w"&amp;E1339,"c"&amp;Table6[[#This Row],[Coolant (n, no; y, yes; c, yes but cleaned with compressed air)2]])</f>
        <v>RCGX12_GMTK2_20211103_010180_wo_cc</v>
      </c>
      <c r="H1339" s="68">
        <v>2195</v>
      </c>
      <c r="I1339" s="69">
        <v>4230</v>
      </c>
      <c r="J1339" s="69">
        <v>6001</v>
      </c>
      <c r="K1339" s="69">
        <v>2464</v>
      </c>
      <c r="L1339" s="69">
        <v>5346</v>
      </c>
      <c r="M1339" s="69">
        <v>7915</v>
      </c>
      <c r="N1339" s="8">
        <v>44503</v>
      </c>
      <c r="O1339" s="3" t="s">
        <v>318</v>
      </c>
      <c r="P1339" s="3" t="s">
        <v>0</v>
      </c>
      <c r="Q1339" s="3" t="s">
        <v>359</v>
      </c>
      <c r="R1339" s="3">
        <v>2</v>
      </c>
      <c r="S1339" s="3" t="s">
        <v>0</v>
      </c>
      <c r="T1339" s="3">
        <v>2</v>
      </c>
      <c r="U1339" s="3">
        <v>2</v>
      </c>
      <c r="V1339" s="3">
        <v>1</v>
      </c>
      <c r="W1339" s="3">
        <v>2</v>
      </c>
      <c r="X1339" s="61" t="s">
        <v>19</v>
      </c>
      <c r="Y1339" s="3" t="s">
        <v>355</v>
      </c>
      <c r="Z1339" s="3" t="s">
        <v>1349</v>
      </c>
      <c r="AA1339" s="3">
        <v>1</v>
      </c>
      <c r="AB1339" s="28">
        <v>1</v>
      </c>
      <c r="AC1339" s="7"/>
    </row>
    <row r="1340" spans="1:29" x14ac:dyDescent="0.25">
      <c r="A1340" s="57" t="s">
        <v>1</v>
      </c>
      <c r="B1340" s="60" t="str">
        <f>Table6[[#This Row],[Machine3]]</f>
        <v>GMTK2</v>
      </c>
      <c r="C1340" s="61">
        <v>20211103</v>
      </c>
      <c r="D1340" s="61" t="str">
        <f>TEXT((ROW(Table6[[#This Row],[Insert Type]])-321)*10,"000000")</f>
        <v>010190</v>
      </c>
      <c r="E1340" s="61" t="str" cm="1">
        <f t="array" ref="E1340">_xlfn.SWITCH(Table6[[#This Row],[State of Wear (Acceptable, OK; Unacceptable, NOK; Doubt, D; Reclassified as Doubt, RD)]],"OK","o","NOK","n","d")</f>
        <v>o</v>
      </c>
      <c r="F1340" s="61" t="str" cm="1">
        <f t="array" ref="F1340">_xlfn.SWITCH(Table6[[#This Row],[Coolant (C, Coolant; NC, No Coolant; CB, Coolant and cleaned with compressed Air)]],"NC","n","C","y","CB","c")</f>
        <v>c</v>
      </c>
      <c r="G1340" s="61" t="str">
        <f>_xlfn.TEXTJOIN("_",TRUE,A1340,B1340,C1340,D1340,"w"&amp;E1340,"c"&amp;Table6[[#This Row],[Coolant (n, no; y, yes; c, yes but cleaned with compressed air)2]])</f>
        <v>RCGX12_GMTK2_20211103_010190_wo_cc</v>
      </c>
      <c r="H1340" s="68">
        <v>2195</v>
      </c>
      <c r="I1340" s="69">
        <v>4230</v>
      </c>
      <c r="J1340" s="69">
        <v>6001</v>
      </c>
      <c r="K1340" s="69">
        <v>2464</v>
      </c>
      <c r="L1340" s="69">
        <v>5346</v>
      </c>
      <c r="M1340" s="69">
        <v>7915</v>
      </c>
      <c r="N1340" s="8">
        <v>44503</v>
      </c>
      <c r="O1340" s="3" t="s">
        <v>318</v>
      </c>
      <c r="P1340" s="3" t="s">
        <v>0</v>
      </c>
      <c r="Q1340" s="3" t="s">
        <v>359</v>
      </c>
      <c r="R1340" s="3">
        <v>2</v>
      </c>
      <c r="S1340" s="3" t="s">
        <v>0</v>
      </c>
      <c r="T1340" s="3">
        <v>2</v>
      </c>
      <c r="U1340" s="3">
        <v>2</v>
      </c>
      <c r="V1340" s="3">
        <v>2</v>
      </c>
      <c r="W1340" s="3">
        <v>3</v>
      </c>
      <c r="X1340" s="61" t="s">
        <v>19</v>
      </c>
      <c r="Y1340" s="3" t="s">
        <v>355</v>
      </c>
      <c r="Z1340" s="3" t="s">
        <v>1350</v>
      </c>
      <c r="AA1340" s="3">
        <v>1</v>
      </c>
      <c r="AB1340" s="28">
        <v>1</v>
      </c>
      <c r="AC1340" s="7"/>
    </row>
    <row r="1341" spans="1:29" x14ac:dyDescent="0.25">
      <c r="A1341" s="57" t="s">
        <v>1</v>
      </c>
      <c r="B1341" s="60" t="str">
        <f>Table6[[#This Row],[Machine3]]</f>
        <v>GMTK2</v>
      </c>
      <c r="C1341" s="61">
        <v>20211103</v>
      </c>
      <c r="D1341" s="61" t="str">
        <f>TEXT((ROW(Table6[[#This Row],[Insert Type]])-321)*10,"000000")</f>
        <v>010200</v>
      </c>
      <c r="E1341" s="61" t="str" cm="1">
        <f t="array" ref="E1341">_xlfn.SWITCH(Table6[[#This Row],[State of Wear (Acceptable, OK; Unacceptable, NOK; Doubt, D; Reclassified as Doubt, RD)]],"OK","o","NOK","n","d")</f>
        <v>o</v>
      </c>
      <c r="F1341" s="61" t="str" cm="1">
        <f t="array" ref="F1341">_xlfn.SWITCH(Table6[[#This Row],[Coolant (C, Coolant; NC, No Coolant; CB, Coolant and cleaned with compressed Air)]],"NC","n","C","y","CB","c")</f>
        <v>c</v>
      </c>
      <c r="G1341" s="61" t="str">
        <f>_xlfn.TEXTJOIN("_",TRUE,A1341,B1341,C1341,D1341,"w"&amp;E1341,"c"&amp;Table6[[#This Row],[Coolant (n, no; y, yes; c, yes but cleaned with compressed air)2]])</f>
        <v>RCGX12_GMTK2_20211103_010200_wo_cc</v>
      </c>
      <c r="H1341" s="68">
        <v>2195</v>
      </c>
      <c r="I1341" s="69">
        <v>4230</v>
      </c>
      <c r="J1341" s="69">
        <v>6001</v>
      </c>
      <c r="K1341" s="69">
        <v>2464</v>
      </c>
      <c r="L1341" s="69">
        <v>5346</v>
      </c>
      <c r="M1341" s="69">
        <v>7915</v>
      </c>
      <c r="N1341" s="8">
        <v>44503</v>
      </c>
      <c r="O1341" s="3" t="s">
        <v>318</v>
      </c>
      <c r="P1341" s="3" t="s">
        <v>0</v>
      </c>
      <c r="Q1341" s="3" t="s">
        <v>359</v>
      </c>
      <c r="R1341" s="3">
        <v>2</v>
      </c>
      <c r="S1341" s="3" t="s">
        <v>0</v>
      </c>
      <c r="T1341" s="3">
        <v>2</v>
      </c>
      <c r="U1341" s="3">
        <v>2</v>
      </c>
      <c r="V1341" s="3">
        <v>2</v>
      </c>
      <c r="W1341" s="3">
        <v>4</v>
      </c>
      <c r="X1341" s="61" t="s">
        <v>19</v>
      </c>
      <c r="Y1341" s="3" t="s">
        <v>355</v>
      </c>
      <c r="Z1341" s="3" t="s">
        <v>1351</v>
      </c>
      <c r="AA1341" s="3">
        <v>1</v>
      </c>
      <c r="AB1341" s="28">
        <v>1</v>
      </c>
      <c r="AC1341" s="7"/>
    </row>
    <row r="1342" spans="1:29" x14ac:dyDescent="0.25">
      <c r="A1342" s="57" t="s">
        <v>1</v>
      </c>
      <c r="B1342" s="60" t="str">
        <f>Table6[[#This Row],[Machine3]]</f>
        <v>GMTK2</v>
      </c>
      <c r="C1342" s="61">
        <v>20211103</v>
      </c>
      <c r="D1342" s="61" t="str">
        <f>TEXT((ROW(Table6[[#This Row],[Insert Type]])-321)*10,"000000")</f>
        <v>010210</v>
      </c>
      <c r="E1342" s="61" t="str" cm="1">
        <f t="array" ref="E1342">_xlfn.SWITCH(Table6[[#This Row],[State of Wear (Acceptable, OK; Unacceptable, NOK; Doubt, D; Reclassified as Doubt, RD)]],"OK","o","NOK","n","d")</f>
        <v>o</v>
      </c>
      <c r="F1342" s="61" t="str" cm="1">
        <f t="array" ref="F1342">_xlfn.SWITCH(Table6[[#This Row],[Coolant (C, Coolant; NC, No Coolant; CB, Coolant and cleaned with compressed Air)]],"NC","n","C","y","CB","c")</f>
        <v>c</v>
      </c>
      <c r="G1342" s="61" t="str">
        <f>_xlfn.TEXTJOIN("_",TRUE,A1342,B1342,C1342,D1342,"w"&amp;E1342,"c"&amp;Table6[[#This Row],[Coolant (n, no; y, yes; c, yes but cleaned with compressed air)2]])</f>
        <v>RCGX12_GMTK2_20211103_010210_wo_cc</v>
      </c>
      <c r="H1342" s="68">
        <v>2195</v>
      </c>
      <c r="I1342" s="69">
        <v>4230</v>
      </c>
      <c r="J1342" s="69">
        <v>6001</v>
      </c>
      <c r="K1342" s="69">
        <v>2464</v>
      </c>
      <c r="L1342" s="69">
        <v>5346</v>
      </c>
      <c r="M1342" s="69">
        <v>7915</v>
      </c>
      <c r="N1342" s="8">
        <v>44503</v>
      </c>
      <c r="O1342" s="3" t="s">
        <v>318</v>
      </c>
      <c r="P1342" s="3" t="s">
        <v>0</v>
      </c>
      <c r="Q1342" s="3" t="s">
        <v>359</v>
      </c>
      <c r="R1342" s="3">
        <v>2</v>
      </c>
      <c r="S1342" s="3" t="s">
        <v>0</v>
      </c>
      <c r="T1342" s="3">
        <v>2</v>
      </c>
      <c r="U1342" s="3">
        <v>3</v>
      </c>
      <c r="V1342" s="3">
        <v>1</v>
      </c>
      <c r="W1342" s="3">
        <v>1</v>
      </c>
      <c r="X1342" s="61" t="s">
        <v>19</v>
      </c>
      <c r="Y1342" s="3" t="s">
        <v>355</v>
      </c>
      <c r="Z1342" s="3" t="s">
        <v>1352</v>
      </c>
      <c r="AA1342" s="3">
        <v>1</v>
      </c>
      <c r="AB1342" s="28">
        <v>1</v>
      </c>
      <c r="AC1342" s="7"/>
    </row>
    <row r="1343" spans="1:29" x14ac:dyDescent="0.25">
      <c r="A1343" s="57" t="s">
        <v>1</v>
      </c>
      <c r="B1343" s="60" t="str">
        <f>Table6[[#This Row],[Machine3]]</f>
        <v>GMTK2</v>
      </c>
      <c r="C1343" s="61">
        <v>20211103</v>
      </c>
      <c r="D1343" s="61" t="str">
        <f>TEXT((ROW(Table6[[#This Row],[Insert Type]])-321)*10,"000000")</f>
        <v>010220</v>
      </c>
      <c r="E1343" s="61" t="str" cm="1">
        <f t="array" ref="E1343">_xlfn.SWITCH(Table6[[#This Row],[State of Wear (Acceptable, OK; Unacceptable, NOK; Doubt, D; Reclassified as Doubt, RD)]],"OK","o","NOK","n","d")</f>
        <v>o</v>
      </c>
      <c r="F1343" s="61" t="str" cm="1">
        <f t="array" ref="F1343">_xlfn.SWITCH(Table6[[#This Row],[Coolant (C, Coolant; NC, No Coolant; CB, Coolant and cleaned with compressed Air)]],"NC","n","C","y","CB","c")</f>
        <v>c</v>
      </c>
      <c r="G1343" s="61" t="str">
        <f>_xlfn.TEXTJOIN("_",TRUE,A1343,B1343,C1343,D1343,"w"&amp;E1343,"c"&amp;Table6[[#This Row],[Coolant (n, no; y, yes; c, yes but cleaned with compressed air)2]])</f>
        <v>RCGX12_GMTK2_20211103_010220_wo_cc</v>
      </c>
      <c r="H1343" s="68">
        <v>2195</v>
      </c>
      <c r="I1343" s="69">
        <v>4230</v>
      </c>
      <c r="J1343" s="69">
        <v>6001</v>
      </c>
      <c r="K1343" s="69">
        <v>2464</v>
      </c>
      <c r="L1343" s="69">
        <v>5346</v>
      </c>
      <c r="M1343" s="69">
        <v>7915</v>
      </c>
      <c r="N1343" s="8">
        <v>44503</v>
      </c>
      <c r="O1343" s="3" t="s">
        <v>318</v>
      </c>
      <c r="P1343" s="3" t="s">
        <v>0</v>
      </c>
      <c r="Q1343" s="3" t="s">
        <v>359</v>
      </c>
      <c r="R1343" s="3">
        <v>2</v>
      </c>
      <c r="S1343" s="3" t="s">
        <v>0</v>
      </c>
      <c r="T1343" s="3">
        <v>2</v>
      </c>
      <c r="U1343" s="3">
        <v>3</v>
      </c>
      <c r="V1343" s="3">
        <v>1</v>
      </c>
      <c r="W1343" s="3">
        <v>2</v>
      </c>
      <c r="X1343" s="61" t="s">
        <v>19</v>
      </c>
      <c r="Y1343" s="3" t="s">
        <v>355</v>
      </c>
      <c r="Z1343" s="3" t="s">
        <v>1353</v>
      </c>
      <c r="AA1343" s="3">
        <v>1</v>
      </c>
      <c r="AB1343" s="28">
        <v>1</v>
      </c>
      <c r="AC1343" s="7"/>
    </row>
    <row r="1344" spans="1:29" x14ac:dyDescent="0.25">
      <c r="A1344" s="57" t="s">
        <v>1</v>
      </c>
      <c r="B1344" s="60" t="str">
        <f>Table6[[#This Row],[Machine3]]</f>
        <v>GMTK2</v>
      </c>
      <c r="C1344" s="61">
        <v>20211103</v>
      </c>
      <c r="D1344" s="61" t="str">
        <f>TEXT((ROW(Table6[[#This Row],[Insert Type]])-321)*10,"000000")</f>
        <v>010230</v>
      </c>
      <c r="E1344" s="61" t="str" cm="1">
        <f t="array" ref="E1344">_xlfn.SWITCH(Table6[[#This Row],[State of Wear (Acceptable, OK; Unacceptable, NOK; Doubt, D; Reclassified as Doubt, RD)]],"OK","o","NOK","n","d")</f>
        <v>o</v>
      </c>
      <c r="F1344" s="61" t="str" cm="1">
        <f t="array" ref="F1344">_xlfn.SWITCH(Table6[[#This Row],[Coolant (C, Coolant; NC, No Coolant; CB, Coolant and cleaned with compressed Air)]],"NC","n","C","y","CB","c")</f>
        <v>c</v>
      </c>
      <c r="G1344" s="61" t="str">
        <f>_xlfn.TEXTJOIN("_",TRUE,A1344,B1344,C1344,D1344,"w"&amp;E1344,"c"&amp;Table6[[#This Row],[Coolant (n, no; y, yes; c, yes but cleaned with compressed air)2]])</f>
        <v>RCGX12_GMTK2_20211103_010230_wo_cc</v>
      </c>
      <c r="H1344" s="68">
        <v>2195</v>
      </c>
      <c r="I1344" s="69">
        <v>4230</v>
      </c>
      <c r="J1344" s="69">
        <v>6001</v>
      </c>
      <c r="K1344" s="69">
        <v>2464</v>
      </c>
      <c r="L1344" s="69">
        <v>5346</v>
      </c>
      <c r="M1344" s="69">
        <v>7915</v>
      </c>
      <c r="N1344" s="8">
        <v>44503</v>
      </c>
      <c r="O1344" s="3" t="s">
        <v>318</v>
      </c>
      <c r="P1344" s="3" t="s">
        <v>0</v>
      </c>
      <c r="Q1344" s="3" t="s">
        <v>359</v>
      </c>
      <c r="R1344" s="3">
        <v>2</v>
      </c>
      <c r="S1344" s="3" t="s">
        <v>0</v>
      </c>
      <c r="T1344" s="3">
        <v>2</v>
      </c>
      <c r="U1344" s="3">
        <v>3</v>
      </c>
      <c r="V1344" s="3">
        <v>2</v>
      </c>
      <c r="W1344" s="3">
        <v>3</v>
      </c>
      <c r="X1344" s="61" t="s">
        <v>19</v>
      </c>
      <c r="Y1344" s="3" t="s">
        <v>355</v>
      </c>
      <c r="Z1344" s="3" t="s">
        <v>1354</v>
      </c>
      <c r="AA1344" s="3">
        <v>1</v>
      </c>
      <c r="AB1344" s="28">
        <v>1</v>
      </c>
      <c r="AC1344" s="7"/>
    </row>
    <row r="1345" spans="1:29" x14ac:dyDescent="0.25">
      <c r="A1345" s="57" t="s">
        <v>1</v>
      </c>
      <c r="B1345" s="60" t="str">
        <f>Table6[[#This Row],[Machine3]]</f>
        <v>GMTK2</v>
      </c>
      <c r="C1345" s="61">
        <v>20211103</v>
      </c>
      <c r="D1345" s="61" t="str">
        <f>TEXT((ROW(Table6[[#This Row],[Insert Type]])-321)*10,"000000")</f>
        <v>010240</v>
      </c>
      <c r="E1345" s="61" t="str" cm="1">
        <f t="array" ref="E1345">_xlfn.SWITCH(Table6[[#This Row],[State of Wear (Acceptable, OK; Unacceptable, NOK; Doubt, D; Reclassified as Doubt, RD)]],"OK","o","NOK","n","d")</f>
        <v>o</v>
      </c>
      <c r="F1345" s="61" t="str" cm="1">
        <f t="array" ref="F1345">_xlfn.SWITCH(Table6[[#This Row],[Coolant (C, Coolant; NC, No Coolant; CB, Coolant and cleaned with compressed Air)]],"NC","n","C","y","CB","c")</f>
        <v>c</v>
      </c>
      <c r="G1345" s="61" t="str">
        <f>_xlfn.TEXTJOIN("_",TRUE,A1345,B1345,C1345,D1345,"w"&amp;E1345,"c"&amp;Table6[[#This Row],[Coolant (n, no; y, yes; c, yes but cleaned with compressed air)2]])</f>
        <v>RCGX12_GMTK2_20211103_010240_wo_cc</v>
      </c>
      <c r="H1345" s="68">
        <v>2195</v>
      </c>
      <c r="I1345" s="69">
        <v>4230</v>
      </c>
      <c r="J1345" s="69">
        <v>6001</v>
      </c>
      <c r="K1345" s="69">
        <v>2464</v>
      </c>
      <c r="L1345" s="69">
        <v>5346</v>
      </c>
      <c r="M1345" s="69">
        <v>7915</v>
      </c>
      <c r="N1345" s="8">
        <v>44503</v>
      </c>
      <c r="O1345" s="3" t="s">
        <v>318</v>
      </c>
      <c r="P1345" s="3" t="s">
        <v>0</v>
      </c>
      <c r="Q1345" s="3" t="s">
        <v>359</v>
      </c>
      <c r="R1345" s="3">
        <v>2</v>
      </c>
      <c r="S1345" s="3" t="s">
        <v>0</v>
      </c>
      <c r="T1345" s="3">
        <v>2</v>
      </c>
      <c r="U1345" s="3">
        <v>3</v>
      </c>
      <c r="V1345" s="3">
        <v>2</v>
      </c>
      <c r="W1345" s="3">
        <v>4</v>
      </c>
      <c r="X1345" s="61" t="s">
        <v>19</v>
      </c>
      <c r="Y1345" s="3" t="s">
        <v>355</v>
      </c>
      <c r="Z1345" s="3" t="s">
        <v>1355</v>
      </c>
      <c r="AA1345" s="3">
        <v>1</v>
      </c>
      <c r="AB1345" s="28">
        <v>1</v>
      </c>
      <c r="AC1345" s="7"/>
    </row>
    <row r="1346" spans="1:29" x14ac:dyDescent="0.25">
      <c r="A1346" s="57" t="s">
        <v>1</v>
      </c>
      <c r="B1346" s="60" t="str">
        <f>Table6[[#This Row],[Machine3]]</f>
        <v>GMTK2</v>
      </c>
      <c r="C1346" s="61">
        <v>20211103</v>
      </c>
      <c r="D1346" s="61" t="str">
        <f>TEXT((ROW(Table6[[#This Row],[Insert Type]])-321)*10,"000000")</f>
        <v>010250</v>
      </c>
      <c r="E1346" s="61" t="str" cm="1">
        <f t="array" ref="E1346">_xlfn.SWITCH(Table6[[#This Row],[State of Wear (Acceptable, OK; Unacceptable, NOK; Doubt, D; Reclassified as Doubt, RD)]],"OK","o","NOK","n","d")</f>
        <v>o</v>
      </c>
      <c r="F1346" s="61" t="str" cm="1">
        <f t="array" ref="F1346">_xlfn.SWITCH(Table6[[#This Row],[Coolant (C, Coolant; NC, No Coolant; CB, Coolant and cleaned with compressed Air)]],"NC","n","C","y","CB","c")</f>
        <v>c</v>
      </c>
      <c r="G1346" s="61" t="str">
        <f>_xlfn.TEXTJOIN("_",TRUE,A1346,B1346,C1346,D1346,"w"&amp;E1346,"c"&amp;Table6[[#This Row],[Coolant (n, no; y, yes; c, yes but cleaned with compressed air)2]])</f>
        <v>RCGX12_GMTK2_20211103_010250_wo_cc</v>
      </c>
      <c r="H1346" s="68">
        <v>2195</v>
      </c>
      <c r="I1346" s="69">
        <v>4230</v>
      </c>
      <c r="J1346" s="69">
        <v>6001</v>
      </c>
      <c r="K1346" s="69">
        <v>2464</v>
      </c>
      <c r="L1346" s="69">
        <v>5346</v>
      </c>
      <c r="M1346" s="69">
        <v>7915</v>
      </c>
      <c r="N1346" s="8">
        <v>44503</v>
      </c>
      <c r="O1346" s="3" t="s">
        <v>318</v>
      </c>
      <c r="P1346" s="3" t="s">
        <v>0</v>
      </c>
      <c r="Q1346" s="3" t="s">
        <v>359</v>
      </c>
      <c r="R1346" s="3">
        <v>2</v>
      </c>
      <c r="S1346" s="3" t="s">
        <v>0</v>
      </c>
      <c r="T1346" s="3">
        <v>2</v>
      </c>
      <c r="U1346" s="3">
        <v>4</v>
      </c>
      <c r="V1346" s="3">
        <v>1</v>
      </c>
      <c r="W1346" s="3">
        <v>1</v>
      </c>
      <c r="X1346" s="61" t="s">
        <v>19</v>
      </c>
      <c r="Y1346" s="3" t="s">
        <v>355</v>
      </c>
      <c r="Z1346" s="3" t="s">
        <v>1356</v>
      </c>
      <c r="AA1346" s="3">
        <v>1</v>
      </c>
      <c r="AB1346" s="28">
        <v>1</v>
      </c>
      <c r="AC1346" s="7"/>
    </row>
    <row r="1347" spans="1:29" x14ac:dyDescent="0.25">
      <c r="A1347" s="57" t="s">
        <v>1</v>
      </c>
      <c r="B1347" s="60" t="str">
        <f>Table6[[#This Row],[Machine3]]</f>
        <v>GMTK2</v>
      </c>
      <c r="C1347" s="61">
        <v>20211103</v>
      </c>
      <c r="D1347" s="61" t="str">
        <f>TEXT((ROW(Table6[[#This Row],[Insert Type]])-321)*10,"000000")</f>
        <v>010260</v>
      </c>
      <c r="E1347" s="61" t="str" cm="1">
        <f t="array" ref="E1347">_xlfn.SWITCH(Table6[[#This Row],[State of Wear (Acceptable, OK; Unacceptable, NOK; Doubt, D; Reclassified as Doubt, RD)]],"OK","o","NOK","n","d")</f>
        <v>o</v>
      </c>
      <c r="F1347" s="61" t="str" cm="1">
        <f t="array" ref="F1347">_xlfn.SWITCH(Table6[[#This Row],[Coolant (C, Coolant; NC, No Coolant; CB, Coolant and cleaned with compressed Air)]],"NC","n","C","y","CB","c")</f>
        <v>c</v>
      </c>
      <c r="G1347" s="61" t="str">
        <f>_xlfn.TEXTJOIN("_",TRUE,A1347,B1347,C1347,D1347,"w"&amp;E1347,"c"&amp;Table6[[#This Row],[Coolant (n, no; y, yes; c, yes but cleaned with compressed air)2]])</f>
        <v>RCGX12_GMTK2_20211103_010260_wo_cc</v>
      </c>
      <c r="H1347" s="68">
        <v>2195</v>
      </c>
      <c r="I1347" s="69">
        <v>4230</v>
      </c>
      <c r="J1347" s="69">
        <v>6001</v>
      </c>
      <c r="K1347" s="69">
        <v>2464</v>
      </c>
      <c r="L1347" s="69">
        <v>5346</v>
      </c>
      <c r="M1347" s="69">
        <v>7915</v>
      </c>
      <c r="N1347" s="8">
        <v>44503</v>
      </c>
      <c r="O1347" s="3" t="s">
        <v>318</v>
      </c>
      <c r="P1347" s="3" t="s">
        <v>0</v>
      </c>
      <c r="Q1347" s="3" t="s">
        <v>359</v>
      </c>
      <c r="R1347" s="3">
        <v>2</v>
      </c>
      <c r="S1347" s="3" t="s">
        <v>0</v>
      </c>
      <c r="T1347" s="3">
        <v>2</v>
      </c>
      <c r="U1347" s="3">
        <v>4</v>
      </c>
      <c r="V1347" s="3">
        <v>1</v>
      </c>
      <c r="W1347" s="3">
        <v>2</v>
      </c>
      <c r="X1347" s="61" t="s">
        <v>19</v>
      </c>
      <c r="Y1347" s="3" t="s">
        <v>355</v>
      </c>
      <c r="Z1347" s="3" t="s">
        <v>1357</v>
      </c>
      <c r="AA1347" s="3">
        <v>1</v>
      </c>
      <c r="AB1347" s="28">
        <v>1</v>
      </c>
      <c r="AC1347" s="7"/>
    </row>
    <row r="1348" spans="1:29" x14ac:dyDescent="0.25">
      <c r="A1348" s="57" t="s">
        <v>1</v>
      </c>
      <c r="B1348" s="60" t="str">
        <f>Table6[[#This Row],[Machine3]]</f>
        <v>GMTK2</v>
      </c>
      <c r="C1348" s="61">
        <v>20211103</v>
      </c>
      <c r="D1348" s="61" t="str">
        <f>TEXT((ROW(Table6[[#This Row],[Insert Type]])-321)*10,"000000")</f>
        <v>010270</v>
      </c>
      <c r="E1348" s="61" t="str" cm="1">
        <f t="array" ref="E1348">_xlfn.SWITCH(Table6[[#This Row],[State of Wear (Acceptable, OK; Unacceptable, NOK; Doubt, D; Reclassified as Doubt, RD)]],"OK","o","NOK","n","d")</f>
        <v>o</v>
      </c>
      <c r="F1348" s="61" t="str" cm="1">
        <f t="array" ref="F1348">_xlfn.SWITCH(Table6[[#This Row],[Coolant (C, Coolant; NC, No Coolant; CB, Coolant and cleaned with compressed Air)]],"NC","n","C","y","CB","c")</f>
        <v>c</v>
      </c>
      <c r="G1348" s="61" t="str">
        <f>_xlfn.TEXTJOIN("_",TRUE,A1348,B1348,C1348,D1348,"w"&amp;E1348,"c"&amp;Table6[[#This Row],[Coolant (n, no; y, yes; c, yes but cleaned with compressed air)2]])</f>
        <v>RCGX12_GMTK2_20211103_010270_wo_cc</v>
      </c>
      <c r="H1348" s="68">
        <v>2195</v>
      </c>
      <c r="I1348" s="69">
        <v>4230</v>
      </c>
      <c r="J1348" s="69">
        <v>6001</v>
      </c>
      <c r="K1348" s="69">
        <v>2464</v>
      </c>
      <c r="L1348" s="69">
        <v>5346</v>
      </c>
      <c r="M1348" s="69">
        <v>7915</v>
      </c>
      <c r="N1348" s="8">
        <v>44503</v>
      </c>
      <c r="O1348" s="3" t="s">
        <v>318</v>
      </c>
      <c r="P1348" s="3" t="s">
        <v>0</v>
      </c>
      <c r="Q1348" s="3" t="s">
        <v>359</v>
      </c>
      <c r="R1348" s="3">
        <v>2</v>
      </c>
      <c r="S1348" s="3" t="s">
        <v>0</v>
      </c>
      <c r="T1348" s="3">
        <v>2</v>
      </c>
      <c r="U1348" s="3">
        <v>4</v>
      </c>
      <c r="V1348" s="3">
        <v>2</v>
      </c>
      <c r="W1348" s="3">
        <v>3</v>
      </c>
      <c r="X1348" s="61" t="s">
        <v>19</v>
      </c>
      <c r="Y1348" s="3" t="s">
        <v>355</v>
      </c>
      <c r="Z1348" s="3" t="s">
        <v>1358</v>
      </c>
      <c r="AA1348" s="3">
        <v>1</v>
      </c>
      <c r="AB1348" s="28">
        <v>1</v>
      </c>
      <c r="AC1348" s="7"/>
    </row>
    <row r="1349" spans="1:29" x14ac:dyDescent="0.25">
      <c r="A1349" s="57" t="s">
        <v>1</v>
      </c>
      <c r="B1349" s="60" t="str">
        <f>Table6[[#This Row],[Machine3]]</f>
        <v>GMTK2</v>
      </c>
      <c r="C1349" s="61">
        <v>20211103</v>
      </c>
      <c r="D1349" s="61" t="str">
        <f>TEXT((ROW(Table6[[#This Row],[Insert Type]])-321)*10,"000000")</f>
        <v>010280</v>
      </c>
      <c r="E1349" s="61" t="str" cm="1">
        <f t="array" ref="E1349">_xlfn.SWITCH(Table6[[#This Row],[State of Wear (Acceptable, OK; Unacceptable, NOK; Doubt, D; Reclassified as Doubt, RD)]],"OK","o","NOK","n","d")</f>
        <v>o</v>
      </c>
      <c r="F1349" s="61" t="str" cm="1">
        <f t="array" ref="F1349">_xlfn.SWITCH(Table6[[#This Row],[Coolant (C, Coolant; NC, No Coolant; CB, Coolant and cleaned with compressed Air)]],"NC","n","C","y","CB","c")</f>
        <v>c</v>
      </c>
      <c r="G1349" s="61" t="str">
        <f>_xlfn.TEXTJOIN("_",TRUE,A1349,B1349,C1349,D1349,"w"&amp;E1349,"c"&amp;Table6[[#This Row],[Coolant (n, no; y, yes; c, yes but cleaned with compressed air)2]])</f>
        <v>RCGX12_GMTK2_20211103_010280_wo_cc</v>
      </c>
      <c r="H1349" s="68">
        <v>2195</v>
      </c>
      <c r="I1349" s="69">
        <v>4230</v>
      </c>
      <c r="J1349" s="69">
        <v>6001</v>
      </c>
      <c r="K1349" s="69">
        <v>2464</v>
      </c>
      <c r="L1349" s="69">
        <v>5346</v>
      </c>
      <c r="M1349" s="69">
        <v>7915</v>
      </c>
      <c r="N1349" s="8">
        <v>44503</v>
      </c>
      <c r="O1349" s="3" t="s">
        <v>318</v>
      </c>
      <c r="P1349" s="3" t="s">
        <v>0</v>
      </c>
      <c r="Q1349" s="3" t="s">
        <v>359</v>
      </c>
      <c r="R1349" s="3">
        <v>2</v>
      </c>
      <c r="S1349" s="3" t="s">
        <v>0</v>
      </c>
      <c r="T1349" s="3">
        <v>2</v>
      </c>
      <c r="U1349" s="3">
        <v>4</v>
      </c>
      <c r="V1349" s="3">
        <v>2</v>
      </c>
      <c r="W1349" s="3">
        <v>4</v>
      </c>
      <c r="X1349" s="61" t="s">
        <v>19</v>
      </c>
      <c r="Y1349" s="3" t="s">
        <v>355</v>
      </c>
      <c r="Z1349" s="3" t="s">
        <v>1359</v>
      </c>
      <c r="AA1349" s="3">
        <v>1</v>
      </c>
      <c r="AB1349" s="28">
        <v>1</v>
      </c>
      <c r="AC1349" s="7"/>
    </row>
    <row r="1350" spans="1:29" x14ac:dyDescent="0.25">
      <c r="A1350" s="57" t="s">
        <v>1</v>
      </c>
      <c r="B1350" s="60" t="str">
        <f>Table6[[#This Row],[Machine3]]</f>
        <v>GMTK2</v>
      </c>
      <c r="C1350" s="61">
        <v>20211103</v>
      </c>
      <c r="D1350" s="61" t="str">
        <f>TEXT((ROW(Table6[[#This Row],[Insert Type]])-321)*10,"000000")</f>
        <v>010290</v>
      </c>
      <c r="E1350" s="61" t="str" cm="1">
        <f t="array" ref="E1350">_xlfn.SWITCH(Table6[[#This Row],[State of Wear (Acceptable, OK; Unacceptable, NOK; Doubt, D; Reclassified as Doubt, RD)]],"OK","o","NOK","n","d")</f>
        <v>o</v>
      </c>
      <c r="F1350" s="61" t="str" cm="1">
        <f t="array" ref="F1350">_xlfn.SWITCH(Table6[[#This Row],[Coolant (C, Coolant; NC, No Coolant; CB, Coolant and cleaned with compressed Air)]],"NC","n","C","y","CB","c")</f>
        <v>c</v>
      </c>
      <c r="G1350" s="61" t="str">
        <f>_xlfn.TEXTJOIN("_",TRUE,A1350,B1350,C1350,D1350,"w"&amp;E1350,"c"&amp;Table6[[#This Row],[Coolant (n, no; y, yes; c, yes but cleaned with compressed air)2]])</f>
        <v>RCGX12_GMTK2_20211103_010290_wo_cc</v>
      </c>
      <c r="H1350" s="68">
        <v>2195</v>
      </c>
      <c r="I1350" s="69">
        <v>4230</v>
      </c>
      <c r="J1350" s="69">
        <v>6001</v>
      </c>
      <c r="K1350" s="69">
        <v>2464</v>
      </c>
      <c r="L1350" s="69">
        <v>5346</v>
      </c>
      <c r="M1350" s="69">
        <v>7915</v>
      </c>
      <c r="N1350" s="8">
        <v>44503</v>
      </c>
      <c r="O1350" s="3" t="s">
        <v>318</v>
      </c>
      <c r="P1350" s="3" t="s">
        <v>0</v>
      </c>
      <c r="Q1350" s="3" t="s">
        <v>359</v>
      </c>
      <c r="R1350" s="3">
        <v>2</v>
      </c>
      <c r="S1350" s="3" t="s">
        <v>0</v>
      </c>
      <c r="T1350" s="3">
        <v>2</v>
      </c>
      <c r="U1350" s="3">
        <v>5</v>
      </c>
      <c r="V1350" s="3">
        <v>1</v>
      </c>
      <c r="W1350" s="3">
        <v>1</v>
      </c>
      <c r="X1350" s="61" t="s">
        <v>19</v>
      </c>
      <c r="Y1350" s="3" t="s">
        <v>355</v>
      </c>
      <c r="Z1350" s="3" t="s">
        <v>1360</v>
      </c>
      <c r="AA1350" s="3">
        <v>1</v>
      </c>
      <c r="AB1350" s="28">
        <v>1</v>
      </c>
      <c r="AC1350" s="7"/>
    </row>
    <row r="1351" spans="1:29" x14ac:dyDescent="0.25">
      <c r="A1351" s="57" t="s">
        <v>1</v>
      </c>
      <c r="B1351" s="60" t="str">
        <f>Table6[[#This Row],[Machine3]]</f>
        <v>GMTK2</v>
      </c>
      <c r="C1351" s="61">
        <v>20211103</v>
      </c>
      <c r="D1351" s="61" t="str">
        <f>TEXT((ROW(Table6[[#This Row],[Insert Type]])-321)*10,"000000")</f>
        <v>010300</v>
      </c>
      <c r="E1351" s="61" t="str" cm="1">
        <f t="array" ref="E1351">_xlfn.SWITCH(Table6[[#This Row],[State of Wear (Acceptable, OK; Unacceptable, NOK; Doubt, D; Reclassified as Doubt, RD)]],"OK","o","NOK","n","d")</f>
        <v>o</v>
      </c>
      <c r="F1351" s="61" t="str" cm="1">
        <f t="array" ref="F1351">_xlfn.SWITCH(Table6[[#This Row],[Coolant (C, Coolant; NC, No Coolant; CB, Coolant and cleaned with compressed Air)]],"NC","n","C","y","CB","c")</f>
        <v>c</v>
      </c>
      <c r="G1351" s="61" t="str">
        <f>_xlfn.TEXTJOIN("_",TRUE,A1351,B1351,C1351,D1351,"w"&amp;E1351,"c"&amp;Table6[[#This Row],[Coolant (n, no; y, yes; c, yes but cleaned with compressed air)2]])</f>
        <v>RCGX12_GMTK2_20211103_010300_wo_cc</v>
      </c>
      <c r="H1351" s="68">
        <v>2195</v>
      </c>
      <c r="I1351" s="69">
        <v>4230</v>
      </c>
      <c r="J1351" s="69">
        <v>6001</v>
      </c>
      <c r="K1351" s="69">
        <v>2464</v>
      </c>
      <c r="L1351" s="69">
        <v>5346</v>
      </c>
      <c r="M1351" s="69">
        <v>7915</v>
      </c>
      <c r="N1351" s="8">
        <v>44503</v>
      </c>
      <c r="O1351" s="3" t="s">
        <v>318</v>
      </c>
      <c r="P1351" s="3" t="s">
        <v>0</v>
      </c>
      <c r="Q1351" s="3" t="s">
        <v>359</v>
      </c>
      <c r="R1351" s="3">
        <v>4</v>
      </c>
      <c r="S1351" s="3" t="s">
        <v>0</v>
      </c>
      <c r="T1351" s="3">
        <v>4</v>
      </c>
      <c r="U1351" s="3">
        <v>1</v>
      </c>
      <c r="V1351" s="3">
        <v>1</v>
      </c>
      <c r="W1351" s="3">
        <v>1</v>
      </c>
      <c r="X1351" s="61" t="s">
        <v>19</v>
      </c>
      <c r="Y1351" s="3" t="s">
        <v>355</v>
      </c>
      <c r="Z1351" s="3" t="s">
        <v>1361</v>
      </c>
      <c r="AA1351" s="3">
        <v>1</v>
      </c>
      <c r="AB1351" s="28">
        <v>1</v>
      </c>
      <c r="AC1351" s="7"/>
    </row>
    <row r="1352" spans="1:29" x14ac:dyDescent="0.25">
      <c r="A1352" s="57" t="s">
        <v>1</v>
      </c>
      <c r="B1352" s="60" t="str">
        <f>Table6[[#This Row],[Machine3]]</f>
        <v>GMTK2</v>
      </c>
      <c r="C1352" s="61">
        <v>20211103</v>
      </c>
      <c r="D1352" s="61" t="str">
        <f>TEXT((ROW(Table6[[#This Row],[Insert Type]])-321)*10,"000000")</f>
        <v>010310</v>
      </c>
      <c r="E1352" s="61" t="str" cm="1">
        <f t="array" ref="E1352">_xlfn.SWITCH(Table6[[#This Row],[State of Wear (Acceptable, OK; Unacceptable, NOK; Doubt, D; Reclassified as Doubt, RD)]],"OK","o","NOK","n","d")</f>
        <v>n</v>
      </c>
      <c r="F1352" s="61" t="str" cm="1">
        <f t="array" ref="F1352">_xlfn.SWITCH(Table6[[#This Row],[Coolant (C, Coolant; NC, No Coolant; CB, Coolant and cleaned with compressed Air)]],"NC","n","C","y","CB","c")</f>
        <v>c</v>
      </c>
      <c r="G1352" s="61" t="str">
        <f>_xlfn.TEXTJOIN("_",TRUE,A1352,B1352,C1352,D1352,"w"&amp;E1352,"c"&amp;Table6[[#This Row],[Coolant (n, no; y, yes; c, yes but cleaned with compressed air)2]])</f>
        <v>RCGX12_GMTK2_20211103_010310_wn_cc</v>
      </c>
      <c r="H1352" s="68">
        <v>2195</v>
      </c>
      <c r="I1352" s="69">
        <v>4230</v>
      </c>
      <c r="J1352" s="69">
        <v>6001</v>
      </c>
      <c r="K1352" s="69">
        <v>2464</v>
      </c>
      <c r="L1352" s="69">
        <v>5346</v>
      </c>
      <c r="M1352" s="69">
        <v>7915</v>
      </c>
      <c r="N1352" s="8">
        <v>44503</v>
      </c>
      <c r="O1352" s="3" t="s">
        <v>318</v>
      </c>
      <c r="P1352" s="3" t="s">
        <v>0</v>
      </c>
      <c r="Q1352" s="3" t="s">
        <v>359</v>
      </c>
      <c r="R1352" s="3">
        <v>4</v>
      </c>
      <c r="S1352" s="3" t="s">
        <v>0</v>
      </c>
      <c r="T1352" s="3">
        <v>4</v>
      </c>
      <c r="U1352" s="3">
        <v>1</v>
      </c>
      <c r="V1352" s="3">
        <v>1</v>
      </c>
      <c r="W1352" s="3">
        <v>2</v>
      </c>
      <c r="X1352" s="61" t="s">
        <v>11</v>
      </c>
      <c r="Y1352" s="3" t="s">
        <v>355</v>
      </c>
      <c r="Z1352" s="3" t="s">
        <v>1362</v>
      </c>
      <c r="AA1352" s="3">
        <v>1</v>
      </c>
      <c r="AB1352" s="28">
        <v>1</v>
      </c>
      <c r="AC1352" s="7"/>
    </row>
    <row r="1353" spans="1:29" x14ac:dyDescent="0.25">
      <c r="A1353" s="57" t="s">
        <v>1</v>
      </c>
      <c r="B1353" s="60" t="str">
        <f>Table6[[#This Row],[Machine3]]</f>
        <v>GMTK2</v>
      </c>
      <c r="C1353" s="61">
        <v>20211103</v>
      </c>
      <c r="D1353" s="61" t="str">
        <f>TEXT((ROW(Table6[[#This Row],[Insert Type]])-321)*10,"000000")</f>
        <v>010320</v>
      </c>
      <c r="E1353" s="61" t="str" cm="1">
        <f t="array" ref="E1353">_xlfn.SWITCH(Table6[[#This Row],[State of Wear (Acceptable, OK; Unacceptable, NOK; Doubt, D; Reclassified as Doubt, RD)]],"OK","o","NOK","n","d")</f>
        <v>o</v>
      </c>
      <c r="F1353" s="61" t="str" cm="1">
        <f t="array" ref="F1353">_xlfn.SWITCH(Table6[[#This Row],[Coolant (C, Coolant; NC, No Coolant; CB, Coolant and cleaned with compressed Air)]],"NC","n","C","y","CB","c")</f>
        <v>c</v>
      </c>
      <c r="G1353" s="61" t="str">
        <f>_xlfn.TEXTJOIN("_",TRUE,A1353,B1353,C1353,D1353,"w"&amp;E1353,"c"&amp;Table6[[#This Row],[Coolant (n, no; y, yes; c, yes but cleaned with compressed air)2]])</f>
        <v>RCGX12_GMTK2_20211103_010320_wo_cc</v>
      </c>
      <c r="H1353" s="68">
        <v>2195</v>
      </c>
      <c r="I1353" s="69">
        <v>4230</v>
      </c>
      <c r="J1353" s="69">
        <v>6001</v>
      </c>
      <c r="K1353" s="69">
        <v>2464</v>
      </c>
      <c r="L1353" s="69">
        <v>5346</v>
      </c>
      <c r="M1353" s="69">
        <v>7915</v>
      </c>
      <c r="N1353" s="8">
        <v>44503</v>
      </c>
      <c r="O1353" s="3" t="s">
        <v>318</v>
      </c>
      <c r="P1353" s="3" t="s">
        <v>0</v>
      </c>
      <c r="Q1353" s="3" t="s">
        <v>359</v>
      </c>
      <c r="R1353" s="3">
        <v>4</v>
      </c>
      <c r="S1353" s="3" t="s">
        <v>0</v>
      </c>
      <c r="T1353" s="3">
        <v>4</v>
      </c>
      <c r="U1353" s="3">
        <v>2</v>
      </c>
      <c r="V1353" s="3">
        <v>1</v>
      </c>
      <c r="W1353" s="3">
        <v>1</v>
      </c>
      <c r="X1353" s="61" t="s">
        <v>19</v>
      </c>
      <c r="Y1353" s="3" t="s">
        <v>355</v>
      </c>
      <c r="Z1353" s="3" t="s">
        <v>1363</v>
      </c>
      <c r="AA1353" s="3">
        <v>1</v>
      </c>
      <c r="AB1353" s="28">
        <v>1</v>
      </c>
      <c r="AC1353" s="7"/>
    </row>
    <row r="1354" spans="1:29" x14ac:dyDescent="0.25">
      <c r="A1354" s="57" t="s">
        <v>1</v>
      </c>
      <c r="B1354" s="60" t="str">
        <f>Table6[[#This Row],[Machine3]]</f>
        <v>GMTK2</v>
      </c>
      <c r="C1354" s="61">
        <v>20211103</v>
      </c>
      <c r="D1354" s="61" t="str">
        <f>TEXT((ROW(Table6[[#This Row],[Insert Type]])-321)*10,"000000")</f>
        <v>010330</v>
      </c>
      <c r="E1354" s="61" t="str" cm="1">
        <f t="array" ref="E1354">_xlfn.SWITCH(Table6[[#This Row],[State of Wear (Acceptable, OK; Unacceptable, NOK; Doubt, D; Reclassified as Doubt, RD)]],"OK","o","NOK","n","d")</f>
        <v>n</v>
      </c>
      <c r="F1354" s="61" t="str" cm="1">
        <f t="array" ref="F1354">_xlfn.SWITCH(Table6[[#This Row],[Coolant (C, Coolant; NC, No Coolant; CB, Coolant and cleaned with compressed Air)]],"NC","n","C","y","CB","c")</f>
        <v>c</v>
      </c>
      <c r="G1354" s="61" t="str">
        <f>_xlfn.TEXTJOIN("_",TRUE,A1354,B1354,C1354,D1354,"w"&amp;E1354,"c"&amp;Table6[[#This Row],[Coolant (n, no; y, yes; c, yes but cleaned with compressed air)2]])</f>
        <v>RCGX12_GMTK2_20211103_010330_wn_cc</v>
      </c>
      <c r="H1354" s="68">
        <v>2195</v>
      </c>
      <c r="I1354" s="69">
        <v>4230</v>
      </c>
      <c r="J1354" s="69">
        <v>6001</v>
      </c>
      <c r="K1354" s="69">
        <v>2464</v>
      </c>
      <c r="L1354" s="69">
        <v>5346</v>
      </c>
      <c r="M1354" s="69">
        <v>7915</v>
      </c>
      <c r="N1354" s="8">
        <v>44503</v>
      </c>
      <c r="O1354" s="3" t="s">
        <v>318</v>
      </c>
      <c r="P1354" s="3" t="s">
        <v>0</v>
      </c>
      <c r="Q1354" s="3" t="s">
        <v>359</v>
      </c>
      <c r="R1354" s="3">
        <v>4</v>
      </c>
      <c r="S1354" s="3" t="s">
        <v>0</v>
      </c>
      <c r="T1354" s="3">
        <v>4</v>
      </c>
      <c r="U1354" s="3">
        <v>2</v>
      </c>
      <c r="V1354" s="3">
        <v>2</v>
      </c>
      <c r="W1354" s="3">
        <v>2</v>
      </c>
      <c r="X1354" s="61" t="s">
        <v>11</v>
      </c>
      <c r="Y1354" s="3" t="s">
        <v>355</v>
      </c>
      <c r="Z1354" s="3" t="s">
        <v>1364</v>
      </c>
      <c r="AA1354" s="3">
        <v>1</v>
      </c>
      <c r="AB1354" s="28">
        <v>1</v>
      </c>
      <c r="AC1354" s="7"/>
    </row>
    <row r="1355" spans="1:29" x14ac:dyDescent="0.25">
      <c r="A1355" s="57" t="s">
        <v>1</v>
      </c>
      <c r="B1355" s="60" t="str">
        <f>Table6[[#This Row],[Machine3]]</f>
        <v>GMTK2</v>
      </c>
      <c r="C1355" s="61">
        <v>20211103</v>
      </c>
      <c r="D1355" s="61" t="str">
        <f>TEXT((ROW(Table6[[#This Row],[Insert Type]])-321)*10,"000000")</f>
        <v>010340</v>
      </c>
      <c r="E1355" s="61" t="str" cm="1">
        <f t="array" ref="E1355">_xlfn.SWITCH(Table6[[#This Row],[State of Wear (Acceptable, OK; Unacceptable, NOK; Doubt, D; Reclassified as Doubt, RD)]],"OK","o","NOK","n","d")</f>
        <v>d</v>
      </c>
      <c r="F1355" s="61" t="str" cm="1">
        <f t="array" ref="F1355">_xlfn.SWITCH(Table6[[#This Row],[Coolant (C, Coolant; NC, No Coolant; CB, Coolant and cleaned with compressed Air)]],"NC","n","C","y","CB","c")</f>
        <v>c</v>
      </c>
      <c r="G1355" s="61" t="str">
        <f>_xlfn.TEXTJOIN("_",TRUE,A1355,B1355,C1355,D1355,"w"&amp;E1355,"c"&amp;Table6[[#This Row],[Coolant (n, no; y, yes; c, yes but cleaned with compressed air)2]])</f>
        <v>RCGX12_GMTK2_20211103_010340_wd_cc</v>
      </c>
      <c r="H1355" s="68">
        <v>2195</v>
      </c>
      <c r="I1355" s="69">
        <v>4230</v>
      </c>
      <c r="J1355" s="69">
        <v>6001</v>
      </c>
      <c r="K1355" s="69">
        <v>2464</v>
      </c>
      <c r="L1355" s="69">
        <v>5346</v>
      </c>
      <c r="M1355" s="69">
        <v>7915</v>
      </c>
      <c r="N1355" s="8">
        <v>44503</v>
      </c>
      <c r="O1355" s="3" t="s">
        <v>318</v>
      </c>
      <c r="P1355" s="3" t="s">
        <v>0</v>
      </c>
      <c r="Q1355" s="3" t="s">
        <v>359</v>
      </c>
      <c r="R1355" s="3">
        <v>4</v>
      </c>
      <c r="S1355" s="3" t="s">
        <v>0</v>
      </c>
      <c r="T1355" s="3">
        <v>4</v>
      </c>
      <c r="U1355" s="3">
        <v>3</v>
      </c>
      <c r="V1355" s="3">
        <v>1</v>
      </c>
      <c r="W1355" s="3">
        <v>1</v>
      </c>
      <c r="X1355" s="61" t="s">
        <v>278</v>
      </c>
      <c r="Y1355" s="3" t="s">
        <v>355</v>
      </c>
      <c r="Z1355" s="3" t="s">
        <v>1365</v>
      </c>
      <c r="AA1355" s="3">
        <v>1</v>
      </c>
      <c r="AB1355" s="28">
        <v>1</v>
      </c>
      <c r="AC1355" s="7"/>
    </row>
    <row r="1356" spans="1:29" x14ac:dyDescent="0.25">
      <c r="A1356" s="57" t="s">
        <v>1</v>
      </c>
      <c r="B1356" s="60" t="str">
        <f>Table6[[#This Row],[Machine3]]</f>
        <v>GMTK2</v>
      </c>
      <c r="C1356" s="61">
        <v>20211103</v>
      </c>
      <c r="D1356" s="61" t="str">
        <f>TEXT((ROW(Table6[[#This Row],[Insert Type]])-321)*10,"000000")</f>
        <v>010350</v>
      </c>
      <c r="E1356" s="61" t="str" cm="1">
        <f t="array" ref="E1356">_xlfn.SWITCH(Table6[[#This Row],[State of Wear (Acceptable, OK; Unacceptable, NOK; Doubt, D; Reclassified as Doubt, RD)]],"OK","o","NOK","n","d")</f>
        <v>o</v>
      </c>
      <c r="F1356" s="61" t="str" cm="1">
        <f t="array" ref="F1356">_xlfn.SWITCH(Table6[[#This Row],[Coolant (C, Coolant; NC, No Coolant; CB, Coolant and cleaned with compressed Air)]],"NC","n","C","y","CB","c")</f>
        <v>c</v>
      </c>
      <c r="G1356" s="61" t="str">
        <f>_xlfn.TEXTJOIN("_",TRUE,A1356,B1356,C1356,D1356,"w"&amp;E1356,"c"&amp;Table6[[#This Row],[Coolant (n, no; y, yes; c, yes but cleaned with compressed air)2]])</f>
        <v>RCGX12_GMTK2_20211103_010350_wo_cc</v>
      </c>
      <c r="H1356" s="68">
        <v>2195</v>
      </c>
      <c r="I1356" s="69">
        <v>4230</v>
      </c>
      <c r="J1356" s="69">
        <v>6001</v>
      </c>
      <c r="K1356" s="69">
        <v>2464</v>
      </c>
      <c r="L1356" s="69">
        <v>5346</v>
      </c>
      <c r="M1356" s="69">
        <v>7915</v>
      </c>
      <c r="N1356" s="8">
        <v>44503</v>
      </c>
      <c r="O1356" s="3" t="s">
        <v>318</v>
      </c>
      <c r="P1356" s="3" t="s">
        <v>0</v>
      </c>
      <c r="Q1356" s="3" t="s">
        <v>359</v>
      </c>
      <c r="R1356" s="3">
        <v>4</v>
      </c>
      <c r="S1356" s="3" t="s">
        <v>0</v>
      </c>
      <c r="T1356" s="3">
        <v>4</v>
      </c>
      <c r="U1356" s="3">
        <v>4</v>
      </c>
      <c r="V1356" s="3">
        <v>1</v>
      </c>
      <c r="W1356" s="3">
        <v>1</v>
      </c>
      <c r="X1356" s="61" t="s">
        <v>19</v>
      </c>
      <c r="Y1356" s="3" t="s">
        <v>355</v>
      </c>
      <c r="Z1356" s="3" t="s">
        <v>1366</v>
      </c>
      <c r="AA1356" s="3">
        <v>1</v>
      </c>
      <c r="AB1356" s="28">
        <v>1</v>
      </c>
      <c r="AC1356" s="7"/>
    </row>
    <row r="1357" spans="1:29" x14ac:dyDescent="0.25">
      <c r="A1357" s="57" t="s">
        <v>1</v>
      </c>
      <c r="B1357" s="60" t="str">
        <f>Table6[[#This Row],[Machine3]]</f>
        <v>GMTK2</v>
      </c>
      <c r="C1357" s="61">
        <v>20211103</v>
      </c>
      <c r="D1357" s="61" t="str">
        <f>TEXT((ROW(Table6[[#This Row],[Insert Type]])-321)*10,"000000")</f>
        <v>010360</v>
      </c>
      <c r="E1357" s="61" t="str" cm="1">
        <f t="array" ref="E1357">_xlfn.SWITCH(Table6[[#This Row],[State of Wear (Acceptable, OK; Unacceptable, NOK; Doubt, D; Reclassified as Doubt, RD)]],"OK","o","NOK","n","d")</f>
        <v>o</v>
      </c>
      <c r="F1357" s="61" t="str" cm="1">
        <f t="array" ref="F1357">_xlfn.SWITCH(Table6[[#This Row],[Coolant (C, Coolant; NC, No Coolant; CB, Coolant and cleaned with compressed Air)]],"NC","n","C","y","CB","c")</f>
        <v>c</v>
      </c>
      <c r="G1357" s="61" t="str">
        <f>_xlfn.TEXTJOIN("_",TRUE,A1357,B1357,C1357,D1357,"w"&amp;E1357,"c"&amp;Table6[[#This Row],[Coolant (n, no; y, yes; c, yes but cleaned with compressed air)2]])</f>
        <v>RCGX12_GMTK2_20211103_010360_wo_cc</v>
      </c>
      <c r="H1357" s="68">
        <v>2195</v>
      </c>
      <c r="I1357" s="69">
        <v>4230</v>
      </c>
      <c r="J1357" s="69">
        <v>6001</v>
      </c>
      <c r="K1357" s="69">
        <v>2464</v>
      </c>
      <c r="L1357" s="69">
        <v>5346</v>
      </c>
      <c r="M1357" s="69">
        <v>7915</v>
      </c>
      <c r="N1357" s="8">
        <v>44503</v>
      </c>
      <c r="O1357" s="3" t="s">
        <v>318</v>
      </c>
      <c r="P1357" s="3" t="s">
        <v>0</v>
      </c>
      <c r="Q1357" s="3" t="s">
        <v>359</v>
      </c>
      <c r="R1357" s="3">
        <v>4</v>
      </c>
      <c r="S1357" s="3" t="s">
        <v>0</v>
      </c>
      <c r="T1357" s="3">
        <v>4</v>
      </c>
      <c r="U1357" s="3">
        <v>5</v>
      </c>
      <c r="V1357" s="3">
        <v>1</v>
      </c>
      <c r="W1357" s="3">
        <v>1</v>
      </c>
      <c r="X1357" s="61" t="s">
        <v>19</v>
      </c>
      <c r="Y1357" s="3" t="s">
        <v>355</v>
      </c>
      <c r="Z1357" s="3" t="s">
        <v>1367</v>
      </c>
      <c r="AA1357" s="3">
        <v>1</v>
      </c>
      <c r="AB1357" s="28">
        <v>1</v>
      </c>
      <c r="AC1357" s="7"/>
    </row>
    <row r="1358" spans="1:29" x14ac:dyDescent="0.25">
      <c r="A1358" s="57" t="s">
        <v>1</v>
      </c>
      <c r="B1358" s="60" t="str">
        <f>Table6[[#This Row],[Machine3]]</f>
        <v>GMTK2</v>
      </c>
      <c r="C1358" s="61">
        <v>20211103</v>
      </c>
      <c r="D1358" s="61" t="str">
        <f>TEXT((ROW(Table6[[#This Row],[Insert Type]])-321)*10,"000000")</f>
        <v>010370</v>
      </c>
      <c r="E1358" s="61" t="str" cm="1">
        <f t="array" ref="E1358">_xlfn.SWITCH(Table6[[#This Row],[State of Wear (Acceptable, OK; Unacceptable, NOK; Doubt, D; Reclassified as Doubt, RD)]],"OK","o","NOK","n","d")</f>
        <v>o</v>
      </c>
      <c r="F1358" s="61" t="str" cm="1">
        <f t="array" ref="F1358">_xlfn.SWITCH(Table6[[#This Row],[Coolant (C, Coolant; NC, No Coolant; CB, Coolant and cleaned with compressed Air)]],"NC","n","C","y","CB","c")</f>
        <v>c</v>
      </c>
      <c r="G1358" s="61" t="str">
        <f>_xlfn.TEXTJOIN("_",TRUE,A1358,B1358,C1358,D1358,"w"&amp;E1358,"c"&amp;Table6[[#This Row],[Coolant (n, no; y, yes; c, yes but cleaned with compressed air)2]])</f>
        <v>RCGX12_GMTK2_20211103_010370_wo_cc</v>
      </c>
      <c r="H1358" s="68">
        <v>2195</v>
      </c>
      <c r="I1358" s="69">
        <v>4230</v>
      </c>
      <c r="J1358" s="69">
        <v>6001</v>
      </c>
      <c r="K1358" s="69">
        <v>2464</v>
      </c>
      <c r="L1358" s="69">
        <v>5346</v>
      </c>
      <c r="M1358" s="69">
        <v>7915</v>
      </c>
      <c r="N1358" s="8">
        <v>44503</v>
      </c>
      <c r="O1358" s="3" t="s">
        <v>318</v>
      </c>
      <c r="P1358" s="3" t="s">
        <v>0</v>
      </c>
      <c r="Q1358" s="3" t="s">
        <v>359</v>
      </c>
      <c r="R1358" s="3">
        <v>5</v>
      </c>
      <c r="S1358" s="3" t="s">
        <v>0</v>
      </c>
      <c r="T1358" s="3">
        <v>5</v>
      </c>
      <c r="U1358" s="3">
        <v>5</v>
      </c>
      <c r="V1358" s="3">
        <v>1</v>
      </c>
      <c r="W1358" s="3">
        <v>1</v>
      </c>
      <c r="X1358" s="61" t="s">
        <v>19</v>
      </c>
      <c r="Y1358" s="3" t="s">
        <v>355</v>
      </c>
      <c r="Z1358" s="3" t="s">
        <v>1368</v>
      </c>
      <c r="AA1358" s="3">
        <v>1</v>
      </c>
      <c r="AB1358" s="28">
        <v>1</v>
      </c>
      <c r="AC1358" s="7"/>
    </row>
    <row r="1359" spans="1:29" x14ac:dyDescent="0.25">
      <c r="A1359" s="57" t="s">
        <v>1</v>
      </c>
      <c r="B1359" s="60" t="str">
        <f>Table6[[#This Row],[Machine3]]</f>
        <v>GMTK2</v>
      </c>
      <c r="C1359" s="61">
        <v>20211103</v>
      </c>
      <c r="D1359" s="61" t="str">
        <f>TEXT((ROW(Table6[[#This Row],[Insert Type]])-321)*10,"000000")</f>
        <v>010380</v>
      </c>
      <c r="E1359" s="61" t="str" cm="1">
        <f t="array" ref="E1359">_xlfn.SWITCH(Table6[[#This Row],[State of Wear (Acceptable, OK; Unacceptable, NOK; Doubt, D; Reclassified as Doubt, RD)]],"OK","o","NOK","n","d")</f>
        <v>n</v>
      </c>
      <c r="F1359" s="61" t="str" cm="1">
        <f t="array" ref="F1359">_xlfn.SWITCH(Table6[[#This Row],[Coolant (C, Coolant; NC, No Coolant; CB, Coolant and cleaned with compressed Air)]],"NC","n","C","y","CB","c")</f>
        <v>c</v>
      </c>
      <c r="G1359" s="61" t="str">
        <f>_xlfn.TEXTJOIN("_",TRUE,A1359,B1359,C1359,D1359,"w"&amp;E1359,"c"&amp;Table6[[#This Row],[Coolant (n, no; y, yes; c, yes but cleaned with compressed air)2]])</f>
        <v>RCGX12_GMTK2_20211103_010380_wn_cc</v>
      </c>
      <c r="H1359" s="68">
        <v>2195</v>
      </c>
      <c r="I1359" s="69">
        <v>4230</v>
      </c>
      <c r="J1359" s="69">
        <v>6001</v>
      </c>
      <c r="K1359" s="69">
        <v>2464</v>
      </c>
      <c r="L1359" s="69">
        <v>5346</v>
      </c>
      <c r="M1359" s="69">
        <v>7915</v>
      </c>
      <c r="N1359" s="8">
        <v>44503</v>
      </c>
      <c r="O1359" s="3" t="s">
        <v>318</v>
      </c>
      <c r="P1359" s="3" t="s">
        <v>0</v>
      </c>
      <c r="Q1359" s="3" t="s">
        <v>359</v>
      </c>
      <c r="R1359" s="3">
        <v>5</v>
      </c>
      <c r="S1359" s="3" t="s">
        <v>0</v>
      </c>
      <c r="T1359" s="3">
        <v>5</v>
      </c>
      <c r="U1359" s="3">
        <v>5</v>
      </c>
      <c r="V1359" s="3">
        <v>1</v>
      </c>
      <c r="W1359" s="3">
        <v>2</v>
      </c>
      <c r="X1359" s="61" t="s">
        <v>11</v>
      </c>
      <c r="Y1359" s="3" t="s">
        <v>355</v>
      </c>
      <c r="Z1359" s="3" t="s">
        <v>1369</v>
      </c>
      <c r="AA1359" s="3">
        <v>1</v>
      </c>
      <c r="AB1359" s="28">
        <v>1</v>
      </c>
      <c r="AC1359" s="7"/>
    </row>
    <row r="1360" spans="1:29" x14ac:dyDescent="0.25">
      <c r="A1360" s="57" t="s">
        <v>1</v>
      </c>
      <c r="B1360" s="60" t="str">
        <f>Table6[[#This Row],[Machine3]]</f>
        <v>GMTK2</v>
      </c>
      <c r="C1360" s="61">
        <v>20211103</v>
      </c>
      <c r="D1360" s="61" t="str">
        <f>TEXT((ROW(Table6[[#This Row],[Insert Type]])-321)*10,"000000")</f>
        <v>010390</v>
      </c>
      <c r="E1360" s="61" t="str" cm="1">
        <f t="array" ref="E1360">_xlfn.SWITCH(Table6[[#This Row],[State of Wear (Acceptable, OK; Unacceptable, NOK; Doubt, D; Reclassified as Doubt, RD)]],"OK","o","NOK","n","d")</f>
        <v>o</v>
      </c>
      <c r="F1360" s="61" t="str" cm="1">
        <f t="array" ref="F1360">_xlfn.SWITCH(Table6[[#This Row],[Coolant (C, Coolant; NC, No Coolant; CB, Coolant and cleaned with compressed Air)]],"NC","n","C","y","CB","c")</f>
        <v>c</v>
      </c>
      <c r="G1360" s="61" t="str">
        <f>_xlfn.TEXTJOIN("_",TRUE,A1360,B1360,C1360,D1360,"w"&amp;E1360,"c"&amp;Table6[[#This Row],[Coolant (n, no; y, yes; c, yes but cleaned with compressed air)2]])</f>
        <v>RCGX12_GMTK2_20211103_010390_wo_cc</v>
      </c>
      <c r="H1360" s="68">
        <v>2195</v>
      </c>
      <c r="I1360" s="69">
        <v>4230</v>
      </c>
      <c r="J1360" s="69">
        <v>6001</v>
      </c>
      <c r="K1360" s="69">
        <v>2464</v>
      </c>
      <c r="L1360" s="69">
        <v>5346</v>
      </c>
      <c r="M1360" s="69">
        <v>7915</v>
      </c>
      <c r="N1360" s="8">
        <v>44503</v>
      </c>
      <c r="O1360" s="3" t="s">
        <v>318</v>
      </c>
      <c r="P1360" s="3" t="s">
        <v>0</v>
      </c>
      <c r="Q1360" s="3" t="s">
        <v>359</v>
      </c>
      <c r="R1360" s="3">
        <v>5</v>
      </c>
      <c r="S1360" s="3" t="s">
        <v>0</v>
      </c>
      <c r="T1360" s="3">
        <v>5</v>
      </c>
      <c r="U1360" s="3">
        <v>6</v>
      </c>
      <c r="V1360" s="3">
        <v>1</v>
      </c>
      <c r="W1360" s="3">
        <v>1</v>
      </c>
      <c r="X1360" s="61" t="s">
        <v>19</v>
      </c>
      <c r="Y1360" s="3" t="s">
        <v>355</v>
      </c>
      <c r="Z1360" s="3" t="s">
        <v>1370</v>
      </c>
      <c r="AA1360" s="3">
        <v>1</v>
      </c>
      <c r="AB1360" s="28">
        <v>1</v>
      </c>
      <c r="AC1360" s="7"/>
    </row>
    <row r="1361" spans="1:29" x14ac:dyDescent="0.25">
      <c r="A1361" s="57" t="s">
        <v>1</v>
      </c>
      <c r="B1361" s="60" t="str">
        <f>Table6[[#This Row],[Machine3]]</f>
        <v>GMTK2</v>
      </c>
      <c r="C1361" s="61">
        <v>20211103</v>
      </c>
      <c r="D1361" s="61" t="str">
        <f>TEXT((ROW(Table6[[#This Row],[Insert Type]])-321)*10,"000000")</f>
        <v>010400</v>
      </c>
      <c r="E1361" s="61" t="str" cm="1">
        <f t="array" ref="E1361">_xlfn.SWITCH(Table6[[#This Row],[State of Wear (Acceptable, OK; Unacceptable, NOK; Doubt, D; Reclassified as Doubt, RD)]],"OK","o","NOK","n","d")</f>
        <v>o</v>
      </c>
      <c r="F1361" s="61" t="str" cm="1">
        <f t="array" ref="F1361">_xlfn.SWITCH(Table6[[#This Row],[Coolant (C, Coolant; NC, No Coolant; CB, Coolant and cleaned with compressed Air)]],"NC","n","C","y","CB","c")</f>
        <v>c</v>
      </c>
      <c r="G1361" s="61" t="str">
        <f>_xlfn.TEXTJOIN("_",TRUE,A1361,B1361,C1361,D1361,"w"&amp;E1361,"c"&amp;Table6[[#This Row],[Coolant (n, no; y, yes; c, yes but cleaned with compressed air)2]])</f>
        <v>RCGX12_GMTK2_20211103_010400_wo_cc</v>
      </c>
      <c r="H1361" s="68">
        <v>2195</v>
      </c>
      <c r="I1361" s="69">
        <v>4230</v>
      </c>
      <c r="J1361" s="69">
        <v>6001</v>
      </c>
      <c r="K1361" s="69">
        <v>2464</v>
      </c>
      <c r="L1361" s="69">
        <v>5346</v>
      </c>
      <c r="M1361" s="69">
        <v>7915</v>
      </c>
      <c r="N1361" s="8">
        <v>44503</v>
      </c>
      <c r="O1361" s="3" t="s">
        <v>318</v>
      </c>
      <c r="P1361" s="3" t="s">
        <v>0</v>
      </c>
      <c r="Q1361" s="3" t="s">
        <v>359</v>
      </c>
      <c r="R1361" s="3">
        <v>5</v>
      </c>
      <c r="S1361" s="3" t="s">
        <v>0</v>
      </c>
      <c r="T1361" s="3">
        <v>5</v>
      </c>
      <c r="U1361" s="3">
        <v>6</v>
      </c>
      <c r="V1361" s="3">
        <v>1</v>
      </c>
      <c r="W1361" s="3">
        <v>2</v>
      </c>
      <c r="X1361" s="61" t="s">
        <v>19</v>
      </c>
      <c r="Y1361" s="3" t="s">
        <v>355</v>
      </c>
      <c r="Z1361" s="3" t="s">
        <v>1371</v>
      </c>
      <c r="AA1361" s="3">
        <v>1</v>
      </c>
      <c r="AB1361" s="28">
        <v>1</v>
      </c>
      <c r="AC1361" s="7"/>
    </row>
    <row r="1362" spans="1:29" x14ac:dyDescent="0.25">
      <c r="A1362" s="57" t="s">
        <v>1</v>
      </c>
      <c r="B1362" s="60" t="str">
        <f>Table6[[#This Row],[Machine3]]</f>
        <v>GMTK2</v>
      </c>
      <c r="C1362" s="61">
        <v>20211103</v>
      </c>
      <c r="D1362" s="61" t="str">
        <f>TEXT((ROW(Table6[[#This Row],[Insert Type]])-321)*10,"000000")</f>
        <v>010410</v>
      </c>
      <c r="E1362" s="61" t="str" cm="1">
        <f t="array" ref="E1362">_xlfn.SWITCH(Table6[[#This Row],[State of Wear (Acceptable, OK; Unacceptable, NOK; Doubt, D; Reclassified as Doubt, RD)]],"OK","o","NOK","n","d")</f>
        <v>o</v>
      </c>
      <c r="F1362" s="61" t="str" cm="1">
        <f t="array" ref="F1362">_xlfn.SWITCH(Table6[[#This Row],[Coolant (C, Coolant; NC, No Coolant; CB, Coolant and cleaned with compressed Air)]],"NC","n","C","y","CB","c")</f>
        <v>c</v>
      </c>
      <c r="G1362" s="61" t="str">
        <f>_xlfn.TEXTJOIN("_",TRUE,A1362,B1362,C1362,D1362,"w"&amp;E1362,"c"&amp;Table6[[#This Row],[Coolant (n, no; y, yes; c, yes but cleaned with compressed air)2]])</f>
        <v>RCGX12_GMTK2_20211103_010410_wo_cc</v>
      </c>
      <c r="H1362" s="68">
        <v>2195</v>
      </c>
      <c r="I1362" s="69">
        <v>4230</v>
      </c>
      <c r="J1362" s="69">
        <v>6001</v>
      </c>
      <c r="K1362" s="69">
        <v>2464</v>
      </c>
      <c r="L1362" s="69">
        <v>5346</v>
      </c>
      <c r="M1362" s="69">
        <v>7915</v>
      </c>
      <c r="N1362" s="8">
        <v>44503</v>
      </c>
      <c r="O1362" s="3" t="s">
        <v>318</v>
      </c>
      <c r="P1362" s="3" t="s">
        <v>0</v>
      </c>
      <c r="Q1362" s="3" t="s">
        <v>359</v>
      </c>
      <c r="R1362" s="3">
        <v>6</v>
      </c>
      <c r="S1362" s="3" t="s">
        <v>0</v>
      </c>
      <c r="T1362" s="3">
        <v>6</v>
      </c>
      <c r="U1362" s="3">
        <v>1</v>
      </c>
      <c r="V1362" s="3">
        <v>1</v>
      </c>
      <c r="W1362" s="3">
        <v>1</v>
      </c>
      <c r="X1362" s="61" t="s">
        <v>19</v>
      </c>
      <c r="Y1362" s="3" t="s">
        <v>355</v>
      </c>
      <c r="Z1362" s="3" t="s">
        <v>1372</v>
      </c>
      <c r="AA1362" s="3">
        <v>1</v>
      </c>
      <c r="AB1362" s="28">
        <v>1</v>
      </c>
      <c r="AC1362" s="7"/>
    </row>
    <row r="1363" spans="1:29" x14ac:dyDescent="0.25">
      <c r="A1363" s="57" t="s">
        <v>1</v>
      </c>
      <c r="B1363" s="60" t="str">
        <f>Table6[[#This Row],[Machine3]]</f>
        <v>GMTK2</v>
      </c>
      <c r="C1363" s="61">
        <v>20211103</v>
      </c>
      <c r="D1363" s="61" t="str">
        <f>TEXT((ROW(Table6[[#This Row],[Insert Type]])-321)*10,"000000")</f>
        <v>010420</v>
      </c>
      <c r="E1363" s="61" t="str" cm="1">
        <f t="array" ref="E1363">_xlfn.SWITCH(Table6[[#This Row],[State of Wear (Acceptable, OK; Unacceptable, NOK; Doubt, D; Reclassified as Doubt, RD)]],"OK","o","NOK","n","d")</f>
        <v>o</v>
      </c>
      <c r="F1363" s="61" t="str" cm="1">
        <f t="array" ref="F1363">_xlfn.SWITCH(Table6[[#This Row],[Coolant (C, Coolant; NC, No Coolant; CB, Coolant and cleaned with compressed Air)]],"NC","n","C","y","CB","c")</f>
        <v>c</v>
      </c>
      <c r="G1363" s="61" t="str">
        <f>_xlfn.TEXTJOIN("_",TRUE,A1363,B1363,C1363,D1363,"w"&amp;E1363,"c"&amp;Table6[[#This Row],[Coolant (n, no; y, yes; c, yes but cleaned with compressed air)2]])</f>
        <v>RCGX12_GMTK2_20211103_010420_wo_cc</v>
      </c>
      <c r="H1363" s="68">
        <v>2195</v>
      </c>
      <c r="I1363" s="69">
        <v>4230</v>
      </c>
      <c r="J1363" s="69">
        <v>6001</v>
      </c>
      <c r="K1363" s="69">
        <v>2464</v>
      </c>
      <c r="L1363" s="69">
        <v>5346</v>
      </c>
      <c r="M1363" s="69">
        <v>7915</v>
      </c>
      <c r="N1363" s="8">
        <v>44503</v>
      </c>
      <c r="O1363" s="3" t="s">
        <v>318</v>
      </c>
      <c r="P1363" s="3" t="s">
        <v>0</v>
      </c>
      <c r="Q1363" s="3" t="s">
        <v>359</v>
      </c>
      <c r="R1363" s="3">
        <v>6</v>
      </c>
      <c r="S1363" s="3" t="s">
        <v>0</v>
      </c>
      <c r="T1363" s="3">
        <v>6</v>
      </c>
      <c r="U1363" s="3">
        <v>1</v>
      </c>
      <c r="V1363" s="3">
        <v>1</v>
      </c>
      <c r="W1363" s="3">
        <v>2</v>
      </c>
      <c r="X1363" s="61" t="s">
        <v>19</v>
      </c>
      <c r="Y1363" s="3" t="s">
        <v>355</v>
      </c>
      <c r="Z1363" s="3" t="s">
        <v>1373</v>
      </c>
      <c r="AA1363" s="3">
        <v>1</v>
      </c>
      <c r="AB1363" s="28">
        <v>1</v>
      </c>
      <c r="AC1363" s="7"/>
    </row>
    <row r="1364" spans="1:29" x14ac:dyDescent="0.25">
      <c r="A1364" s="57" t="s">
        <v>1</v>
      </c>
      <c r="B1364" s="60" t="str">
        <f>Table6[[#This Row],[Machine3]]</f>
        <v>GMTK2</v>
      </c>
      <c r="C1364" s="61">
        <v>20211103</v>
      </c>
      <c r="D1364" s="61" t="str">
        <f>TEXT((ROW(Table6[[#This Row],[Insert Type]])-321)*10,"000000")</f>
        <v>010430</v>
      </c>
      <c r="E1364" s="61" t="str" cm="1">
        <f t="array" ref="E1364">_xlfn.SWITCH(Table6[[#This Row],[State of Wear (Acceptable, OK; Unacceptable, NOK; Doubt, D; Reclassified as Doubt, RD)]],"OK","o","NOK","n","d")</f>
        <v>o</v>
      </c>
      <c r="F1364" s="61" t="str" cm="1">
        <f t="array" ref="F1364">_xlfn.SWITCH(Table6[[#This Row],[Coolant (C, Coolant; NC, No Coolant; CB, Coolant and cleaned with compressed Air)]],"NC","n","C","y","CB","c")</f>
        <v>c</v>
      </c>
      <c r="G1364" s="61" t="str">
        <f>_xlfn.TEXTJOIN("_",TRUE,A1364,B1364,C1364,D1364,"w"&amp;E1364,"c"&amp;Table6[[#This Row],[Coolant (n, no; y, yes; c, yes but cleaned with compressed air)2]])</f>
        <v>RCGX12_GMTK2_20211103_010430_wo_cc</v>
      </c>
      <c r="H1364" s="68">
        <v>2195</v>
      </c>
      <c r="I1364" s="69">
        <v>4230</v>
      </c>
      <c r="J1364" s="69">
        <v>6001</v>
      </c>
      <c r="K1364" s="69">
        <v>2464</v>
      </c>
      <c r="L1364" s="69">
        <v>5346</v>
      </c>
      <c r="M1364" s="69">
        <v>7915</v>
      </c>
      <c r="N1364" s="8">
        <v>44503</v>
      </c>
      <c r="O1364" s="3" t="s">
        <v>318</v>
      </c>
      <c r="P1364" s="3" t="s">
        <v>0</v>
      </c>
      <c r="Q1364" s="3" t="s">
        <v>359</v>
      </c>
      <c r="R1364" s="3">
        <v>6</v>
      </c>
      <c r="S1364" s="3" t="s">
        <v>0</v>
      </c>
      <c r="T1364" s="3">
        <v>6</v>
      </c>
      <c r="U1364" s="3">
        <v>2</v>
      </c>
      <c r="V1364" s="3">
        <v>1</v>
      </c>
      <c r="W1364" s="3">
        <v>1</v>
      </c>
      <c r="X1364" s="61" t="s">
        <v>19</v>
      </c>
      <c r="Y1364" s="3" t="s">
        <v>355</v>
      </c>
      <c r="Z1364" s="3" t="s">
        <v>1374</v>
      </c>
      <c r="AA1364" s="3">
        <v>1</v>
      </c>
      <c r="AB1364" s="28">
        <v>1</v>
      </c>
      <c r="AC1364" s="7"/>
    </row>
    <row r="1365" spans="1:29" x14ac:dyDescent="0.25">
      <c r="A1365" s="57" t="s">
        <v>1</v>
      </c>
      <c r="B1365" s="60" t="str">
        <f>Table6[[#This Row],[Machine3]]</f>
        <v>GMTK2</v>
      </c>
      <c r="C1365" s="61">
        <v>20211103</v>
      </c>
      <c r="D1365" s="61" t="str">
        <f>TEXT((ROW(Table6[[#This Row],[Insert Type]])-321)*10,"000000")</f>
        <v>010440</v>
      </c>
      <c r="E1365" s="61" t="str" cm="1">
        <f t="array" ref="E1365">_xlfn.SWITCH(Table6[[#This Row],[State of Wear (Acceptable, OK; Unacceptable, NOK; Doubt, D; Reclassified as Doubt, RD)]],"OK","o","NOK","n","d")</f>
        <v>o</v>
      </c>
      <c r="F1365" s="61" t="str" cm="1">
        <f t="array" ref="F1365">_xlfn.SWITCH(Table6[[#This Row],[Coolant (C, Coolant; NC, No Coolant; CB, Coolant and cleaned with compressed Air)]],"NC","n","C","y","CB","c")</f>
        <v>c</v>
      </c>
      <c r="G1365" s="61" t="str">
        <f>_xlfn.TEXTJOIN("_",TRUE,A1365,B1365,C1365,D1365,"w"&amp;E1365,"c"&amp;Table6[[#This Row],[Coolant (n, no; y, yes; c, yes but cleaned with compressed air)2]])</f>
        <v>RCGX12_GMTK2_20211103_010440_wo_cc</v>
      </c>
      <c r="H1365" s="68">
        <v>2195</v>
      </c>
      <c r="I1365" s="69">
        <v>4230</v>
      </c>
      <c r="J1365" s="69">
        <v>6001</v>
      </c>
      <c r="K1365" s="69">
        <v>2464</v>
      </c>
      <c r="L1365" s="69">
        <v>5346</v>
      </c>
      <c r="M1365" s="69">
        <v>7915</v>
      </c>
      <c r="N1365" s="8">
        <v>44503</v>
      </c>
      <c r="O1365" s="3" t="s">
        <v>318</v>
      </c>
      <c r="P1365" s="3" t="s">
        <v>0</v>
      </c>
      <c r="Q1365" s="3" t="s">
        <v>359</v>
      </c>
      <c r="R1365" s="3">
        <v>6</v>
      </c>
      <c r="S1365" s="3" t="s">
        <v>0</v>
      </c>
      <c r="T1365" s="3">
        <v>6</v>
      </c>
      <c r="U1365" s="3">
        <v>2</v>
      </c>
      <c r="V1365" s="3">
        <v>1</v>
      </c>
      <c r="W1365" s="3">
        <v>2</v>
      </c>
      <c r="X1365" s="61" t="s">
        <v>19</v>
      </c>
      <c r="Y1365" s="3" t="s">
        <v>355</v>
      </c>
      <c r="Z1365" s="3" t="s">
        <v>1375</v>
      </c>
      <c r="AA1365" s="3">
        <v>1</v>
      </c>
      <c r="AB1365" s="28">
        <v>1</v>
      </c>
      <c r="AC1365" s="7"/>
    </row>
    <row r="1366" spans="1:29" x14ac:dyDescent="0.25">
      <c r="A1366" s="57" t="s">
        <v>1</v>
      </c>
      <c r="B1366" s="60" t="str">
        <f>Table6[[#This Row],[Machine3]]</f>
        <v>GMTK2</v>
      </c>
      <c r="C1366" s="61">
        <v>20211103</v>
      </c>
      <c r="D1366" s="61" t="str">
        <f>TEXT((ROW(Table6[[#This Row],[Insert Type]])-321)*10,"000000")</f>
        <v>010450</v>
      </c>
      <c r="E1366" s="61" t="str" cm="1">
        <f t="array" ref="E1366">_xlfn.SWITCH(Table6[[#This Row],[State of Wear (Acceptable, OK; Unacceptable, NOK; Doubt, D; Reclassified as Doubt, RD)]],"OK","o","NOK","n","d")</f>
        <v>o</v>
      </c>
      <c r="F1366" s="61" t="str" cm="1">
        <f t="array" ref="F1366">_xlfn.SWITCH(Table6[[#This Row],[Coolant (C, Coolant; NC, No Coolant; CB, Coolant and cleaned with compressed Air)]],"NC","n","C","y","CB","c")</f>
        <v>c</v>
      </c>
      <c r="G1366" s="61" t="str">
        <f>_xlfn.TEXTJOIN("_",TRUE,A1366,B1366,C1366,D1366,"w"&amp;E1366,"c"&amp;Table6[[#This Row],[Coolant (n, no; y, yes; c, yes but cleaned with compressed air)2]])</f>
        <v>RCGX12_GMTK2_20211103_010450_wo_cc</v>
      </c>
      <c r="H1366" s="68">
        <v>2195</v>
      </c>
      <c r="I1366" s="69">
        <v>4230</v>
      </c>
      <c r="J1366" s="69">
        <v>6001</v>
      </c>
      <c r="K1366" s="69">
        <v>2464</v>
      </c>
      <c r="L1366" s="69">
        <v>5346</v>
      </c>
      <c r="M1366" s="69">
        <v>7915</v>
      </c>
      <c r="N1366" s="8">
        <v>44503</v>
      </c>
      <c r="O1366" s="3" t="s">
        <v>318</v>
      </c>
      <c r="P1366" s="3" t="s">
        <v>0</v>
      </c>
      <c r="Q1366" s="3" t="s">
        <v>359</v>
      </c>
      <c r="R1366" s="3">
        <v>6</v>
      </c>
      <c r="S1366" s="3" t="s">
        <v>0</v>
      </c>
      <c r="T1366" s="3">
        <v>6</v>
      </c>
      <c r="U1366" s="3">
        <v>3</v>
      </c>
      <c r="V1366" s="3">
        <v>1</v>
      </c>
      <c r="W1366" s="3">
        <v>1</v>
      </c>
      <c r="X1366" s="61" t="s">
        <v>19</v>
      </c>
      <c r="Y1366" s="3" t="s">
        <v>355</v>
      </c>
      <c r="Z1366" s="3" t="s">
        <v>1376</v>
      </c>
      <c r="AA1366" s="3">
        <v>1</v>
      </c>
      <c r="AB1366" s="28">
        <v>1</v>
      </c>
      <c r="AC1366" s="7"/>
    </row>
    <row r="1367" spans="1:29" x14ac:dyDescent="0.25">
      <c r="A1367" s="57" t="s">
        <v>1</v>
      </c>
      <c r="B1367" s="60" t="str">
        <f>Table6[[#This Row],[Machine3]]</f>
        <v>GMTK2</v>
      </c>
      <c r="C1367" s="61">
        <v>20211103</v>
      </c>
      <c r="D1367" s="61" t="str">
        <f>TEXT((ROW(Table6[[#This Row],[Insert Type]])-321)*10,"000000")</f>
        <v>010460</v>
      </c>
      <c r="E1367" s="61" t="str" cm="1">
        <f t="array" ref="E1367">_xlfn.SWITCH(Table6[[#This Row],[State of Wear (Acceptable, OK; Unacceptable, NOK; Doubt, D; Reclassified as Doubt, RD)]],"OK","o","NOK","n","d")</f>
        <v>o</v>
      </c>
      <c r="F1367" s="61" t="str" cm="1">
        <f t="array" ref="F1367">_xlfn.SWITCH(Table6[[#This Row],[Coolant (C, Coolant; NC, No Coolant; CB, Coolant and cleaned with compressed Air)]],"NC","n","C","y","CB","c")</f>
        <v>c</v>
      </c>
      <c r="G1367" s="61" t="str">
        <f>_xlfn.TEXTJOIN("_",TRUE,A1367,B1367,C1367,D1367,"w"&amp;E1367,"c"&amp;Table6[[#This Row],[Coolant (n, no; y, yes; c, yes but cleaned with compressed air)2]])</f>
        <v>RCGX12_GMTK2_20211103_010460_wo_cc</v>
      </c>
      <c r="H1367" s="68">
        <v>2195</v>
      </c>
      <c r="I1367" s="69">
        <v>4230</v>
      </c>
      <c r="J1367" s="69">
        <v>6001</v>
      </c>
      <c r="K1367" s="69">
        <v>2464</v>
      </c>
      <c r="L1367" s="69">
        <v>5346</v>
      </c>
      <c r="M1367" s="69">
        <v>7915</v>
      </c>
      <c r="N1367" s="8">
        <v>44503</v>
      </c>
      <c r="O1367" s="3" t="s">
        <v>318</v>
      </c>
      <c r="P1367" s="3" t="s">
        <v>0</v>
      </c>
      <c r="Q1367" s="3" t="s">
        <v>359</v>
      </c>
      <c r="R1367" s="3">
        <v>6</v>
      </c>
      <c r="S1367" s="3" t="s">
        <v>0</v>
      </c>
      <c r="T1367" s="3">
        <v>6</v>
      </c>
      <c r="U1367" s="3">
        <v>3</v>
      </c>
      <c r="V1367" s="3">
        <v>1</v>
      </c>
      <c r="W1367" s="3">
        <v>2</v>
      </c>
      <c r="X1367" s="61" t="s">
        <v>19</v>
      </c>
      <c r="Y1367" s="3" t="s">
        <v>355</v>
      </c>
      <c r="Z1367" s="3" t="s">
        <v>1377</v>
      </c>
      <c r="AA1367" s="3">
        <v>1</v>
      </c>
      <c r="AB1367" s="28">
        <v>1</v>
      </c>
      <c r="AC1367" s="7"/>
    </row>
    <row r="1368" spans="1:29" x14ac:dyDescent="0.25">
      <c r="A1368" s="57" t="s">
        <v>1</v>
      </c>
      <c r="B1368" s="60" t="str">
        <f>Table6[[#This Row],[Machine3]]</f>
        <v>GMTK2</v>
      </c>
      <c r="C1368" s="61">
        <v>20211103</v>
      </c>
      <c r="D1368" s="61" t="str">
        <f>TEXT((ROW(Table6[[#This Row],[Insert Type]])-321)*10,"000000")</f>
        <v>010470</v>
      </c>
      <c r="E1368" s="61" t="str" cm="1">
        <f t="array" ref="E1368">_xlfn.SWITCH(Table6[[#This Row],[State of Wear (Acceptable, OK; Unacceptable, NOK; Doubt, D; Reclassified as Doubt, RD)]],"OK","o","NOK","n","d")</f>
        <v>o</v>
      </c>
      <c r="F1368" s="61" t="str" cm="1">
        <f t="array" ref="F1368">_xlfn.SWITCH(Table6[[#This Row],[Coolant (C, Coolant; NC, No Coolant; CB, Coolant and cleaned with compressed Air)]],"NC","n","C","y","CB","c")</f>
        <v>c</v>
      </c>
      <c r="G1368" s="61" t="str">
        <f>_xlfn.TEXTJOIN("_",TRUE,A1368,B1368,C1368,D1368,"w"&amp;E1368,"c"&amp;Table6[[#This Row],[Coolant (n, no; y, yes; c, yes but cleaned with compressed air)2]])</f>
        <v>RCGX12_GMTK2_20211103_010470_wo_cc</v>
      </c>
      <c r="H1368" s="68">
        <v>2195</v>
      </c>
      <c r="I1368" s="69">
        <v>4230</v>
      </c>
      <c r="J1368" s="69">
        <v>6001</v>
      </c>
      <c r="K1368" s="69">
        <v>2464</v>
      </c>
      <c r="L1368" s="69">
        <v>5346</v>
      </c>
      <c r="M1368" s="69">
        <v>7915</v>
      </c>
      <c r="N1368" s="8">
        <v>44503</v>
      </c>
      <c r="O1368" s="3" t="s">
        <v>318</v>
      </c>
      <c r="P1368" s="3" t="s">
        <v>0</v>
      </c>
      <c r="Q1368" s="3" t="s">
        <v>359</v>
      </c>
      <c r="R1368" s="3">
        <v>6</v>
      </c>
      <c r="S1368" s="3" t="s">
        <v>0</v>
      </c>
      <c r="T1368" s="3">
        <v>6</v>
      </c>
      <c r="U1368" s="3">
        <v>4</v>
      </c>
      <c r="V1368" s="3">
        <v>1</v>
      </c>
      <c r="W1368" s="3">
        <v>1</v>
      </c>
      <c r="X1368" s="61" t="s">
        <v>19</v>
      </c>
      <c r="Y1368" s="3" t="s">
        <v>355</v>
      </c>
      <c r="Z1368" s="3" t="s">
        <v>1378</v>
      </c>
      <c r="AA1368" s="3">
        <v>1</v>
      </c>
      <c r="AB1368" s="28">
        <v>1</v>
      </c>
      <c r="AC1368" s="7"/>
    </row>
    <row r="1369" spans="1:29" x14ac:dyDescent="0.25">
      <c r="A1369" s="57" t="s">
        <v>1</v>
      </c>
      <c r="B1369" s="60" t="str">
        <f>Table6[[#This Row],[Machine3]]</f>
        <v>GMTK2</v>
      </c>
      <c r="C1369" s="61">
        <v>20211103</v>
      </c>
      <c r="D1369" s="61" t="str">
        <f>TEXT((ROW(Table6[[#This Row],[Insert Type]])-321)*10,"000000")</f>
        <v>010480</v>
      </c>
      <c r="E1369" s="61" t="str" cm="1">
        <f t="array" ref="E1369">_xlfn.SWITCH(Table6[[#This Row],[State of Wear (Acceptable, OK; Unacceptable, NOK; Doubt, D; Reclassified as Doubt, RD)]],"OK","o","NOK","n","d")</f>
        <v>d</v>
      </c>
      <c r="F1369" s="61" t="str" cm="1">
        <f t="array" ref="F1369">_xlfn.SWITCH(Table6[[#This Row],[Coolant (C, Coolant; NC, No Coolant; CB, Coolant and cleaned with compressed Air)]],"NC","n","C","y","CB","c")</f>
        <v>c</v>
      </c>
      <c r="G1369" s="61" t="str">
        <f>_xlfn.TEXTJOIN("_",TRUE,A1369,B1369,C1369,D1369,"w"&amp;E1369,"c"&amp;Table6[[#This Row],[Coolant (n, no; y, yes; c, yes but cleaned with compressed air)2]])</f>
        <v>RCGX12_GMTK2_20211103_010480_wd_cc</v>
      </c>
      <c r="H1369" s="68">
        <v>2195</v>
      </c>
      <c r="I1369" s="69">
        <v>4230</v>
      </c>
      <c r="J1369" s="69">
        <v>6001</v>
      </c>
      <c r="K1369" s="69">
        <v>2464</v>
      </c>
      <c r="L1369" s="69">
        <v>5346</v>
      </c>
      <c r="M1369" s="69">
        <v>7915</v>
      </c>
      <c r="N1369" s="8">
        <v>44503</v>
      </c>
      <c r="O1369" s="3" t="s">
        <v>318</v>
      </c>
      <c r="P1369" s="3" t="s">
        <v>0</v>
      </c>
      <c r="Q1369" s="3" t="s">
        <v>359</v>
      </c>
      <c r="R1369" s="3">
        <v>6</v>
      </c>
      <c r="S1369" s="3" t="s">
        <v>0</v>
      </c>
      <c r="T1369" s="3">
        <v>6</v>
      </c>
      <c r="U1369" s="3">
        <v>4</v>
      </c>
      <c r="V1369" s="3">
        <v>1</v>
      </c>
      <c r="W1369" s="3">
        <v>2</v>
      </c>
      <c r="X1369" s="61" t="s">
        <v>278</v>
      </c>
      <c r="Y1369" s="3" t="s">
        <v>355</v>
      </c>
      <c r="Z1369" s="3" t="s">
        <v>1379</v>
      </c>
      <c r="AA1369" s="3">
        <v>1</v>
      </c>
      <c r="AB1369" s="28">
        <v>1</v>
      </c>
      <c r="AC1369" s="7"/>
    </row>
    <row r="1370" spans="1:29" x14ac:dyDescent="0.25">
      <c r="A1370" s="57" t="s">
        <v>1</v>
      </c>
      <c r="B1370" s="60" t="str">
        <f>Table6[[#This Row],[Machine3]]</f>
        <v>GMTK2</v>
      </c>
      <c r="C1370" s="61">
        <v>20211103</v>
      </c>
      <c r="D1370" s="61" t="str">
        <f>TEXT((ROW(Table6[[#This Row],[Insert Type]])-321)*10,"000000")</f>
        <v>010490</v>
      </c>
      <c r="E1370" s="61" t="str" cm="1">
        <f t="array" ref="E1370">_xlfn.SWITCH(Table6[[#This Row],[State of Wear (Acceptable, OK; Unacceptable, NOK; Doubt, D; Reclassified as Doubt, RD)]],"OK","o","NOK","n","d")</f>
        <v>o</v>
      </c>
      <c r="F1370" s="61" t="str" cm="1">
        <f t="array" ref="F1370">_xlfn.SWITCH(Table6[[#This Row],[Coolant (C, Coolant; NC, No Coolant; CB, Coolant and cleaned with compressed Air)]],"NC","n","C","y","CB","c")</f>
        <v>c</v>
      </c>
      <c r="G1370" s="61" t="str">
        <f>_xlfn.TEXTJOIN("_",TRUE,A1370,B1370,C1370,D1370,"w"&amp;E1370,"c"&amp;Table6[[#This Row],[Coolant (n, no; y, yes; c, yes but cleaned with compressed air)2]])</f>
        <v>RCGX12_GMTK2_20211103_010490_wo_cc</v>
      </c>
      <c r="H1370" s="68">
        <v>2195</v>
      </c>
      <c r="I1370" s="69">
        <v>4230</v>
      </c>
      <c r="J1370" s="69">
        <v>6001</v>
      </c>
      <c r="K1370" s="69">
        <v>2464</v>
      </c>
      <c r="L1370" s="69">
        <v>5346</v>
      </c>
      <c r="M1370" s="69">
        <v>7915</v>
      </c>
      <c r="N1370" s="8">
        <v>44503</v>
      </c>
      <c r="O1370" s="3" t="s">
        <v>318</v>
      </c>
      <c r="P1370" s="3" t="s">
        <v>0</v>
      </c>
      <c r="Q1370" s="3" t="s">
        <v>359</v>
      </c>
      <c r="R1370" s="3">
        <v>6</v>
      </c>
      <c r="S1370" s="3" t="s">
        <v>0</v>
      </c>
      <c r="T1370" s="3">
        <v>6</v>
      </c>
      <c r="U1370" s="3">
        <v>5</v>
      </c>
      <c r="V1370" s="3">
        <v>1</v>
      </c>
      <c r="W1370" s="3">
        <v>1</v>
      </c>
      <c r="X1370" s="61" t="s">
        <v>19</v>
      </c>
      <c r="Y1370" s="3" t="s">
        <v>355</v>
      </c>
      <c r="Z1370" s="3" t="s">
        <v>1380</v>
      </c>
      <c r="AA1370" s="3">
        <v>1</v>
      </c>
      <c r="AB1370" s="28">
        <v>1</v>
      </c>
      <c r="AC1370" s="7"/>
    </row>
    <row r="1371" spans="1:29" x14ac:dyDescent="0.25">
      <c r="A1371" s="57" t="s">
        <v>1</v>
      </c>
      <c r="B1371" s="60" t="str">
        <f>Table6[[#This Row],[Machine3]]</f>
        <v>GMTK2</v>
      </c>
      <c r="C1371" s="61">
        <v>20211103</v>
      </c>
      <c r="D1371" s="61" t="str">
        <f>TEXT((ROW(Table6[[#This Row],[Insert Type]])-321)*10,"000000")</f>
        <v>010500</v>
      </c>
      <c r="E1371" s="61" t="str" cm="1">
        <f t="array" ref="E1371">_xlfn.SWITCH(Table6[[#This Row],[State of Wear (Acceptable, OK; Unacceptable, NOK; Doubt, D; Reclassified as Doubt, RD)]],"OK","o","NOK","n","d")</f>
        <v>o</v>
      </c>
      <c r="F1371" s="61" t="str" cm="1">
        <f t="array" ref="F1371">_xlfn.SWITCH(Table6[[#This Row],[Coolant (C, Coolant; NC, No Coolant; CB, Coolant and cleaned with compressed Air)]],"NC","n","C","y","CB","c")</f>
        <v>c</v>
      </c>
      <c r="G1371" s="61" t="str">
        <f>_xlfn.TEXTJOIN("_",TRUE,A1371,B1371,C1371,D1371,"w"&amp;E1371,"c"&amp;Table6[[#This Row],[Coolant (n, no; y, yes; c, yes but cleaned with compressed air)2]])</f>
        <v>RCGX12_GMTK2_20211103_010500_wo_cc</v>
      </c>
      <c r="H1371" s="68">
        <v>2195</v>
      </c>
      <c r="I1371" s="69">
        <v>4230</v>
      </c>
      <c r="J1371" s="69">
        <v>6001</v>
      </c>
      <c r="K1371" s="69">
        <v>2464</v>
      </c>
      <c r="L1371" s="69">
        <v>5346</v>
      </c>
      <c r="M1371" s="69">
        <v>7915</v>
      </c>
      <c r="N1371" s="8">
        <v>44503</v>
      </c>
      <c r="O1371" s="3" t="s">
        <v>318</v>
      </c>
      <c r="P1371" s="3" t="s">
        <v>0</v>
      </c>
      <c r="Q1371" s="3" t="s">
        <v>359</v>
      </c>
      <c r="R1371" s="3">
        <v>6</v>
      </c>
      <c r="S1371" s="3" t="s">
        <v>0</v>
      </c>
      <c r="T1371" s="3">
        <v>6</v>
      </c>
      <c r="U1371" s="3">
        <v>5</v>
      </c>
      <c r="V1371" s="3">
        <v>1</v>
      </c>
      <c r="W1371" s="3">
        <v>2</v>
      </c>
      <c r="X1371" s="61" t="s">
        <v>19</v>
      </c>
      <c r="Y1371" s="3" t="s">
        <v>355</v>
      </c>
      <c r="Z1371" s="3" t="s">
        <v>1381</v>
      </c>
      <c r="AA1371" s="3">
        <v>1</v>
      </c>
      <c r="AB1371" s="28">
        <v>1</v>
      </c>
      <c r="AC1371" s="7"/>
    </row>
    <row r="1372" spans="1:29" x14ac:dyDescent="0.25">
      <c r="A1372" s="57" t="s">
        <v>1</v>
      </c>
      <c r="B1372" s="60" t="str">
        <f>Table6[[#This Row],[Machine3]]</f>
        <v>GMTK2</v>
      </c>
      <c r="C1372" s="61">
        <v>20211103</v>
      </c>
      <c r="D1372" s="61" t="str">
        <f>TEXT((ROW(Table6[[#This Row],[Insert Type]])-321)*10,"000000")</f>
        <v>010510</v>
      </c>
      <c r="E1372" s="61" t="str" cm="1">
        <f t="array" ref="E1372">_xlfn.SWITCH(Table6[[#This Row],[State of Wear (Acceptable, OK; Unacceptable, NOK; Doubt, D; Reclassified as Doubt, RD)]],"OK","o","NOK","n","d")</f>
        <v>o</v>
      </c>
      <c r="F1372" s="61" t="str" cm="1">
        <f t="array" ref="F1372">_xlfn.SWITCH(Table6[[#This Row],[Coolant (C, Coolant; NC, No Coolant; CB, Coolant and cleaned with compressed Air)]],"NC","n","C","y","CB","c")</f>
        <v>c</v>
      </c>
      <c r="G1372" s="61" t="str">
        <f>_xlfn.TEXTJOIN("_",TRUE,A1372,B1372,C1372,D1372,"w"&amp;E1372,"c"&amp;Table6[[#This Row],[Coolant (n, no; y, yes; c, yes but cleaned with compressed air)2]])</f>
        <v>RCGX12_GMTK2_20211103_010510_wo_cc</v>
      </c>
      <c r="H1372" s="68">
        <v>2195</v>
      </c>
      <c r="I1372" s="69">
        <v>4230</v>
      </c>
      <c r="J1372" s="69">
        <v>6001</v>
      </c>
      <c r="K1372" s="69">
        <v>2464</v>
      </c>
      <c r="L1372" s="69">
        <v>5346</v>
      </c>
      <c r="M1372" s="69">
        <v>7915</v>
      </c>
      <c r="N1372" s="8">
        <v>44503</v>
      </c>
      <c r="O1372" s="3" t="s">
        <v>318</v>
      </c>
      <c r="P1372" s="3" t="s">
        <v>0</v>
      </c>
      <c r="Q1372" s="3" t="s">
        <v>359</v>
      </c>
      <c r="R1372" s="3">
        <v>6</v>
      </c>
      <c r="S1372" s="3" t="s">
        <v>0</v>
      </c>
      <c r="T1372" s="3">
        <v>6</v>
      </c>
      <c r="U1372" s="3">
        <v>6</v>
      </c>
      <c r="V1372" s="3">
        <v>1</v>
      </c>
      <c r="W1372" s="3">
        <v>1</v>
      </c>
      <c r="X1372" s="61" t="s">
        <v>19</v>
      </c>
      <c r="Y1372" s="3" t="s">
        <v>355</v>
      </c>
      <c r="Z1372" s="3" t="s">
        <v>1382</v>
      </c>
      <c r="AA1372" s="3">
        <v>1</v>
      </c>
      <c r="AB1372" s="28">
        <v>1</v>
      </c>
      <c r="AC1372" s="7"/>
    </row>
    <row r="1373" spans="1:29" x14ac:dyDescent="0.25">
      <c r="A1373" s="57" t="s">
        <v>1</v>
      </c>
      <c r="B1373" s="60" t="str">
        <f>Table6[[#This Row],[Machine3]]</f>
        <v>GMTK2</v>
      </c>
      <c r="C1373" s="61">
        <v>20211103</v>
      </c>
      <c r="D1373" s="61" t="str">
        <f>TEXT((ROW(Table6[[#This Row],[Insert Type]])-321)*10,"000000")</f>
        <v>010520</v>
      </c>
      <c r="E1373" s="61" t="str" cm="1">
        <f t="array" ref="E1373">_xlfn.SWITCH(Table6[[#This Row],[State of Wear (Acceptable, OK; Unacceptable, NOK; Doubt, D; Reclassified as Doubt, RD)]],"OK","o","NOK","n","d")</f>
        <v>o</v>
      </c>
      <c r="F1373" s="61" t="str" cm="1">
        <f t="array" ref="F1373">_xlfn.SWITCH(Table6[[#This Row],[Coolant (C, Coolant; NC, No Coolant; CB, Coolant and cleaned with compressed Air)]],"NC","n","C","y","CB","c")</f>
        <v>c</v>
      </c>
      <c r="G1373" s="61" t="str">
        <f>_xlfn.TEXTJOIN("_",TRUE,A1373,B1373,C1373,D1373,"w"&amp;E1373,"c"&amp;Table6[[#This Row],[Coolant (n, no; y, yes; c, yes but cleaned with compressed air)2]])</f>
        <v>RCGX12_GMTK2_20211103_010520_wo_cc</v>
      </c>
      <c r="H1373" s="68">
        <v>2195</v>
      </c>
      <c r="I1373" s="69">
        <v>4230</v>
      </c>
      <c r="J1373" s="69">
        <v>6001</v>
      </c>
      <c r="K1373" s="69">
        <v>2464</v>
      </c>
      <c r="L1373" s="69">
        <v>5346</v>
      </c>
      <c r="M1373" s="69">
        <v>7915</v>
      </c>
      <c r="N1373" s="8">
        <v>44503</v>
      </c>
      <c r="O1373" s="3" t="s">
        <v>318</v>
      </c>
      <c r="P1373" s="3" t="s">
        <v>0</v>
      </c>
      <c r="Q1373" s="3" t="s">
        <v>359</v>
      </c>
      <c r="R1373" s="3">
        <v>6</v>
      </c>
      <c r="S1373" s="3" t="s">
        <v>0</v>
      </c>
      <c r="T1373" s="3">
        <v>6</v>
      </c>
      <c r="U1373" s="3">
        <v>6</v>
      </c>
      <c r="V1373" s="3">
        <v>1</v>
      </c>
      <c r="W1373" s="3">
        <v>2</v>
      </c>
      <c r="X1373" s="61" t="s">
        <v>19</v>
      </c>
      <c r="Y1373" s="3" t="s">
        <v>355</v>
      </c>
      <c r="Z1373" s="3" t="s">
        <v>1383</v>
      </c>
      <c r="AA1373" s="3">
        <v>1</v>
      </c>
      <c r="AB1373" s="28">
        <v>1</v>
      </c>
      <c r="AC1373" s="7"/>
    </row>
    <row r="1374" spans="1:29" x14ac:dyDescent="0.25">
      <c r="A1374" s="57" t="s">
        <v>1</v>
      </c>
      <c r="B1374" s="60" t="str">
        <f>Table6[[#This Row],[Machine3]]</f>
        <v>GMTK2</v>
      </c>
      <c r="C1374" s="61">
        <v>20211103</v>
      </c>
      <c r="D1374" s="61" t="str">
        <f>TEXT((ROW(Table6[[#This Row],[Insert Type]])-321)*10,"000000")</f>
        <v>010530</v>
      </c>
      <c r="E1374" s="61" t="str" cm="1">
        <f t="array" ref="E1374">_xlfn.SWITCH(Table6[[#This Row],[State of Wear (Acceptable, OK; Unacceptable, NOK; Doubt, D; Reclassified as Doubt, RD)]],"OK","o","NOK","n","d")</f>
        <v>o</v>
      </c>
      <c r="F1374" s="61" t="str" cm="1">
        <f t="array" ref="F1374">_xlfn.SWITCH(Table6[[#This Row],[Coolant (C, Coolant; NC, No Coolant; CB, Coolant and cleaned with compressed Air)]],"NC","n","C","y","CB","c")</f>
        <v>c</v>
      </c>
      <c r="G1374" s="61" t="str">
        <f>_xlfn.TEXTJOIN("_",TRUE,A1374,B1374,C1374,D1374,"w"&amp;E1374,"c"&amp;Table6[[#This Row],[Coolant (n, no; y, yes; c, yes but cleaned with compressed air)2]])</f>
        <v>RCGX12_GMTK2_20211103_010530_wo_cc</v>
      </c>
      <c r="H1374" s="68">
        <v>2195</v>
      </c>
      <c r="I1374" s="69">
        <v>4230</v>
      </c>
      <c r="J1374" s="69">
        <v>6001</v>
      </c>
      <c r="K1374" s="69">
        <v>2464</v>
      </c>
      <c r="L1374" s="69">
        <v>5346</v>
      </c>
      <c r="M1374" s="69">
        <v>7915</v>
      </c>
      <c r="N1374" s="8">
        <v>44503</v>
      </c>
      <c r="O1374" s="3" t="s">
        <v>318</v>
      </c>
      <c r="P1374" s="3" t="s">
        <v>0</v>
      </c>
      <c r="Q1374" s="3" t="s">
        <v>359</v>
      </c>
      <c r="R1374" s="3">
        <v>7</v>
      </c>
      <c r="S1374" s="3" t="s">
        <v>0</v>
      </c>
      <c r="T1374" s="3">
        <v>7</v>
      </c>
      <c r="U1374" s="3">
        <v>1</v>
      </c>
      <c r="V1374" s="3">
        <v>1</v>
      </c>
      <c r="W1374" s="3">
        <v>1</v>
      </c>
      <c r="X1374" s="61" t="s">
        <v>19</v>
      </c>
      <c r="Y1374" s="3" t="s">
        <v>355</v>
      </c>
      <c r="Z1374" s="3" t="s">
        <v>1384</v>
      </c>
      <c r="AA1374" s="3">
        <v>1</v>
      </c>
      <c r="AB1374" s="28">
        <v>1</v>
      </c>
      <c r="AC1374" s="7"/>
    </row>
    <row r="1375" spans="1:29" x14ac:dyDescent="0.25">
      <c r="A1375" s="57" t="s">
        <v>1</v>
      </c>
      <c r="B1375" s="60" t="str">
        <f>Table6[[#This Row],[Machine3]]</f>
        <v>GMTK2</v>
      </c>
      <c r="C1375" s="61">
        <v>20211103</v>
      </c>
      <c r="D1375" s="61" t="str">
        <f>TEXT((ROW(Table6[[#This Row],[Insert Type]])-321)*10,"000000")</f>
        <v>010540</v>
      </c>
      <c r="E1375" s="61" t="str" cm="1">
        <f t="array" ref="E1375">_xlfn.SWITCH(Table6[[#This Row],[State of Wear (Acceptable, OK; Unacceptable, NOK; Doubt, D; Reclassified as Doubt, RD)]],"OK","o","NOK","n","d")</f>
        <v>o</v>
      </c>
      <c r="F1375" s="61" t="str" cm="1">
        <f t="array" ref="F1375">_xlfn.SWITCH(Table6[[#This Row],[Coolant (C, Coolant; NC, No Coolant; CB, Coolant and cleaned with compressed Air)]],"NC","n","C","y","CB","c")</f>
        <v>c</v>
      </c>
      <c r="G1375" s="61" t="str">
        <f>_xlfn.TEXTJOIN("_",TRUE,A1375,B1375,C1375,D1375,"w"&amp;E1375,"c"&amp;Table6[[#This Row],[Coolant (n, no; y, yes; c, yes but cleaned with compressed air)2]])</f>
        <v>RCGX12_GMTK2_20211103_010540_wo_cc</v>
      </c>
      <c r="H1375" s="68">
        <v>2195</v>
      </c>
      <c r="I1375" s="69">
        <v>4230</v>
      </c>
      <c r="J1375" s="69">
        <v>6001</v>
      </c>
      <c r="K1375" s="69">
        <v>2464</v>
      </c>
      <c r="L1375" s="69">
        <v>5346</v>
      </c>
      <c r="M1375" s="69">
        <v>7915</v>
      </c>
      <c r="N1375" s="8">
        <v>44503</v>
      </c>
      <c r="O1375" s="3" t="s">
        <v>318</v>
      </c>
      <c r="P1375" s="3" t="s">
        <v>0</v>
      </c>
      <c r="Q1375" s="3" t="s">
        <v>359</v>
      </c>
      <c r="R1375" s="3">
        <v>7</v>
      </c>
      <c r="S1375" s="3" t="s">
        <v>0</v>
      </c>
      <c r="T1375" s="3">
        <v>7</v>
      </c>
      <c r="U1375" s="3">
        <v>1</v>
      </c>
      <c r="V1375" s="3">
        <v>1</v>
      </c>
      <c r="W1375" s="3">
        <v>2</v>
      </c>
      <c r="X1375" s="61" t="s">
        <v>19</v>
      </c>
      <c r="Y1375" s="3" t="s">
        <v>355</v>
      </c>
      <c r="Z1375" s="3" t="s">
        <v>1385</v>
      </c>
      <c r="AA1375" s="3">
        <v>1</v>
      </c>
      <c r="AB1375" s="28">
        <v>1</v>
      </c>
      <c r="AC1375" s="7"/>
    </row>
    <row r="1376" spans="1:29" x14ac:dyDescent="0.25">
      <c r="A1376" s="57" t="s">
        <v>1</v>
      </c>
      <c r="B1376" s="60" t="str">
        <f>Table6[[#This Row],[Machine3]]</f>
        <v>GMTK2</v>
      </c>
      <c r="C1376" s="61">
        <v>20211103</v>
      </c>
      <c r="D1376" s="61" t="str">
        <f>TEXT((ROW(Table6[[#This Row],[Insert Type]])-321)*10,"000000")</f>
        <v>010550</v>
      </c>
      <c r="E1376" s="61" t="str" cm="1">
        <f t="array" ref="E1376">_xlfn.SWITCH(Table6[[#This Row],[State of Wear (Acceptable, OK; Unacceptable, NOK; Doubt, D; Reclassified as Doubt, RD)]],"OK","o","NOK","n","d")</f>
        <v>o</v>
      </c>
      <c r="F1376" s="61" t="str" cm="1">
        <f t="array" ref="F1376">_xlfn.SWITCH(Table6[[#This Row],[Coolant (C, Coolant; NC, No Coolant; CB, Coolant and cleaned with compressed Air)]],"NC","n","C","y","CB","c")</f>
        <v>c</v>
      </c>
      <c r="G1376" s="61" t="str">
        <f>_xlfn.TEXTJOIN("_",TRUE,A1376,B1376,C1376,D1376,"w"&amp;E1376,"c"&amp;Table6[[#This Row],[Coolant (n, no; y, yes; c, yes but cleaned with compressed air)2]])</f>
        <v>RCGX12_GMTK2_20211103_010550_wo_cc</v>
      </c>
      <c r="H1376" s="68">
        <v>2195</v>
      </c>
      <c r="I1376" s="69">
        <v>4230</v>
      </c>
      <c r="J1376" s="69">
        <v>6001</v>
      </c>
      <c r="K1376" s="69">
        <v>2464</v>
      </c>
      <c r="L1376" s="69">
        <v>5346</v>
      </c>
      <c r="M1376" s="69">
        <v>7915</v>
      </c>
      <c r="N1376" s="8">
        <v>44503</v>
      </c>
      <c r="O1376" s="3" t="s">
        <v>318</v>
      </c>
      <c r="P1376" s="3" t="s">
        <v>0</v>
      </c>
      <c r="Q1376" s="3" t="s">
        <v>359</v>
      </c>
      <c r="R1376" s="3">
        <v>7</v>
      </c>
      <c r="S1376" s="3" t="s">
        <v>0</v>
      </c>
      <c r="T1376" s="3">
        <v>7</v>
      </c>
      <c r="U1376" s="3">
        <v>2</v>
      </c>
      <c r="V1376" s="3">
        <v>1</v>
      </c>
      <c r="W1376" s="3">
        <v>1</v>
      </c>
      <c r="X1376" s="61" t="s">
        <v>19</v>
      </c>
      <c r="Y1376" s="3" t="s">
        <v>355</v>
      </c>
      <c r="Z1376" s="3" t="s">
        <v>1386</v>
      </c>
      <c r="AA1376" s="3">
        <v>1</v>
      </c>
      <c r="AB1376" s="28">
        <v>1</v>
      </c>
      <c r="AC1376" s="7"/>
    </row>
    <row r="1377" spans="1:29" x14ac:dyDescent="0.25">
      <c r="A1377" s="57" t="s">
        <v>1</v>
      </c>
      <c r="B1377" s="60" t="str">
        <f>Table6[[#This Row],[Machine3]]</f>
        <v>GMTK2</v>
      </c>
      <c r="C1377" s="61">
        <v>20211103</v>
      </c>
      <c r="D1377" s="61" t="str">
        <f>TEXT((ROW(Table6[[#This Row],[Insert Type]])-321)*10,"000000")</f>
        <v>010560</v>
      </c>
      <c r="E1377" s="61" t="str" cm="1">
        <f t="array" ref="E1377">_xlfn.SWITCH(Table6[[#This Row],[State of Wear (Acceptable, OK; Unacceptable, NOK; Doubt, D; Reclassified as Doubt, RD)]],"OK","o","NOK","n","d")</f>
        <v>o</v>
      </c>
      <c r="F1377" s="61" t="str" cm="1">
        <f t="array" ref="F1377">_xlfn.SWITCH(Table6[[#This Row],[Coolant (C, Coolant; NC, No Coolant; CB, Coolant and cleaned with compressed Air)]],"NC","n","C","y","CB","c")</f>
        <v>c</v>
      </c>
      <c r="G1377" s="61" t="str">
        <f>_xlfn.TEXTJOIN("_",TRUE,A1377,B1377,C1377,D1377,"w"&amp;E1377,"c"&amp;Table6[[#This Row],[Coolant (n, no; y, yes; c, yes but cleaned with compressed air)2]])</f>
        <v>RCGX12_GMTK2_20211103_010560_wo_cc</v>
      </c>
      <c r="H1377" s="68">
        <v>2195</v>
      </c>
      <c r="I1377" s="69">
        <v>4230</v>
      </c>
      <c r="J1377" s="69">
        <v>6001</v>
      </c>
      <c r="K1377" s="69">
        <v>2464</v>
      </c>
      <c r="L1377" s="69">
        <v>5346</v>
      </c>
      <c r="M1377" s="69">
        <v>7915</v>
      </c>
      <c r="N1377" s="8">
        <v>44503</v>
      </c>
      <c r="O1377" s="3" t="s">
        <v>318</v>
      </c>
      <c r="P1377" s="3" t="s">
        <v>0</v>
      </c>
      <c r="Q1377" s="3" t="s">
        <v>359</v>
      </c>
      <c r="R1377" s="3">
        <v>7</v>
      </c>
      <c r="S1377" s="3" t="s">
        <v>0</v>
      </c>
      <c r="T1377" s="3">
        <v>7</v>
      </c>
      <c r="U1377" s="3">
        <v>2</v>
      </c>
      <c r="V1377" s="3">
        <v>1</v>
      </c>
      <c r="W1377" s="3">
        <v>2</v>
      </c>
      <c r="X1377" s="61" t="s">
        <v>19</v>
      </c>
      <c r="Y1377" s="3" t="s">
        <v>355</v>
      </c>
      <c r="Z1377" s="3" t="s">
        <v>1387</v>
      </c>
      <c r="AA1377" s="3">
        <v>1</v>
      </c>
      <c r="AB1377" s="28">
        <v>1</v>
      </c>
      <c r="AC1377" s="7"/>
    </row>
    <row r="1378" spans="1:29" x14ac:dyDescent="0.25">
      <c r="A1378" s="57" t="s">
        <v>1</v>
      </c>
      <c r="B1378" s="60" t="str">
        <f>Table6[[#This Row],[Machine3]]</f>
        <v>GMTK2</v>
      </c>
      <c r="C1378" s="61">
        <v>20211103</v>
      </c>
      <c r="D1378" s="61" t="str">
        <f>TEXT((ROW(Table6[[#This Row],[Insert Type]])-321)*10,"000000")</f>
        <v>010570</v>
      </c>
      <c r="E1378" s="61" t="str" cm="1">
        <f t="array" ref="E1378">_xlfn.SWITCH(Table6[[#This Row],[State of Wear (Acceptable, OK; Unacceptable, NOK; Doubt, D; Reclassified as Doubt, RD)]],"OK","o","NOK","n","d")</f>
        <v>o</v>
      </c>
      <c r="F1378" s="61" t="str" cm="1">
        <f t="array" ref="F1378">_xlfn.SWITCH(Table6[[#This Row],[Coolant (C, Coolant; NC, No Coolant; CB, Coolant and cleaned with compressed Air)]],"NC","n","C","y","CB","c")</f>
        <v>c</v>
      </c>
      <c r="G1378" s="61" t="str">
        <f>_xlfn.TEXTJOIN("_",TRUE,A1378,B1378,C1378,D1378,"w"&amp;E1378,"c"&amp;Table6[[#This Row],[Coolant (n, no; y, yes; c, yes but cleaned with compressed air)2]])</f>
        <v>RCGX12_GMTK2_20211103_010570_wo_cc</v>
      </c>
      <c r="H1378" s="68">
        <v>2195</v>
      </c>
      <c r="I1378" s="69">
        <v>4230</v>
      </c>
      <c r="J1378" s="69">
        <v>6001</v>
      </c>
      <c r="K1378" s="69">
        <v>2464</v>
      </c>
      <c r="L1378" s="69">
        <v>5346</v>
      </c>
      <c r="M1378" s="69">
        <v>7915</v>
      </c>
      <c r="N1378" s="8">
        <v>44503</v>
      </c>
      <c r="O1378" s="3" t="s">
        <v>318</v>
      </c>
      <c r="P1378" s="3" t="s">
        <v>0</v>
      </c>
      <c r="Q1378" s="3" t="s">
        <v>359</v>
      </c>
      <c r="R1378" s="3">
        <v>7</v>
      </c>
      <c r="S1378" s="3" t="s">
        <v>0</v>
      </c>
      <c r="T1378" s="3">
        <v>7</v>
      </c>
      <c r="U1378" s="3">
        <v>3</v>
      </c>
      <c r="V1378" s="3">
        <v>1</v>
      </c>
      <c r="W1378" s="3">
        <v>1</v>
      </c>
      <c r="X1378" s="61" t="s">
        <v>19</v>
      </c>
      <c r="Y1378" s="3" t="s">
        <v>355</v>
      </c>
      <c r="Z1378" s="3" t="s">
        <v>1388</v>
      </c>
      <c r="AA1378" s="3">
        <v>1</v>
      </c>
      <c r="AB1378" s="28">
        <v>1</v>
      </c>
      <c r="AC1378" s="7"/>
    </row>
    <row r="1379" spans="1:29" x14ac:dyDescent="0.25">
      <c r="A1379" s="57" t="s">
        <v>1</v>
      </c>
      <c r="B1379" s="60" t="str">
        <f>Table6[[#This Row],[Machine3]]</f>
        <v>GMTK2</v>
      </c>
      <c r="C1379" s="61">
        <v>20211103</v>
      </c>
      <c r="D1379" s="61" t="str">
        <f>TEXT((ROW(Table6[[#This Row],[Insert Type]])-321)*10,"000000")</f>
        <v>010580</v>
      </c>
      <c r="E1379" s="61" t="str" cm="1">
        <f t="array" ref="E1379">_xlfn.SWITCH(Table6[[#This Row],[State of Wear (Acceptable, OK; Unacceptable, NOK; Doubt, D; Reclassified as Doubt, RD)]],"OK","o","NOK","n","d")</f>
        <v>o</v>
      </c>
      <c r="F1379" s="61" t="str" cm="1">
        <f t="array" ref="F1379">_xlfn.SWITCH(Table6[[#This Row],[Coolant (C, Coolant; NC, No Coolant; CB, Coolant and cleaned with compressed Air)]],"NC","n","C","y","CB","c")</f>
        <v>c</v>
      </c>
      <c r="G1379" s="61" t="str">
        <f>_xlfn.TEXTJOIN("_",TRUE,A1379,B1379,C1379,D1379,"w"&amp;E1379,"c"&amp;Table6[[#This Row],[Coolant (n, no; y, yes; c, yes but cleaned with compressed air)2]])</f>
        <v>RCGX12_GMTK2_20211103_010580_wo_cc</v>
      </c>
      <c r="H1379" s="68">
        <v>2195</v>
      </c>
      <c r="I1379" s="69">
        <v>4230</v>
      </c>
      <c r="J1379" s="69">
        <v>6001</v>
      </c>
      <c r="K1379" s="69">
        <v>2464</v>
      </c>
      <c r="L1379" s="69">
        <v>5346</v>
      </c>
      <c r="M1379" s="69">
        <v>7915</v>
      </c>
      <c r="N1379" s="8">
        <v>44503</v>
      </c>
      <c r="O1379" s="3" t="s">
        <v>318</v>
      </c>
      <c r="P1379" s="3" t="s">
        <v>0</v>
      </c>
      <c r="Q1379" s="3" t="s">
        <v>359</v>
      </c>
      <c r="R1379" s="3">
        <v>7</v>
      </c>
      <c r="S1379" s="3" t="s">
        <v>0</v>
      </c>
      <c r="T1379" s="3">
        <v>7</v>
      </c>
      <c r="U1379" s="3">
        <v>3</v>
      </c>
      <c r="V1379" s="3">
        <v>1</v>
      </c>
      <c r="W1379" s="3">
        <v>2</v>
      </c>
      <c r="X1379" s="61" t="s">
        <v>19</v>
      </c>
      <c r="Y1379" s="3" t="s">
        <v>355</v>
      </c>
      <c r="Z1379" s="3" t="s">
        <v>1389</v>
      </c>
      <c r="AA1379" s="3">
        <v>1</v>
      </c>
      <c r="AB1379" s="28">
        <v>1</v>
      </c>
      <c r="AC1379" s="7"/>
    </row>
    <row r="1380" spans="1:29" x14ac:dyDescent="0.25">
      <c r="A1380" s="57" t="s">
        <v>1</v>
      </c>
      <c r="B1380" s="60" t="str">
        <f>Table6[[#This Row],[Machine3]]</f>
        <v>GMTK2</v>
      </c>
      <c r="C1380" s="61">
        <v>20211103</v>
      </c>
      <c r="D1380" s="61" t="str">
        <f>TEXT((ROW(Table6[[#This Row],[Insert Type]])-321)*10,"000000")</f>
        <v>010590</v>
      </c>
      <c r="E1380" s="61" t="str" cm="1">
        <f t="array" ref="E1380">_xlfn.SWITCH(Table6[[#This Row],[State of Wear (Acceptable, OK; Unacceptable, NOK; Doubt, D; Reclassified as Doubt, RD)]],"OK","o","NOK","n","d")</f>
        <v>o</v>
      </c>
      <c r="F1380" s="61" t="str" cm="1">
        <f t="array" ref="F1380">_xlfn.SWITCH(Table6[[#This Row],[Coolant (C, Coolant; NC, No Coolant; CB, Coolant and cleaned with compressed Air)]],"NC","n","C","y","CB","c")</f>
        <v>c</v>
      </c>
      <c r="G1380" s="61" t="str">
        <f>_xlfn.TEXTJOIN("_",TRUE,A1380,B1380,C1380,D1380,"w"&amp;E1380,"c"&amp;Table6[[#This Row],[Coolant (n, no; y, yes; c, yes but cleaned with compressed air)2]])</f>
        <v>RCGX12_GMTK2_20211103_010590_wo_cc</v>
      </c>
      <c r="H1380" s="68">
        <v>2195</v>
      </c>
      <c r="I1380" s="69">
        <v>4230</v>
      </c>
      <c r="J1380" s="69">
        <v>6001</v>
      </c>
      <c r="K1380" s="69">
        <v>2464</v>
      </c>
      <c r="L1380" s="69">
        <v>5346</v>
      </c>
      <c r="M1380" s="69">
        <v>7915</v>
      </c>
      <c r="N1380" s="8">
        <v>44503</v>
      </c>
      <c r="O1380" s="3" t="s">
        <v>318</v>
      </c>
      <c r="P1380" s="3" t="s">
        <v>0</v>
      </c>
      <c r="Q1380" s="3" t="s">
        <v>359</v>
      </c>
      <c r="R1380" s="3">
        <v>7</v>
      </c>
      <c r="S1380" s="3" t="s">
        <v>0</v>
      </c>
      <c r="T1380" s="3">
        <v>7</v>
      </c>
      <c r="U1380" s="3">
        <v>4</v>
      </c>
      <c r="V1380" s="3">
        <v>1</v>
      </c>
      <c r="W1380" s="3">
        <v>1</v>
      </c>
      <c r="X1380" s="61" t="s">
        <v>19</v>
      </c>
      <c r="Y1380" s="3" t="s">
        <v>355</v>
      </c>
      <c r="Z1380" s="3" t="s">
        <v>1390</v>
      </c>
      <c r="AA1380" s="3">
        <v>1</v>
      </c>
      <c r="AB1380" s="28">
        <v>1</v>
      </c>
      <c r="AC1380" s="7"/>
    </row>
    <row r="1381" spans="1:29" x14ac:dyDescent="0.25">
      <c r="A1381" s="57" t="s">
        <v>1</v>
      </c>
      <c r="B1381" s="60" t="str">
        <f>Table6[[#This Row],[Machine3]]</f>
        <v>GMTK2</v>
      </c>
      <c r="C1381" s="61">
        <v>20211103</v>
      </c>
      <c r="D1381" s="61" t="str">
        <f>TEXT((ROW(Table6[[#This Row],[Insert Type]])-321)*10,"000000")</f>
        <v>010600</v>
      </c>
      <c r="E1381" s="61" t="str" cm="1">
        <f t="array" ref="E1381">_xlfn.SWITCH(Table6[[#This Row],[State of Wear (Acceptable, OK; Unacceptable, NOK; Doubt, D; Reclassified as Doubt, RD)]],"OK","o","NOK","n","d")</f>
        <v>o</v>
      </c>
      <c r="F1381" s="61" t="str" cm="1">
        <f t="array" ref="F1381">_xlfn.SWITCH(Table6[[#This Row],[Coolant (C, Coolant; NC, No Coolant; CB, Coolant and cleaned with compressed Air)]],"NC","n","C","y","CB","c")</f>
        <v>c</v>
      </c>
      <c r="G1381" s="61" t="str">
        <f>_xlfn.TEXTJOIN("_",TRUE,A1381,B1381,C1381,D1381,"w"&amp;E1381,"c"&amp;Table6[[#This Row],[Coolant (n, no; y, yes; c, yes but cleaned with compressed air)2]])</f>
        <v>RCGX12_GMTK2_20211103_010600_wo_cc</v>
      </c>
      <c r="H1381" s="68">
        <v>2195</v>
      </c>
      <c r="I1381" s="69">
        <v>4230</v>
      </c>
      <c r="J1381" s="69">
        <v>6001</v>
      </c>
      <c r="K1381" s="69">
        <v>2464</v>
      </c>
      <c r="L1381" s="69">
        <v>5346</v>
      </c>
      <c r="M1381" s="69">
        <v>7915</v>
      </c>
      <c r="N1381" s="8">
        <v>44503</v>
      </c>
      <c r="O1381" s="3" t="s">
        <v>318</v>
      </c>
      <c r="P1381" s="3" t="s">
        <v>0</v>
      </c>
      <c r="Q1381" s="3" t="s">
        <v>359</v>
      </c>
      <c r="R1381" s="3">
        <v>7</v>
      </c>
      <c r="S1381" s="3" t="s">
        <v>0</v>
      </c>
      <c r="T1381" s="3">
        <v>7</v>
      </c>
      <c r="U1381" s="3">
        <v>4</v>
      </c>
      <c r="V1381" s="3">
        <v>1</v>
      </c>
      <c r="W1381" s="3">
        <v>2</v>
      </c>
      <c r="X1381" s="61" t="s">
        <v>19</v>
      </c>
      <c r="Y1381" s="3" t="s">
        <v>355</v>
      </c>
      <c r="Z1381" s="3" t="s">
        <v>1391</v>
      </c>
      <c r="AA1381" s="3">
        <v>1</v>
      </c>
      <c r="AB1381" s="28">
        <v>1</v>
      </c>
      <c r="AC1381" s="7"/>
    </row>
    <row r="1382" spans="1:29" x14ac:dyDescent="0.25">
      <c r="A1382" s="57" t="s">
        <v>1</v>
      </c>
      <c r="B1382" s="60" t="str">
        <f>Table6[[#This Row],[Machine3]]</f>
        <v>GMTK2</v>
      </c>
      <c r="C1382" s="61">
        <v>20211103</v>
      </c>
      <c r="D1382" s="61" t="str">
        <f>TEXT((ROW(Table6[[#This Row],[Insert Type]])-321)*10,"000000")</f>
        <v>010610</v>
      </c>
      <c r="E1382" s="61" t="str" cm="1">
        <f t="array" ref="E1382">_xlfn.SWITCH(Table6[[#This Row],[State of Wear (Acceptable, OK; Unacceptable, NOK; Doubt, D; Reclassified as Doubt, RD)]],"OK","o","NOK","n","d")</f>
        <v>o</v>
      </c>
      <c r="F1382" s="61" t="str" cm="1">
        <f t="array" ref="F1382">_xlfn.SWITCH(Table6[[#This Row],[Coolant (C, Coolant; NC, No Coolant; CB, Coolant and cleaned with compressed Air)]],"NC","n","C","y","CB","c")</f>
        <v>c</v>
      </c>
      <c r="G1382" s="61" t="str">
        <f>_xlfn.TEXTJOIN("_",TRUE,A1382,B1382,C1382,D1382,"w"&amp;E1382,"c"&amp;Table6[[#This Row],[Coolant (n, no; y, yes; c, yes but cleaned with compressed air)2]])</f>
        <v>RCGX12_GMTK2_20211103_010610_wo_cc</v>
      </c>
      <c r="H1382" s="68">
        <v>2195</v>
      </c>
      <c r="I1382" s="69">
        <v>4230</v>
      </c>
      <c r="J1382" s="69">
        <v>6001</v>
      </c>
      <c r="K1382" s="69">
        <v>2464</v>
      </c>
      <c r="L1382" s="69">
        <v>5346</v>
      </c>
      <c r="M1382" s="69">
        <v>7915</v>
      </c>
      <c r="N1382" s="8">
        <v>44503</v>
      </c>
      <c r="O1382" s="3" t="s">
        <v>318</v>
      </c>
      <c r="P1382" s="3" t="s">
        <v>0</v>
      </c>
      <c r="Q1382" s="3" t="s">
        <v>359</v>
      </c>
      <c r="R1382" s="3">
        <v>7</v>
      </c>
      <c r="S1382" s="3" t="s">
        <v>0</v>
      </c>
      <c r="T1382" s="3">
        <v>7</v>
      </c>
      <c r="U1382" s="3">
        <v>5</v>
      </c>
      <c r="V1382" s="3">
        <v>1</v>
      </c>
      <c r="W1382" s="3">
        <v>1</v>
      </c>
      <c r="X1382" s="61" t="s">
        <v>19</v>
      </c>
      <c r="Y1382" s="3" t="s">
        <v>355</v>
      </c>
      <c r="Z1382" s="3" t="s">
        <v>1392</v>
      </c>
      <c r="AA1382" s="3">
        <v>1</v>
      </c>
      <c r="AB1382" s="28">
        <v>1</v>
      </c>
      <c r="AC1382" s="7"/>
    </row>
    <row r="1383" spans="1:29" x14ac:dyDescent="0.25">
      <c r="A1383" s="57" t="s">
        <v>1</v>
      </c>
      <c r="B1383" s="60" t="str">
        <f>Table6[[#This Row],[Machine3]]</f>
        <v>GMTK2</v>
      </c>
      <c r="C1383" s="61">
        <v>20211103</v>
      </c>
      <c r="D1383" s="61" t="str">
        <f>TEXT((ROW(Table6[[#This Row],[Insert Type]])-321)*10,"000000")</f>
        <v>010620</v>
      </c>
      <c r="E1383" s="61" t="str" cm="1">
        <f t="array" ref="E1383">_xlfn.SWITCH(Table6[[#This Row],[State of Wear (Acceptable, OK; Unacceptable, NOK; Doubt, D; Reclassified as Doubt, RD)]],"OK","o","NOK","n","d")</f>
        <v>o</v>
      </c>
      <c r="F1383" s="61" t="str" cm="1">
        <f t="array" ref="F1383">_xlfn.SWITCH(Table6[[#This Row],[Coolant (C, Coolant; NC, No Coolant; CB, Coolant and cleaned with compressed Air)]],"NC","n","C","y","CB","c")</f>
        <v>c</v>
      </c>
      <c r="G1383" s="61" t="str">
        <f>_xlfn.TEXTJOIN("_",TRUE,A1383,B1383,C1383,D1383,"w"&amp;E1383,"c"&amp;Table6[[#This Row],[Coolant (n, no; y, yes; c, yes but cleaned with compressed air)2]])</f>
        <v>RCGX12_GMTK2_20211103_010620_wo_cc</v>
      </c>
      <c r="H1383" s="68">
        <v>2195</v>
      </c>
      <c r="I1383" s="69">
        <v>4230</v>
      </c>
      <c r="J1383" s="69">
        <v>6001</v>
      </c>
      <c r="K1383" s="69">
        <v>2464</v>
      </c>
      <c r="L1383" s="69">
        <v>5346</v>
      </c>
      <c r="M1383" s="69">
        <v>7915</v>
      </c>
      <c r="N1383" s="8">
        <v>44503</v>
      </c>
      <c r="O1383" s="3" t="s">
        <v>318</v>
      </c>
      <c r="P1383" s="3" t="s">
        <v>0</v>
      </c>
      <c r="Q1383" s="3" t="s">
        <v>359</v>
      </c>
      <c r="R1383" s="3">
        <v>7</v>
      </c>
      <c r="S1383" s="3" t="s">
        <v>0</v>
      </c>
      <c r="T1383" s="3">
        <v>7</v>
      </c>
      <c r="U1383" s="3">
        <v>5</v>
      </c>
      <c r="V1383" s="3">
        <v>1</v>
      </c>
      <c r="W1383" s="3">
        <v>2</v>
      </c>
      <c r="X1383" s="61" t="s">
        <v>19</v>
      </c>
      <c r="Y1383" s="3" t="s">
        <v>355</v>
      </c>
      <c r="Z1383" s="3" t="s">
        <v>1393</v>
      </c>
      <c r="AA1383" s="3">
        <v>1</v>
      </c>
      <c r="AB1383" s="28">
        <v>1</v>
      </c>
      <c r="AC1383" s="7"/>
    </row>
    <row r="1384" spans="1:29" x14ac:dyDescent="0.25">
      <c r="A1384" s="57" t="s">
        <v>1</v>
      </c>
      <c r="B1384" s="60" t="str">
        <f>Table6[[#This Row],[Machine3]]</f>
        <v>GMTK2</v>
      </c>
      <c r="C1384" s="61">
        <v>20211103</v>
      </c>
      <c r="D1384" s="61" t="str">
        <f>TEXT((ROW(Table6[[#This Row],[Insert Type]])-321)*10,"000000")</f>
        <v>010630</v>
      </c>
      <c r="E1384" s="61" t="str" cm="1">
        <f t="array" ref="E1384">_xlfn.SWITCH(Table6[[#This Row],[State of Wear (Acceptable, OK; Unacceptable, NOK; Doubt, D; Reclassified as Doubt, RD)]],"OK","o","NOK","n","d")</f>
        <v>o</v>
      </c>
      <c r="F1384" s="61" t="str" cm="1">
        <f t="array" ref="F1384">_xlfn.SWITCH(Table6[[#This Row],[Coolant (C, Coolant; NC, No Coolant; CB, Coolant and cleaned with compressed Air)]],"NC","n","C","y","CB","c")</f>
        <v>c</v>
      </c>
      <c r="G1384" s="61" t="str">
        <f>_xlfn.TEXTJOIN("_",TRUE,A1384,B1384,C1384,D1384,"w"&amp;E1384,"c"&amp;Table6[[#This Row],[Coolant (n, no; y, yes; c, yes but cleaned with compressed air)2]])</f>
        <v>RCGX12_GMTK2_20211103_010630_wo_cc</v>
      </c>
      <c r="H1384" s="68">
        <v>2195</v>
      </c>
      <c r="I1384" s="69">
        <v>4230</v>
      </c>
      <c r="J1384" s="69">
        <v>6001</v>
      </c>
      <c r="K1384" s="69">
        <v>2464</v>
      </c>
      <c r="L1384" s="69">
        <v>5346</v>
      </c>
      <c r="M1384" s="69">
        <v>7915</v>
      </c>
      <c r="N1384" s="8">
        <v>44503</v>
      </c>
      <c r="O1384" s="3" t="s">
        <v>318</v>
      </c>
      <c r="P1384" s="3" t="s">
        <v>0</v>
      </c>
      <c r="Q1384" s="3" t="s">
        <v>359</v>
      </c>
      <c r="R1384" s="3">
        <v>7</v>
      </c>
      <c r="S1384" s="3" t="s">
        <v>0</v>
      </c>
      <c r="T1384" s="3">
        <v>7</v>
      </c>
      <c r="U1384" s="3">
        <v>6</v>
      </c>
      <c r="V1384" s="3">
        <v>1</v>
      </c>
      <c r="W1384" s="3">
        <v>1</v>
      </c>
      <c r="X1384" s="61" t="s">
        <v>19</v>
      </c>
      <c r="Y1384" s="3" t="s">
        <v>355</v>
      </c>
      <c r="Z1384" s="3" t="s">
        <v>1394</v>
      </c>
      <c r="AA1384" s="3">
        <v>1</v>
      </c>
      <c r="AB1384" s="28">
        <v>1</v>
      </c>
      <c r="AC1384" s="7"/>
    </row>
    <row r="1385" spans="1:29" x14ac:dyDescent="0.25">
      <c r="A1385" s="57" t="s">
        <v>1</v>
      </c>
      <c r="B1385" s="60" t="str">
        <f>Table6[[#This Row],[Machine3]]</f>
        <v>GMTK2</v>
      </c>
      <c r="C1385" s="61">
        <v>20211103</v>
      </c>
      <c r="D1385" s="61" t="str">
        <f>TEXT((ROW(Table6[[#This Row],[Insert Type]])-321)*10,"000000")</f>
        <v>010640</v>
      </c>
      <c r="E1385" s="61" t="str" cm="1">
        <f t="array" ref="E1385">_xlfn.SWITCH(Table6[[#This Row],[State of Wear (Acceptable, OK; Unacceptable, NOK; Doubt, D; Reclassified as Doubt, RD)]],"OK","o","NOK","n","d")</f>
        <v>o</v>
      </c>
      <c r="F1385" s="61" t="str" cm="1">
        <f t="array" ref="F1385">_xlfn.SWITCH(Table6[[#This Row],[Coolant (C, Coolant; NC, No Coolant; CB, Coolant and cleaned with compressed Air)]],"NC","n","C","y","CB","c")</f>
        <v>c</v>
      </c>
      <c r="G1385" s="61" t="str">
        <f>_xlfn.TEXTJOIN("_",TRUE,A1385,B1385,C1385,D1385,"w"&amp;E1385,"c"&amp;Table6[[#This Row],[Coolant (n, no; y, yes; c, yes but cleaned with compressed air)2]])</f>
        <v>RCGX12_GMTK2_20211103_010640_wo_cc</v>
      </c>
      <c r="H1385" s="68">
        <v>2195</v>
      </c>
      <c r="I1385" s="69">
        <v>4230</v>
      </c>
      <c r="J1385" s="69">
        <v>6001</v>
      </c>
      <c r="K1385" s="69">
        <v>2464</v>
      </c>
      <c r="L1385" s="69">
        <v>5346</v>
      </c>
      <c r="M1385" s="69">
        <v>7915</v>
      </c>
      <c r="N1385" s="8">
        <v>44503</v>
      </c>
      <c r="O1385" s="3" t="s">
        <v>318</v>
      </c>
      <c r="P1385" s="3" t="s">
        <v>0</v>
      </c>
      <c r="Q1385" s="3" t="s">
        <v>359</v>
      </c>
      <c r="R1385" s="3">
        <v>7</v>
      </c>
      <c r="S1385" s="3" t="s">
        <v>0</v>
      </c>
      <c r="T1385" s="3">
        <v>7</v>
      </c>
      <c r="U1385" s="3">
        <v>6</v>
      </c>
      <c r="V1385" s="3">
        <v>1</v>
      </c>
      <c r="W1385" s="3">
        <v>2</v>
      </c>
      <c r="X1385" s="61" t="s">
        <v>19</v>
      </c>
      <c r="Y1385" s="3" t="s">
        <v>355</v>
      </c>
      <c r="Z1385" s="3" t="s">
        <v>1395</v>
      </c>
      <c r="AA1385" s="3">
        <v>1</v>
      </c>
      <c r="AB1385" s="28">
        <v>1</v>
      </c>
      <c r="AC1385" s="7"/>
    </row>
    <row r="1386" spans="1:29" x14ac:dyDescent="0.25">
      <c r="A1386" s="57" t="s">
        <v>1</v>
      </c>
      <c r="B1386" s="60" t="str">
        <f>Table6[[#This Row],[Machine3]]</f>
        <v>GMTK2</v>
      </c>
      <c r="C1386" s="61">
        <v>20211103</v>
      </c>
      <c r="D1386" s="61" t="str">
        <f>TEXT((ROW(Table6[[#This Row],[Insert Type]])-321)*10,"000000")</f>
        <v>010650</v>
      </c>
      <c r="E1386" s="61" t="str" cm="1">
        <f t="array" ref="E1386">_xlfn.SWITCH(Table6[[#This Row],[State of Wear (Acceptable, OK; Unacceptable, NOK; Doubt, D; Reclassified as Doubt, RD)]],"OK","o","NOK","n","d")</f>
        <v>o</v>
      </c>
      <c r="F1386" s="61" t="str" cm="1">
        <f t="array" ref="F1386">_xlfn.SWITCH(Table6[[#This Row],[Coolant (C, Coolant; NC, No Coolant; CB, Coolant and cleaned with compressed Air)]],"NC","n","C","y","CB","c")</f>
        <v>c</v>
      </c>
      <c r="G1386" s="61" t="str">
        <f>_xlfn.TEXTJOIN("_",TRUE,A1386,B1386,C1386,D1386,"w"&amp;E1386,"c"&amp;Table6[[#This Row],[Coolant (n, no; y, yes; c, yes but cleaned with compressed air)2]])</f>
        <v>RCGX12_GMTK2_20211103_010650_wo_cc</v>
      </c>
      <c r="H1386" s="68">
        <v>2195</v>
      </c>
      <c r="I1386" s="69">
        <v>4230</v>
      </c>
      <c r="J1386" s="69">
        <v>6001</v>
      </c>
      <c r="K1386" s="69">
        <v>2464</v>
      </c>
      <c r="L1386" s="69">
        <v>5346</v>
      </c>
      <c r="M1386" s="69">
        <v>7915</v>
      </c>
      <c r="N1386" s="8">
        <v>44503</v>
      </c>
      <c r="O1386" s="3" t="s">
        <v>318</v>
      </c>
      <c r="P1386" s="3" t="s">
        <v>0</v>
      </c>
      <c r="Q1386" s="3" t="s">
        <v>359</v>
      </c>
      <c r="R1386" s="3">
        <v>8</v>
      </c>
      <c r="S1386" s="3" t="s">
        <v>0</v>
      </c>
      <c r="T1386" s="3">
        <v>8</v>
      </c>
      <c r="U1386" s="3">
        <v>7</v>
      </c>
      <c r="V1386" s="3">
        <v>1</v>
      </c>
      <c r="W1386" s="3">
        <v>1</v>
      </c>
      <c r="X1386" s="61" t="s">
        <v>19</v>
      </c>
      <c r="Y1386" s="3" t="s">
        <v>355</v>
      </c>
      <c r="Z1386" s="3" t="s">
        <v>1396</v>
      </c>
      <c r="AA1386" s="3">
        <v>1</v>
      </c>
      <c r="AB1386" s="28">
        <v>1</v>
      </c>
      <c r="AC1386" s="7"/>
    </row>
    <row r="1387" spans="1:29" x14ac:dyDescent="0.25">
      <c r="A1387" s="57" t="s">
        <v>1</v>
      </c>
      <c r="B1387" s="60" t="str">
        <f>Table6[[#This Row],[Machine3]]</f>
        <v>GMTK2</v>
      </c>
      <c r="C1387" s="61">
        <v>20211103</v>
      </c>
      <c r="D1387" s="61" t="str">
        <f>TEXT((ROW(Table6[[#This Row],[Insert Type]])-321)*10,"000000")</f>
        <v>010660</v>
      </c>
      <c r="E1387" s="61" t="str" cm="1">
        <f t="array" ref="E1387">_xlfn.SWITCH(Table6[[#This Row],[State of Wear (Acceptable, OK; Unacceptable, NOK; Doubt, D; Reclassified as Doubt, RD)]],"OK","o","NOK","n","d")</f>
        <v>o</v>
      </c>
      <c r="F1387" s="61" t="str" cm="1">
        <f t="array" ref="F1387">_xlfn.SWITCH(Table6[[#This Row],[Coolant (C, Coolant; NC, No Coolant; CB, Coolant and cleaned with compressed Air)]],"NC","n","C","y","CB","c")</f>
        <v>c</v>
      </c>
      <c r="G1387" s="61" t="str">
        <f>_xlfn.TEXTJOIN("_",TRUE,A1387,B1387,C1387,D1387,"w"&amp;E1387,"c"&amp;Table6[[#This Row],[Coolant (n, no; y, yes; c, yes but cleaned with compressed air)2]])</f>
        <v>RCGX12_GMTK2_20211103_010660_wo_cc</v>
      </c>
      <c r="H1387" s="68">
        <v>2195</v>
      </c>
      <c r="I1387" s="69">
        <v>4230</v>
      </c>
      <c r="J1387" s="69">
        <v>6001</v>
      </c>
      <c r="K1387" s="69">
        <v>2464</v>
      </c>
      <c r="L1387" s="69">
        <v>5346</v>
      </c>
      <c r="M1387" s="69">
        <v>7915</v>
      </c>
      <c r="N1387" s="8">
        <v>44503</v>
      </c>
      <c r="O1387" s="3" t="s">
        <v>318</v>
      </c>
      <c r="P1387" s="3" t="s">
        <v>0</v>
      </c>
      <c r="Q1387" s="3" t="s">
        <v>359</v>
      </c>
      <c r="R1387" s="3">
        <v>8</v>
      </c>
      <c r="S1387" s="3" t="s">
        <v>0</v>
      </c>
      <c r="T1387" s="3">
        <v>8</v>
      </c>
      <c r="U1387" s="3">
        <v>7</v>
      </c>
      <c r="V1387" s="3">
        <v>1</v>
      </c>
      <c r="W1387" s="3">
        <v>2</v>
      </c>
      <c r="X1387" s="61" t="s">
        <v>19</v>
      </c>
      <c r="Y1387" s="3" t="s">
        <v>355</v>
      </c>
      <c r="Z1387" s="3" t="s">
        <v>1397</v>
      </c>
      <c r="AA1387" s="3">
        <v>1</v>
      </c>
      <c r="AB1387" s="28">
        <v>1</v>
      </c>
      <c r="AC1387" s="7"/>
    </row>
    <row r="1388" spans="1:29" x14ac:dyDescent="0.25">
      <c r="A1388" s="57" t="s">
        <v>1</v>
      </c>
      <c r="B1388" s="60" t="str">
        <f>Table6[[#This Row],[Machine3]]</f>
        <v>GMTK2</v>
      </c>
      <c r="C1388" s="61">
        <v>20211103</v>
      </c>
      <c r="D1388" s="61" t="str">
        <f>TEXT((ROW(Table6[[#This Row],[Insert Type]])-321)*10,"000000")</f>
        <v>010670</v>
      </c>
      <c r="E1388" s="61" t="str" cm="1">
        <f t="array" ref="E1388">_xlfn.SWITCH(Table6[[#This Row],[State of Wear (Acceptable, OK; Unacceptable, NOK; Doubt, D; Reclassified as Doubt, RD)]],"OK","o","NOK","n","d")</f>
        <v>o</v>
      </c>
      <c r="F1388" s="61" t="str" cm="1">
        <f t="array" ref="F1388">_xlfn.SWITCH(Table6[[#This Row],[Coolant (C, Coolant; NC, No Coolant; CB, Coolant and cleaned with compressed Air)]],"NC","n","C","y","CB","c")</f>
        <v>c</v>
      </c>
      <c r="G1388" s="61" t="str">
        <f>_xlfn.TEXTJOIN("_",TRUE,A1388,B1388,C1388,D1388,"w"&amp;E1388,"c"&amp;Table6[[#This Row],[Coolant (n, no; y, yes; c, yes but cleaned with compressed air)2]])</f>
        <v>RCGX12_GMTK2_20211103_010670_wo_cc</v>
      </c>
      <c r="H1388" s="68">
        <v>2195</v>
      </c>
      <c r="I1388" s="69">
        <v>4230</v>
      </c>
      <c r="J1388" s="69">
        <v>6001</v>
      </c>
      <c r="K1388" s="69">
        <v>2464</v>
      </c>
      <c r="L1388" s="69">
        <v>5346</v>
      </c>
      <c r="M1388" s="69">
        <v>7915</v>
      </c>
      <c r="N1388" s="8">
        <v>44503</v>
      </c>
      <c r="O1388" s="3" t="s">
        <v>318</v>
      </c>
      <c r="P1388" s="3" t="s">
        <v>0</v>
      </c>
      <c r="Q1388" s="3" t="s">
        <v>359</v>
      </c>
      <c r="R1388" s="3">
        <v>9</v>
      </c>
      <c r="S1388" s="3" t="s">
        <v>0</v>
      </c>
      <c r="T1388" s="3">
        <v>9</v>
      </c>
      <c r="U1388" s="3">
        <v>1</v>
      </c>
      <c r="V1388" s="3">
        <v>1</v>
      </c>
      <c r="W1388" s="3">
        <v>1</v>
      </c>
      <c r="X1388" s="61" t="s">
        <v>19</v>
      </c>
      <c r="Y1388" s="3" t="s">
        <v>355</v>
      </c>
      <c r="Z1388" s="3" t="s">
        <v>1398</v>
      </c>
      <c r="AA1388" s="3">
        <v>1</v>
      </c>
      <c r="AB1388" s="28">
        <v>1</v>
      </c>
      <c r="AC1388" s="7"/>
    </row>
    <row r="1389" spans="1:29" x14ac:dyDescent="0.25">
      <c r="A1389" s="57" t="s">
        <v>1</v>
      </c>
      <c r="B1389" s="60" t="str">
        <f>Table6[[#This Row],[Machine3]]</f>
        <v>GMTK2</v>
      </c>
      <c r="C1389" s="61">
        <v>20211103</v>
      </c>
      <c r="D1389" s="61" t="str">
        <f>TEXT((ROW(Table6[[#This Row],[Insert Type]])-321)*10,"000000")</f>
        <v>010680</v>
      </c>
      <c r="E1389" s="61" t="str" cm="1">
        <f t="array" ref="E1389">_xlfn.SWITCH(Table6[[#This Row],[State of Wear (Acceptable, OK; Unacceptable, NOK; Doubt, D; Reclassified as Doubt, RD)]],"OK","o","NOK","n","d")</f>
        <v>o</v>
      </c>
      <c r="F1389" s="61" t="str" cm="1">
        <f t="array" ref="F1389">_xlfn.SWITCH(Table6[[#This Row],[Coolant (C, Coolant; NC, No Coolant; CB, Coolant and cleaned with compressed Air)]],"NC","n","C","y","CB","c")</f>
        <v>c</v>
      </c>
      <c r="G1389" s="61" t="str">
        <f>_xlfn.TEXTJOIN("_",TRUE,A1389,B1389,C1389,D1389,"w"&amp;E1389,"c"&amp;Table6[[#This Row],[Coolant (n, no; y, yes; c, yes but cleaned with compressed air)2]])</f>
        <v>RCGX12_GMTK2_20211103_010680_wo_cc</v>
      </c>
      <c r="H1389" s="68">
        <v>2195</v>
      </c>
      <c r="I1389" s="69">
        <v>4230</v>
      </c>
      <c r="J1389" s="69">
        <v>6001</v>
      </c>
      <c r="K1389" s="69">
        <v>2464</v>
      </c>
      <c r="L1389" s="69">
        <v>5346</v>
      </c>
      <c r="M1389" s="69">
        <v>7915</v>
      </c>
      <c r="N1389" s="8">
        <v>44503</v>
      </c>
      <c r="O1389" s="3" t="s">
        <v>318</v>
      </c>
      <c r="P1389" s="3" t="s">
        <v>0</v>
      </c>
      <c r="Q1389" s="3" t="s">
        <v>359</v>
      </c>
      <c r="R1389" s="3">
        <v>9</v>
      </c>
      <c r="S1389" s="3" t="s">
        <v>0</v>
      </c>
      <c r="T1389" s="3">
        <v>9</v>
      </c>
      <c r="U1389" s="3">
        <v>1</v>
      </c>
      <c r="V1389" s="3">
        <v>1</v>
      </c>
      <c r="W1389" s="3">
        <v>2</v>
      </c>
      <c r="X1389" s="61" t="s">
        <v>19</v>
      </c>
      <c r="Y1389" s="3" t="s">
        <v>355</v>
      </c>
      <c r="Z1389" s="3" t="s">
        <v>1399</v>
      </c>
      <c r="AA1389" s="3">
        <v>1</v>
      </c>
      <c r="AB1389" s="28">
        <v>1</v>
      </c>
      <c r="AC1389" s="7"/>
    </row>
    <row r="1390" spans="1:29" x14ac:dyDescent="0.25">
      <c r="A1390" s="57" t="s">
        <v>1</v>
      </c>
      <c r="B1390" s="60" t="str">
        <f>Table6[[#This Row],[Machine3]]</f>
        <v>GMTK2</v>
      </c>
      <c r="C1390" s="61">
        <v>20211103</v>
      </c>
      <c r="D1390" s="61" t="str">
        <f>TEXT((ROW(Table6[[#This Row],[Insert Type]])-321)*10,"000000")</f>
        <v>010690</v>
      </c>
      <c r="E1390" s="61" t="str" cm="1">
        <f t="array" ref="E1390">_xlfn.SWITCH(Table6[[#This Row],[State of Wear (Acceptable, OK; Unacceptable, NOK; Doubt, D; Reclassified as Doubt, RD)]],"OK","o","NOK","n","d")</f>
        <v>o</v>
      </c>
      <c r="F1390" s="61" t="str" cm="1">
        <f t="array" ref="F1390">_xlfn.SWITCH(Table6[[#This Row],[Coolant (C, Coolant; NC, No Coolant; CB, Coolant and cleaned with compressed Air)]],"NC","n","C","y","CB","c")</f>
        <v>c</v>
      </c>
      <c r="G1390" s="61" t="str">
        <f>_xlfn.TEXTJOIN("_",TRUE,A1390,B1390,C1390,D1390,"w"&amp;E1390,"c"&amp;Table6[[#This Row],[Coolant (n, no; y, yes; c, yes but cleaned with compressed air)2]])</f>
        <v>RCGX12_GMTK2_20211103_010690_wo_cc</v>
      </c>
      <c r="H1390" s="68">
        <v>2195</v>
      </c>
      <c r="I1390" s="69">
        <v>4230</v>
      </c>
      <c r="J1390" s="69">
        <v>6001</v>
      </c>
      <c r="K1390" s="69">
        <v>2464</v>
      </c>
      <c r="L1390" s="69">
        <v>5346</v>
      </c>
      <c r="M1390" s="69">
        <v>7915</v>
      </c>
      <c r="N1390" s="8">
        <v>44503</v>
      </c>
      <c r="O1390" s="3" t="s">
        <v>318</v>
      </c>
      <c r="P1390" s="3" t="s">
        <v>0</v>
      </c>
      <c r="Q1390" s="3" t="s">
        <v>359</v>
      </c>
      <c r="R1390" s="3">
        <v>9</v>
      </c>
      <c r="S1390" s="3" t="s">
        <v>0</v>
      </c>
      <c r="T1390" s="3">
        <v>9</v>
      </c>
      <c r="U1390" s="3">
        <v>2</v>
      </c>
      <c r="V1390" s="3">
        <v>1</v>
      </c>
      <c r="W1390" s="3">
        <v>1</v>
      </c>
      <c r="X1390" s="61" t="s">
        <v>19</v>
      </c>
      <c r="Y1390" s="3" t="s">
        <v>355</v>
      </c>
      <c r="Z1390" s="3" t="s">
        <v>1400</v>
      </c>
      <c r="AA1390" s="3">
        <v>1</v>
      </c>
      <c r="AB1390" s="28">
        <v>1</v>
      </c>
      <c r="AC1390" s="7"/>
    </row>
    <row r="1391" spans="1:29" x14ac:dyDescent="0.25">
      <c r="A1391" s="57" t="s">
        <v>1</v>
      </c>
      <c r="B1391" s="60" t="str">
        <f>Table6[[#This Row],[Machine3]]</f>
        <v>GMTK2</v>
      </c>
      <c r="C1391" s="61">
        <v>20211103</v>
      </c>
      <c r="D1391" s="61" t="str">
        <f>TEXT((ROW(Table6[[#This Row],[Insert Type]])-321)*10,"000000")</f>
        <v>010700</v>
      </c>
      <c r="E1391" s="61" t="str" cm="1">
        <f t="array" ref="E1391">_xlfn.SWITCH(Table6[[#This Row],[State of Wear (Acceptable, OK; Unacceptable, NOK; Doubt, D; Reclassified as Doubt, RD)]],"OK","o","NOK","n","d")</f>
        <v>o</v>
      </c>
      <c r="F1391" s="61" t="str" cm="1">
        <f t="array" ref="F1391">_xlfn.SWITCH(Table6[[#This Row],[Coolant (C, Coolant; NC, No Coolant; CB, Coolant and cleaned with compressed Air)]],"NC","n","C","y","CB","c")</f>
        <v>c</v>
      </c>
      <c r="G1391" s="61" t="str">
        <f>_xlfn.TEXTJOIN("_",TRUE,A1391,B1391,C1391,D1391,"w"&amp;E1391,"c"&amp;Table6[[#This Row],[Coolant (n, no; y, yes; c, yes but cleaned with compressed air)2]])</f>
        <v>RCGX12_GMTK2_20211103_010700_wo_cc</v>
      </c>
      <c r="H1391" s="68">
        <v>2195</v>
      </c>
      <c r="I1391" s="69">
        <v>4230</v>
      </c>
      <c r="J1391" s="69">
        <v>6001</v>
      </c>
      <c r="K1391" s="69">
        <v>2464</v>
      </c>
      <c r="L1391" s="69">
        <v>5346</v>
      </c>
      <c r="M1391" s="69">
        <v>7915</v>
      </c>
      <c r="N1391" s="8">
        <v>44503</v>
      </c>
      <c r="O1391" s="3" t="s">
        <v>318</v>
      </c>
      <c r="P1391" s="3" t="s">
        <v>0</v>
      </c>
      <c r="Q1391" s="3" t="s">
        <v>359</v>
      </c>
      <c r="R1391" s="3">
        <v>9</v>
      </c>
      <c r="S1391" s="3" t="s">
        <v>0</v>
      </c>
      <c r="T1391" s="3">
        <v>9</v>
      </c>
      <c r="U1391" s="3">
        <v>2</v>
      </c>
      <c r="V1391" s="3">
        <v>1</v>
      </c>
      <c r="W1391" s="3">
        <v>2</v>
      </c>
      <c r="X1391" s="61" t="s">
        <v>19</v>
      </c>
      <c r="Y1391" s="3" t="s">
        <v>355</v>
      </c>
      <c r="Z1391" s="3" t="s">
        <v>1401</v>
      </c>
      <c r="AA1391" s="3">
        <v>1</v>
      </c>
      <c r="AB1391" s="28">
        <v>1</v>
      </c>
      <c r="AC1391" s="7"/>
    </row>
    <row r="1392" spans="1:29" x14ac:dyDescent="0.25">
      <c r="A1392" s="57" t="s">
        <v>1</v>
      </c>
      <c r="B1392" s="60" t="str">
        <f>Table6[[#This Row],[Machine3]]</f>
        <v>GMTK2</v>
      </c>
      <c r="C1392" s="61">
        <v>20211103</v>
      </c>
      <c r="D1392" s="61" t="str">
        <f>TEXT((ROW(Table6[[#This Row],[Insert Type]])-321)*10,"000000")</f>
        <v>010710</v>
      </c>
      <c r="E1392" s="61" t="str" cm="1">
        <f t="array" ref="E1392">_xlfn.SWITCH(Table6[[#This Row],[State of Wear (Acceptable, OK; Unacceptable, NOK; Doubt, D; Reclassified as Doubt, RD)]],"OK","o","NOK","n","d")</f>
        <v>o</v>
      </c>
      <c r="F1392" s="61" t="str" cm="1">
        <f t="array" ref="F1392">_xlfn.SWITCH(Table6[[#This Row],[Coolant (C, Coolant; NC, No Coolant; CB, Coolant and cleaned with compressed Air)]],"NC","n","C","y","CB","c")</f>
        <v>c</v>
      </c>
      <c r="G1392" s="61" t="str">
        <f>_xlfn.TEXTJOIN("_",TRUE,A1392,B1392,C1392,D1392,"w"&amp;E1392,"c"&amp;Table6[[#This Row],[Coolant (n, no; y, yes; c, yes but cleaned with compressed air)2]])</f>
        <v>RCGX12_GMTK2_20211103_010710_wo_cc</v>
      </c>
      <c r="H1392" s="68">
        <v>2195</v>
      </c>
      <c r="I1392" s="69">
        <v>4230</v>
      </c>
      <c r="J1392" s="69">
        <v>6001</v>
      </c>
      <c r="K1392" s="69">
        <v>2464</v>
      </c>
      <c r="L1392" s="69">
        <v>5346</v>
      </c>
      <c r="M1392" s="69">
        <v>7915</v>
      </c>
      <c r="N1392" s="8">
        <v>44503</v>
      </c>
      <c r="O1392" s="3" t="s">
        <v>318</v>
      </c>
      <c r="P1392" s="3" t="s">
        <v>0</v>
      </c>
      <c r="Q1392" s="3" t="s">
        <v>359</v>
      </c>
      <c r="R1392" s="3">
        <v>9</v>
      </c>
      <c r="S1392" s="3" t="s">
        <v>0</v>
      </c>
      <c r="T1392" s="3">
        <v>9</v>
      </c>
      <c r="U1392" s="3">
        <v>3</v>
      </c>
      <c r="V1392" s="3">
        <v>1</v>
      </c>
      <c r="W1392" s="3">
        <v>1</v>
      </c>
      <c r="X1392" s="61" t="s">
        <v>19</v>
      </c>
      <c r="Y1392" s="3" t="s">
        <v>355</v>
      </c>
      <c r="Z1392" s="3" t="s">
        <v>1402</v>
      </c>
      <c r="AA1392" s="3">
        <v>1</v>
      </c>
      <c r="AB1392" s="28">
        <v>1</v>
      </c>
      <c r="AC1392" s="7"/>
    </row>
    <row r="1393" spans="1:29" ht="15.75" thickBot="1" x14ac:dyDescent="0.3">
      <c r="A1393" s="62" t="s">
        <v>1</v>
      </c>
      <c r="B1393" s="63" t="str">
        <f>Table6[[#This Row],[Machine3]]</f>
        <v>GMTK2</v>
      </c>
      <c r="C1393" s="64">
        <v>20211103</v>
      </c>
      <c r="D1393" s="64" t="str">
        <f>TEXT((ROW(Table6[[#This Row],[Insert Type]])-321)*10,"000000")</f>
        <v>010720</v>
      </c>
      <c r="E1393" s="64" t="str" cm="1">
        <f t="array" ref="E1393">_xlfn.SWITCH(Table6[[#This Row],[State of Wear (Acceptable, OK; Unacceptable, NOK; Doubt, D; Reclassified as Doubt, RD)]],"OK","o","NOK","n","d")</f>
        <v>o</v>
      </c>
      <c r="F1393" s="64" t="str" cm="1">
        <f t="array" ref="F1393">_xlfn.SWITCH(Table6[[#This Row],[Coolant (C, Coolant; NC, No Coolant; CB, Coolant and cleaned with compressed Air)]],"NC","n","C","y","CB","c")</f>
        <v>c</v>
      </c>
      <c r="G1393" s="64" t="str">
        <f>_xlfn.TEXTJOIN("_",TRUE,A1393,B1393,C1393,D1393,"w"&amp;E1393,"c"&amp;Table6[[#This Row],[Coolant (n, no; y, yes; c, yes but cleaned with compressed air)2]])</f>
        <v>RCGX12_GMTK2_20211103_010720_wo_cc</v>
      </c>
      <c r="H1393" s="70">
        <v>2195</v>
      </c>
      <c r="I1393" s="71">
        <v>4230</v>
      </c>
      <c r="J1393" s="71">
        <v>6001</v>
      </c>
      <c r="K1393" s="71">
        <v>2464</v>
      </c>
      <c r="L1393" s="71">
        <v>5346</v>
      </c>
      <c r="M1393" s="72">
        <v>7915</v>
      </c>
      <c r="N1393" s="17">
        <v>44503</v>
      </c>
      <c r="O1393" s="14" t="s">
        <v>318</v>
      </c>
      <c r="P1393" s="14" t="s">
        <v>0</v>
      </c>
      <c r="Q1393" s="14" t="s">
        <v>359</v>
      </c>
      <c r="R1393" s="14">
        <v>9</v>
      </c>
      <c r="S1393" s="14" t="s">
        <v>0</v>
      </c>
      <c r="T1393" s="14">
        <v>9</v>
      </c>
      <c r="U1393" s="14">
        <v>3</v>
      </c>
      <c r="V1393" s="14">
        <v>1</v>
      </c>
      <c r="W1393" s="14">
        <v>2</v>
      </c>
      <c r="X1393" s="64" t="s">
        <v>19</v>
      </c>
      <c r="Y1393" s="14" t="s">
        <v>355</v>
      </c>
      <c r="Z1393" s="14" t="s">
        <v>1403</v>
      </c>
      <c r="AA1393" s="14">
        <v>1</v>
      </c>
      <c r="AB1393" s="30">
        <v>1</v>
      </c>
      <c r="AC1393" s="7"/>
    </row>
    <row r="1394" spans="1:29" ht="15.75" thickTop="1" x14ac:dyDescent="0.25"/>
  </sheetData>
  <pageMargins left="0.7" right="0.7" top="0.78740157499999996" bottom="0.78740157499999996"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Amina Ziegenbein</dc:creator>
  <cp:keywords/>
  <dc:description/>
  <cp:lastModifiedBy>Eric Schmidt</cp:lastModifiedBy>
  <cp:revision/>
  <dcterms:created xsi:type="dcterms:W3CDTF">2021-10-14T13:16:51Z</dcterms:created>
  <dcterms:modified xsi:type="dcterms:W3CDTF">2021-11-16T12:44:10Z</dcterms:modified>
  <cp:category/>
  <cp:contentStatus/>
</cp:coreProperties>
</file>