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lleza\Desktop\"/>
    </mc:Choice>
  </mc:AlternateContent>
  <xr:revisionPtr revIDLastSave="0" documentId="13_ncr:1_{ACBBAB4A-123A-4371-A3AE-154677B614B3}" xr6:coauthVersionLast="47" xr6:coauthVersionMax="47" xr10:uidLastSave="{00000000-0000-0000-0000-000000000000}"/>
  <bookViews>
    <workbookView xWindow="-120" yWindow="-120" windowWidth="15600" windowHeight="11160" xr2:uid="{603ACA5F-C646-49A4-B6C2-0A40F2DDC6A1}"/>
  </bookViews>
  <sheets>
    <sheet name="ID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4" i="2" l="1"/>
  <c r="K54" i="2"/>
  <c r="L54" i="2"/>
  <c r="J55" i="2"/>
  <c r="K55" i="2"/>
  <c r="L55" i="2"/>
  <c r="J56" i="2"/>
  <c r="K56" i="2"/>
  <c r="L56" i="2"/>
  <c r="J57" i="2"/>
  <c r="K57" i="2"/>
  <c r="L57" i="2"/>
  <c r="J58" i="2"/>
  <c r="K58" i="2"/>
  <c r="L58" i="2"/>
  <c r="J59" i="2"/>
  <c r="K59" i="2"/>
  <c r="L59" i="2"/>
  <c r="J60" i="2"/>
  <c r="K60" i="2"/>
  <c r="L60" i="2"/>
  <c r="J61" i="2"/>
  <c r="K61" i="2"/>
  <c r="L61" i="2"/>
  <c r="J62" i="2"/>
  <c r="K62" i="2"/>
  <c r="L62" i="2"/>
  <c r="J63" i="2"/>
  <c r="K63" i="2"/>
  <c r="L63" i="2"/>
  <c r="J64" i="2"/>
  <c r="K64" i="2"/>
  <c r="L64" i="2"/>
  <c r="J65" i="2"/>
  <c r="K65" i="2"/>
  <c r="L65" i="2"/>
  <c r="J66" i="2"/>
  <c r="K66" i="2"/>
  <c r="L66" i="2"/>
  <c r="J44" i="2"/>
  <c r="K44" i="2"/>
  <c r="L44" i="2"/>
  <c r="J45" i="2"/>
  <c r="K45" i="2"/>
  <c r="L45" i="2"/>
  <c r="J46" i="2"/>
  <c r="K46" i="2"/>
  <c r="L46" i="2"/>
  <c r="J47" i="2"/>
  <c r="K47" i="2"/>
  <c r="L47" i="2"/>
  <c r="J48" i="2"/>
  <c r="K48" i="2"/>
  <c r="L48" i="2"/>
  <c r="J49" i="2"/>
  <c r="K49" i="2"/>
  <c r="L49" i="2"/>
  <c r="J50" i="2"/>
  <c r="K50" i="2"/>
  <c r="L50" i="2"/>
  <c r="J51" i="2"/>
  <c r="K51" i="2"/>
  <c r="L51" i="2"/>
  <c r="J52" i="2"/>
  <c r="K52" i="2"/>
  <c r="L52" i="2"/>
  <c r="J53" i="2"/>
  <c r="K53" i="2"/>
  <c r="L53" i="2"/>
  <c r="J43" i="2"/>
  <c r="K43" i="2"/>
  <c r="L43" i="2"/>
  <c r="J42" i="2"/>
  <c r="K42" i="2"/>
  <c r="L42" i="2"/>
  <c r="J41" i="2"/>
  <c r="K41" i="2"/>
  <c r="L41" i="2"/>
  <c r="J40" i="2"/>
  <c r="K40" i="2"/>
  <c r="L40" i="2"/>
  <c r="J39" i="2"/>
  <c r="K39" i="2"/>
  <c r="L39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" i="2"/>
  <c r="L18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P1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3" i="2"/>
  <c r="P4" i="2"/>
  <c r="P5" i="2"/>
  <c r="P6" i="2"/>
  <c r="P7" i="2"/>
  <c r="P8" i="2"/>
  <c r="P9" i="2"/>
  <c r="P10" i="2"/>
  <c r="P11" i="2"/>
  <c r="P12" i="2"/>
  <c r="P14" i="2"/>
  <c r="P15" i="2"/>
  <c r="P16" i="2"/>
  <c r="P17" i="2"/>
  <c r="P18" i="2"/>
  <c r="P3" i="2"/>
</calcChain>
</file>

<file path=xl/sharedStrings.xml><?xml version="1.0" encoding="utf-8"?>
<sst xmlns="http://schemas.openxmlformats.org/spreadsheetml/2006/main" count="119" uniqueCount="59">
  <si>
    <t>ChbK-Aqk</t>
  </si>
  <si>
    <t>ChbK-KvAP</t>
  </si>
  <si>
    <t>ChbK-MVP</t>
  </si>
  <si>
    <t>ChbK-KHv1</t>
  </si>
  <si>
    <t>ChbK-Ci-VSP</t>
  </si>
  <si>
    <t>AqK-KvAP</t>
  </si>
  <si>
    <t>AqK-MVP</t>
  </si>
  <si>
    <t>AqK-KHv1</t>
  </si>
  <si>
    <t>Aqk-Ci-VSP</t>
  </si>
  <si>
    <t>KvAP-MVP</t>
  </si>
  <si>
    <t>KvAP-KHv1</t>
  </si>
  <si>
    <t>KvAP-Ci-VSP</t>
  </si>
  <si>
    <t>MVP-KHv1</t>
  </si>
  <si>
    <t>MVP-Ci-VSP</t>
  </si>
  <si>
    <t>KHv1-Ci-VSP</t>
  </si>
  <si>
    <t>ID</t>
  </si>
  <si>
    <t>ID + Sim</t>
  </si>
  <si>
    <t>ID + Sim + Eq</t>
  </si>
  <si>
    <t>Total Align</t>
  </si>
  <si>
    <t>ShkIR-ShkE'</t>
  </si>
  <si>
    <t>ID (*)</t>
  </si>
  <si>
    <t>Sim (:)</t>
  </si>
  <si>
    <t>Eq (.)</t>
  </si>
  <si>
    <t>Gap (-)</t>
  </si>
  <si>
    <t>ShkIrR-ChbK</t>
  </si>
  <si>
    <t>ShkIrR-AqK</t>
  </si>
  <si>
    <t>ShkIrR-KvAP</t>
  </si>
  <si>
    <t>ShkIrR-MVP</t>
  </si>
  <si>
    <t>ShkIrR-kHv1</t>
  </si>
  <si>
    <t>ShkIrR-CiVSP</t>
  </si>
  <si>
    <t>ShkIrR-TRPM8</t>
  </si>
  <si>
    <t>ShkE'-ChbK</t>
  </si>
  <si>
    <t>ShkE'-AqK</t>
  </si>
  <si>
    <t>ShkE'-KvAP</t>
  </si>
  <si>
    <t>ShkE'-MVP</t>
  </si>
  <si>
    <t>ShkE'-kHv1</t>
  </si>
  <si>
    <t>ShkE'-CiVSP</t>
  </si>
  <si>
    <t>ShkE'-TRPM8</t>
  </si>
  <si>
    <t>TRPM8-ChbK</t>
  </si>
  <si>
    <t>TRPM8-AqK</t>
  </si>
  <si>
    <t>TRPM8-KvAP</t>
  </si>
  <si>
    <t>TRPM8-MVP</t>
  </si>
  <si>
    <t>TRPM8-kHv1</t>
  </si>
  <si>
    <t>TRPM8-CiVSP</t>
  </si>
  <si>
    <t>Pair</t>
  </si>
  <si>
    <t>TolQ-MVP</t>
  </si>
  <si>
    <t>TolQ-ChbK</t>
  </si>
  <si>
    <t>TolQ-KvAP</t>
  </si>
  <si>
    <t>TolQ-kHv1</t>
  </si>
  <si>
    <t>TolQ-ciVSP</t>
  </si>
  <si>
    <t>TolQ-ShkIR</t>
  </si>
  <si>
    <t>TolQ-Kv1.2</t>
  </si>
  <si>
    <t>TolQ-AqK</t>
  </si>
  <si>
    <t>TolQ-MloK1</t>
  </si>
  <si>
    <t>TolQ-NavAb</t>
  </si>
  <si>
    <t>TolQ-SthK</t>
  </si>
  <si>
    <t>TolQ-NaChBac</t>
  </si>
  <si>
    <t>TolQ-Cav1.1</t>
  </si>
  <si>
    <t>TolQ-LliK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</si>
</sst>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B7ECFF"/>
        <bgColor indexed="64"/>
      </patternFill>
    </fill>
    <fill>
      <patternFill patternType="solid">
        <fgColor rgb="FFEFB3FB"/>
        <bgColor indexed="64"/>
      </patternFill>
    </fill>
    <fill>
      <patternFill patternType="solid">
        <fgColor rgb="FFC2F880"/>
        <bgColor indexed="64"/>
      </patternFill>
    </fill>
    <fill>
      <patternFill patternType="solid">
        <fgColor rgb="FFFCAF84"/>
        <bgColor indexed="64"/>
      </patternFill>
    </fill>
    <fill>
      <patternFill patternType="solid">
        <fgColor rgb="FF6ABAA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EEF"/>
      <color rgb="FFEFB3FB"/>
      <color rgb="FF0066FF"/>
      <color rgb="FF72ED51"/>
      <color rgb="FF6ABAA7"/>
      <color rgb="FFFCAF84"/>
      <color rgb="FFC2F880"/>
      <color rgb="FFB7ECFF"/>
      <color rgb="FFF456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0CB9-8CE7-460B-9BFF-024387A10583}">
  <dimension ref="A2:BM67"/>
  <sheetViews>
    <sheetView tabSelected="1" topLeftCell="E52" zoomScaleNormal="100" workbookViewId="0">
      <selection activeCell="N31" sqref="N31"/>
    </sheetView>
  </sheetViews>
  <sheetFormatPr baseColWidth="10" defaultRowHeight="15" x14ac:dyDescent="0.25"/>
  <cols>
    <col min="1" max="1" width="3.140625" customWidth="1"/>
    <col min="2" max="2" width="11.42578125" style="1"/>
    <col min="3" max="4" width="11.7109375" style="1" bestFit="1" customWidth="1"/>
    <col min="5" max="5" width="14.7109375" style="1" bestFit="1" customWidth="1"/>
    <col min="6" max="6" width="11.7109375" style="1" bestFit="1" customWidth="1"/>
    <col min="7" max="8" width="13.85546875" style="1" customWidth="1"/>
    <col min="9" max="9" width="5.140625" style="1" customWidth="1"/>
    <col min="10" max="10" width="15.28515625" style="1" customWidth="1"/>
    <col min="11" max="11" width="12.28515625" style="1" bestFit="1" customWidth="1"/>
    <col min="12" max="12" width="16.28515625" style="1" customWidth="1"/>
    <col min="13" max="13" width="3.140625" customWidth="1"/>
    <col min="14" max="14" width="14.140625" customWidth="1"/>
    <col min="15" max="15" width="3.28515625" customWidth="1"/>
    <col min="16" max="18" width="11.85546875" bestFit="1" customWidth="1"/>
    <col min="21" max="21" width="8.140625" customWidth="1"/>
    <col min="22" max="22" width="8.42578125" customWidth="1"/>
    <col min="23" max="23" width="8.140625" customWidth="1"/>
    <col min="24" max="24" width="7.7109375" customWidth="1"/>
    <col min="25" max="25" width="7.5703125" customWidth="1"/>
    <col min="26" max="26" width="6.85546875" customWidth="1"/>
    <col min="27" max="27" width="8.5703125" customWidth="1"/>
    <col min="28" max="28" width="6.85546875" customWidth="1"/>
    <col min="29" max="29" width="5.85546875" customWidth="1"/>
    <col min="30" max="30" width="7.85546875" customWidth="1"/>
    <col min="31" max="31" width="7" customWidth="1"/>
    <col min="32" max="32" width="7.42578125" customWidth="1"/>
    <col min="33" max="33" width="7.7109375" customWidth="1"/>
    <col min="34" max="34" width="6.85546875" customWidth="1"/>
    <col min="35" max="36" width="7.85546875" customWidth="1"/>
    <col min="37" max="37" width="6.85546875" customWidth="1"/>
    <col min="38" max="38" width="7" customWidth="1"/>
    <col min="39" max="39" width="7.28515625" customWidth="1"/>
    <col min="40" max="40" width="8.140625" customWidth="1"/>
    <col min="41" max="41" width="6.28515625" customWidth="1"/>
    <col min="42" max="42" width="7.85546875" customWidth="1"/>
    <col min="43" max="43" width="6.28515625" customWidth="1"/>
    <col min="44" max="44" width="7.7109375" customWidth="1"/>
  </cols>
  <sheetData>
    <row r="2" spans="1:65" x14ac:dyDescent="0.25">
      <c r="B2" s="13"/>
      <c r="C2" s="13" t="s">
        <v>20</v>
      </c>
      <c r="D2" s="13" t="s">
        <v>21</v>
      </c>
      <c r="E2" s="13" t="s">
        <v>22</v>
      </c>
      <c r="F2" s="13" t="s">
        <v>23</v>
      </c>
      <c r="G2" s="31" t="s">
        <v>18</v>
      </c>
      <c r="J2" s="14" t="s">
        <v>15</v>
      </c>
      <c r="K2" s="28" t="s">
        <v>16</v>
      </c>
      <c r="L2" s="29" t="s">
        <v>17</v>
      </c>
      <c r="P2" s="1" t="s">
        <v>15</v>
      </c>
      <c r="Q2" s="1" t="s">
        <v>16</v>
      </c>
      <c r="R2" s="17" t="s">
        <v>17</v>
      </c>
    </row>
    <row r="3" spans="1:65" s="2" customFormat="1" x14ac:dyDescent="0.25">
      <c r="A3"/>
      <c r="B3" s="8" t="s">
        <v>0</v>
      </c>
      <c r="C3" s="8">
        <v>24</v>
      </c>
      <c r="D3" s="8">
        <v>29</v>
      </c>
      <c r="E3" s="8">
        <v>9</v>
      </c>
      <c r="F3" s="8">
        <v>39</v>
      </c>
      <c r="G3" s="8">
        <v>135</v>
      </c>
      <c r="H3" s="1"/>
      <c r="I3" s="1"/>
      <c r="J3" s="19">
        <f>((C3)/(G3-(F3/G3)))</f>
        <v>0.17815902342461234</v>
      </c>
      <c r="K3" s="16">
        <f t="shared" ref="K3:K17" si="0">((C3+D3)/(G3-(F3/G3)))</f>
        <v>0.39343451006268559</v>
      </c>
      <c r="L3" s="20">
        <f t="shared" ref="L3:L17" si="1">((C3+D3+E3)/(G3-(F3/G3)))</f>
        <v>0.4602441438469152</v>
      </c>
      <c r="M3"/>
      <c r="N3" s="8" t="s">
        <v>0</v>
      </c>
      <c r="O3"/>
      <c r="P3" s="16">
        <f>((C3)/(G3-F3))</f>
        <v>0.25</v>
      </c>
      <c r="Q3" s="16">
        <f>((C3+D3)/(G3-F3))</f>
        <v>0.55208333333333337</v>
      </c>
      <c r="R3" s="16">
        <f>((C3+D3+E3)/(G3-F3))</f>
        <v>0.64583333333333337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</row>
    <row r="4" spans="1:65" s="2" customFormat="1" x14ac:dyDescent="0.25">
      <c r="A4"/>
      <c r="B4" s="8" t="s">
        <v>1</v>
      </c>
      <c r="C4" s="8">
        <v>20</v>
      </c>
      <c r="D4" s="8">
        <v>35</v>
      </c>
      <c r="E4" s="8">
        <v>12</v>
      </c>
      <c r="F4" s="8">
        <v>32</v>
      </c>
      <c r="G4" s="8">
        <v>137</v>
      </c>
      <c r="H4" s="1"/>
      <c r="I4" s="1"/>
      <c r="J4" s="19">
        <f t="shared" ref="J4:J17" si="2">((C4)/(G4-(F4/G4)))</f>
        <v>0.1462347227411005</v>
      </c>
      <c r="K4" s="16">
        <f t="shared" si="0"/>
        <v>0.40214548753802637</v>
      </c>
      <c r="L4" s="20">
        <f t="shared" si="1"/>
        <v>0.48988632118268671</v>
      </c>
      <c r="M4"/>
      <c r="N4" s="8" t="s">
        <v>1</v>
      </c>
      <c r="O4"/>
      <c r="P4" s="16">
        <f t="shared" ref="P4:P18" si="3">((C4)/(G4-F4))</f>
        <v>0.19047619047619047</v>
      </c>
      <c r="Q4" s="16">
        <f t="shared" ref="Q4:Q18" si="4">((C4+D4)/(G4-F4))</f>
        <v>0.52380952380952384</v>
      </c>
      <c r="R4" s="16">
        <f t="shared" ref="R4:R18" si="5">((C4+D4+E4)/(G4-F4))</f>
        <v>0.63809523809523805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65" s="2" customFormat="1" x14ac:dyDescent="0.25">
      <c r="A5"/>
      <c r="B5" s="8" t="s">
        <v>2</v>
      </c>
      <c r="C5" s="8">
        <v>26</v>
      </c>
      <c r="D5" s="8">
        <v>36</v>
      </c>
      <c r="E5" s="8">
        <v>12</v>
      </c>
      <c r="F5" s="8">
        <v>21</v>
      </c>
      <c r="G5" s="8">
        <v>127</v>
      </c>
      <c r="H5" s="1"/>
      <c r="I5" s="1"/>
      <c r="J5" s="19">
        <f t="shared" si="2"/>
        <v>0.20499130866650112</v>
      </c>
      <c r="K5" s="16">
        <f t="shared" si="0"/>
        <v>0.48882542835857962</v>
      </c>
      <c r="L5" s="20">
        <f t="shared" si="1"/>
        <v>0.58343680158927247</v>
      </c>
      <c r="M5"/>
      <c r="N5" s="8" t="s">
        <v>2</v>
      </c>
      <c r="O5"/>
      <c r="P5" s="16">
        <f t="shared" si="3"/>
        <v>0.24528301886792453</v>
      </c>
      <c r="Q5" s="16">
        <f t="shared" si="4"/>
        <v>0.58490566037735847</v>
      </c>
      <c r="R5" s="16">
        <f t="shared" si="5"/>
        <v>0.69811320754716977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65" s="2" customFormat="1" x14ac:dyDescent="0.25">
      <c r="A6"/>
      <c r="B6" s="8" t="s">
        <v>3</v>
      </c>
      <c r="C6" s="8">
        <v>26</v>
      </c>
      <c r="D6" s="8">
        <v>29</v>
      </c>
      <c r="E6" s="8">
        <v>10</v>
      </c>
      <c r="F6" s="8">
        <v>45</v>
      </c>
      <c r="G6" s="8">
        <v>160</v>
      </c>
      <c r="H6" s="1"/>
      <c r="I6" s="1"/>
      <c r="J6" s="19">
        <f t="shared" si="2"/>
        <v>0.16278614752494619</v>
      </c>
      <c r="K6" s="16">
        <f t="shared" si="0"/>
        <v>0.34435531207200154</v>
      </c>
      <c r="L6" s="20">
        <f t="shared" si="1"/>
        <v>0.4069653688123655</v>
      </c>
      <c r="M6"/>
      <c r="N6" s="8" t="s">
        <v>3</v>
      </c>
      <c r="O6"/>
      <c r="P6" s="16">
        <f t="shared" si="3"/>
        <v>0.22608695652173913</v>
      </c>
      <c r="Q6" s="16">
        <f t="shared" si="4"/>
        <v>0.47826086956521741</v>
      </c>
      <c r="R6" s="16">
        <f t="shared" si="5"/>
        <v>0.56521739130434778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65" s="2" customFormat="1" x14ac:dyDescent="0.25">
      <c r="A7"/>
      <c r="B7" s="8" t="s">
        <v>4</v>
      </c>
      <c r="C7" s="8">
        <v>27</v>
      </c>
      <c r="D7" s="8">
        <v>30</v>
      </c>
      <c r="E7" s="8">
        <v>8</v>
      </c>
      <c r="F7" s="8">
        <v>28</v>
      </c>
      <c r="G7" s="8">
        <v>133</v>
      </c>
      <c r="H7" s="1"/>
      <c r="I7" s="1"/>
      <c r="J7" s="19">
        <f t="shared" si="2"/>
        <v>0.2033293697978597</v>
      </c>
      <c r="K7" s="16">
        <f t="shared" si="0"/>
        <v>0.42925089179548159</v>
      </c>
      <c r="L7" s="20">
        <f t="shared" si="1"/>
        <v>0.48949663099484741</v>
      </c>
      <c r="M7"/>
      <c r="N7" s="8" t="s">
        <v>4</v>
      </c>
      <c r="O7"/>
      <c r="P7" s="16">
        <f t="shared" si="3"/>
        <v>0.25714285714285712</v>
      </c>
      <c r="Q7" s="16">
        <f t="shared" si="4"/>
        <v>0.54285714285714282</v>
      </c>
      <c r="R7" s="16">
        <f t="shared" si="5"/>
        <v>0.61904761904761907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65" s="3" customFormat="1" x14ac:dyDescent="0.25">
      <c r="A8"/>
      <c r="B8" s="9" t="s">
        <v>5</v>
      </c>
      <c r="C8" s="9">
        <v>20</v>
      </c>
      <c r="D8" s="9">
        <v>31</v>
      </c>
      <c r="E8" s="9">
        <v>8</v>
      </c>
      <c r="F8" s="9">
        <v>25</v>
      </c>
      <c r="G8" s="9">
        <v>129</v>
      </c>
      <c r="H8" s="1"/>
      <c r="I8" s="1"/>
      <c r="J8" s="19">
        <f t="shared" si="2"/>
        <v>0.15527202696196438</v>
      </c>
      <c r="K8" s="16">
        <f t="shared" si="0"/>
        <v>0.39594366875300918</v>
      </c>
      <c r="L8" s="20">
        <f t="shared" si="1"/>
        <v>0.45805247953779493</v>
      </c>
      <c r="M8"/>
      <c r="N8" s="9" t="s">
        <v>5</v>
      </c>
      <c r="O8"/>
      <c r="P8" s="16">
        <f t="shared" si="3"/>
        <v>0.19230769230769232</v>
      </c>
      <c r="Q8" s="16">
        <f t="shared" si="4"/>
        <v>0.49038461538461536</v>
      </c>
      <c r="R8" s="16">
        <f t="shared" si="5"/>
        <v>0.56730769230769229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65" s="3" customFormat="1" x14ac:dyDescent="0.25">
      <c r="A9"/>
      <c r="B9" s="9" t="s">
        <v>6</v>
      </c>
      <c r="C9" s="9">
        <v>23</v>
      </c>
      <c r="D9" s="9">
        <v>32</v>
      </c>
      <c r="E9" s="9">
        <v>8</v>
      </c>
      <c r="F9" s="9">
        <v>52</v>
      </c>
      <c r="G9" s="9">
        <v>138</v>
      </c>
      <c r="H9" s="1"/>
      <c r="I9" s="1"/>
      <c r="J9" s="19">
        <f t="shared" si="2"/>
        <v>0.16712299915754003</v>
      </c>
      <c r="K9" s="16">
        <f t="shared" si="0"/>
        <v>0.39964195450716095</v>
      </c>
      <c r="L9" s="20">
        <f t="shared" si="1"/>
        <v>0.45777169334456613</v>
      </c>
      <c r="M9"/>
      <c r="N9" s="9" t="s">
        <v>6</v>
      </c>
      <c r="O9"/>
      <c r="P9" s="16">
        <f t="shared" si="3"/>
        <v>0.26744186046511625</v>
      </c>
      <c r="Q9" s="16">
        <f t="shared" si="4"/>
        <v>0.63953488372093026</v>
      </c>
      <c r="R9" s="16">
        <f t="shared" si="5"/>
        <v>0.73255813953488369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</row>
    <row r="10" spans="1:65" s="3" customFormat="1" x14ac:dyDescent="0.25">
      <c r="A10"/>
      <c r="B10" s="9" t="s">
        <v>7</v>
      </c>
      <c r="C10" s="9">
        <v>25</v>
      </c>
      <c r="D10" s="9">
        <v>32</v>
      </c>
      <c r="E10" s="9">
        <v>16</v>
      </c>
      <c r="F10" s="9">
        <v>54</v>
      </c>
      <c r="G10" s="9">
        <v>160</v>
      </c>
      <c r="H10" s="1"/>
      <c r="I10" s="1"/>
      <c r="J10" s="19">
        <f t="shared" si="2"/>
        <v>0.15658028654192438</v>
      </c>
      <c r="K10" s="16">
        <f t="shared" si="0"/>
        <v>0.35700305331558757</v>
      </c>
      <c r="L10" s="20">
        <f t="shared" si="1"/>
        <v>0.45721443670241918</v>
      </c>
      <c r="M10"/>
      <c r="N10" s="9" t="s">
        <v>7</v>
      </c>
      <c r="O10"/>
      <c r="P10" s="16">
        <f t="shared" si="3"/>
        <v>0.23584905660377359</v>
      </c>
      <c r="Q10" s="16">
        <f t="shared" si="4"/>
        <v>0.53773584905660377</v>
      </c>
      <c r="R10" s="16">
        <f t="shared" si="5"/>
        <v>0.68867924528301883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65" s="3" customFormat="1" x14ac:dyDescent="0.25">
      <c r="A11"/>
      <c r="B11" s="9" t="s">
        <v>8</v>
      </c>
      <c r="C11" s="9">
        <v>22</v>
      </c>
      <c r="D11" s="9">
        <v>26</v>
      </c>
      <c r="E11" s="9">
        <v>12</v>
      </c>
      <c r="F11" s="9">
        <v>25</v>
      </c>
      <c r="G11" s="9">
        <v>127</v>
      </c>
      <c r="H11" s="1"/>
      <c r="I11" s="1"/>
      <c r="J11" s="19">
        <f t="shared" si="2"/>
        <v>0.17349726775956284</v>
      </c>
      <c r="K11" s="16">
        <f t="shared" si="0"/>
        <v>0.37853949329359166</v>
      </c>
      <c r="L11" s="20">
        <f t="shared" si="1"/>
        <v>0.47317436661698958</v>
      </c>
      <c r="M11"/>
      <c r="N11" s="9" t="s">
        <v>8</v>
      </c>
      <c r="O11"/>
      <c r="P11" s="16">
        <f t="shared" si="3"/>
        <v>0.21568627450980393</v>
      </c>
      <c r="Q11" s="16">
        <f t="shared" si="4"/>
        <v>0.47058823529411764</v>
      </c>
      <c r="R11" s="16">
        <f t="shared" si="5"/>
        <v>0.58823529411764708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65" s="4" customFormat="1" x14ac:dyDescent="0.25">
      <c r="A12"/>
      <c r="B12" s="10" t="s">
        <v>9</v>
      </c>
      <c r="C12" s="10">
        <v>21</v>
      </c>
      <c r="D12" s="10">
        <v>32</v>
      </c>
      <c r="E12" s="10">
        <v>10</v>
      </c>
      <c r="F12" s="10">
        <v>43</v>
      </c>
      <c r="G12" s="10">
        <v>136</v>
      </c>
      <c r="H12" s="1"/>
      <c r="I12" s="1"/>
      <c r="J12" s="19">
        <f t="shared" si="2"/>
        <v>0.15477158185660866</v>
      </c>
      <c r="K12" s="16">
        <f t="shared" si="0"/>
        <v>0.39061399230477428</v>
      </c>
      <c r="L12" s="20">
        <f t="shared" si="1"/>
        <v>0.46431474556982605</v>
      </c>
      <c r="M12"/>
      <c r="N12" s="10" t="s">
        <v>9</v>
      </c>
      <c r="O12"/>
      <c r="P12" s="16">
        <f t="shared" si="3"/>
        <v>0.22580645161290322</v>
      </c>
      <c r="Q12" s="16">
        <f t="shared" si="4"/>
        <v>0.56989247311827962</v>
      </c>
      <c r="R12" s="16">
        <f t="shared" si="5"/>
        <v>0.67741935483870963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</row>
    <row r="13" spans="1:65" s="4" customFormat="1" x14ac:dyDescent="0.25">
      <c r="A13"/>
      <c r="B13" s="10" t="s">
        <v>10</v>
      </c>
      <c r="C13" s="10">
        <v>26</v>
      </c>
      <c r="D13" s="10">
        <v>17</v>
      </c>
      <c r="E13" s="10">
        <v>6</v>
      </c>
      <c r="F13" s="10">
        <v>97</v>
      </c>
      <c r="G13" s="10">
        <v>211</v>
      </c>
      <c r="H13" s="1"/>
      <c r="I13" s="1"/>
      <c r="J13" s="19">
        <f t="shared" si="2"/>
        <v>0.12349180623086621</v>
      </c>
      <c r="K13" s="16">
        <f t="shared" si="0"/>
        <v>0.20423644876643257</v>
      </c>
      <c r="L13" s="20">
        <f t="shared" si="1"/>
        <v>0.23273455789663247</v>
      </c>
      <c r="M13"/>
      <c r="N13" s="10" t="s">
        <v>10</v>
      </c>
      <c r="O13"/>
      <c r="P13" s="16">
        <f>((C13)/(G13-F13))</f>
        <v>0.22807017543859648</v>
      </c>
      <c r="Q13" s="16">
        <f t="shared" si="4"/>
        <v>0.37719298245614036</v>
      </c>
      <c r="R13" s="16">
        <f t="shared" si="5"/>
        <v>0.42982456140350878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</row>
    <row r="14" spans="1:65" s="4" customFormat="1" x14ac:dyDescent="0.25">
      <c r="A14"/>
      <c r="B14" s="10" t="s">
        <v>11</v>
      </c>
      <c r="C14" s="10">
        <v>28</v>
      </c>
      <c r="D14" s="10">
        <v>25</v>
      </c>
      <c r="E14" s="10">
        <v>5</v>
      </c>
      <c r="F14" s="10">
        <v>46</v>
      </c>
      <c r="G14" s="10">
        <v>143</v>
      </c>
      <c r="H14" s="1"/>
      <c r="I14" s="1"/>
      <c r="J14" s="19">
        <f t="shared" si="2"/>
        <v>0.1962456501494878</v>
      </c>
      <c r="K14" s="16">
        <f t="shared" si="0"/>
        <v>0.37146498064010192</v>
      </c>
      <c r="L14" s="20">
        <f t="shared" si="1"/>
        <v>0.40650884673822474</v>
      </c>
      <c r="M14"/>
      <c r="N14" s="10" t="s">
        <v>11</v>
      </c>
      <c r="O14"/>
      <c r="P14" s="16">
        <f t="shared" si="3"/>
        <v>0.28865979381443296</v>
      </c>
      <c r="Q14" s="16">
        <f t="shared" si="4"/>
        <v>0.54639175257731953</v>
      </c>
      <c r="R14" s="16">
        <f t="shared" si="5"/>
        <v>0.59793814432989689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</row>
    <row r="15" spans="1:65" s="5" customFormat="1" x14ac:dyDescent="0.25">
      <c r="A15"/>
      <c r="B15" s="11" t="s">
        <v>12</v>
      </c>
      <c r="C15" s="11">
        <v>19</v>
      </c>
      <c r="D15" s="11">
        <v>37</v>
      </c>
      <c r="E15" s="11">
        <v>13</v>
      </c>
      <c r="F15" s="11">
        <v>31</v>
      </c>
      <c r="G15" s="11">
        <v>131</v>
      </c>
      <c r="H15" s="1"/>
      <c r="I15" s="1"/>
      <c r="J15" s="19">
        <f t="shared" si="2"/>
        <v>0.14530064214827787</v>
      </c>
      <c r="K15" s="16">
        <f t="shared" si="0"/>
        <v>0.42825452422650317</v>
      </c>
      <c r="L15" s="20">
        <f t="shared" si="1"/>
        <v>0.5276707530647986</v>
      </c>
      <c r="M15"/>
      <c r="N15" s="11" t="s">
        <v>12</v>
      </c>
      <c r="O15"/>
      <c r="P15" s="16">
        <f t="shared" si="3"/>
        <v>0.19</v>
      </c>
      <c r="Q15" s="16">
        <f t="shared" si="4"/>
        <v>0.56000000000000005</v>
      </c>
      <c r="R15" s="16">
        <f t="shared" si="5"/>
        <v>0.69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</row>
    <row r="16" spans="1:65" s="5" customFormat="1" x14ac:dyDescent="0.25">
      <c r="A16"/>
      <c r="B16" s="11" t="s">
        <v>13</v>
      </c>
      <c r="C16" s="11">
        <v>21</v>
      </c>
      <c r="D16" s="11">
        <v>42</v>
      </c>
      <c r="E16" s="11">
        <v>9</v>
      </c>
      <c r="F16" s="11">
        <v>48</v>
      </c>
      <c r="G16" s="11">
        <v>158</v>
      </c>
      <c r="H16" s="1"/>
      <c r="I16" s="1"/>
      <c r="J16" s="19">
        <f t="shared" si="2"/>
        <v>0.13316744260716004</v>
      </c>
      <c r="K16" s="16">
        <f t="shared" si="0"/>
        <v>0.39950232782148015</v>
      </c>
      <c r="L16" s="20">
        <f t="shared" si="1"/>
        <v>0.45657408893883444</v>
      </c>
      <c r="M16"/>
      <c r="N16" s="11" t="s">
        <v>13</v>
      </c>
      <c r="O16"/>
      <c r="P16" s="16">
        <f t="shared" si="3"/>
        <v>0.19090909090909092</v>
      </c>
      <c r="Q16" s="16">
        <f t="shared" si="4"/>
        <v>0.57272727272727275</v>
      </c>
      <c r="R16" s="16">
        <f t="shared" si="5"/>
        <v>0.65454545454545454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</row>
    <row r="17" spans="1:65" s="6" customFormat="1" x14ac:dyDescent="0.25">
      <c r="A17"/>
      <c r="B17" s="7" t="s">
        <v>14</v>
      </c>
      <c r="C17" s="7">
        <v>32</v>
      </c>
      <c r="D17" s="7">
        <v>34</v>
      </c>
      <c r="E17" s="7">
        <v>10</v>
      </c>
      <c r="F17" s="7">
        <v>53</v>
      </c>
      <c r="G17" s="7">
        <v>164</v>
      </c>
      <c r="H17" s="1"/>
      <c r="I17" s="1"/>
      <c r="J17" s="19">
        <f t="shared" si="2"/>
        <v>0.1955072085832433</v>
      </c>
      <c r="K17" s="16">
        <f t="shared" si="0"/>
        <v>0.40323361770293931</v>
      </c>
      <c r="L17" s="20">
        <f t="shared" si="1"/>
        <v>0.46432962038520281</v>
      </c>
      <c r="M17"/>
      <c r="N17" s="7" t="s">
        <v>14</v>
      </c>
      <c r="O17"/>
      <c r="P17" s="16">
        <f t="shared" si="3"/>
        <v>0.28828828828828829</v>
      </c>
      <c r="Q17" s="16">
        <f t="shared" si="4"/>
        <v>0.59459459459459463</v>
      </c>
      <c r="R17" s="16">
        <f t="shared" si="5"/>
        <v>0.68468468468468469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</row>
    <row r="18" spans="1:65" x14ac:dyDescent="0.25">
      <c r="B18" s="24" t="s">
        <v>19</v>
      </c>
      <c r="C18" s="24">
        <v>155</v>
      </c>
      <c r="D18" s="24">
        <v>0</v>
      </c>
      <c r="E18" s="24">
        <v>0</v>
      </c>
      <c r="F18" s="24">
        <v>3</v>
      </c>
      <c r="G18" s="24">
        <v>158</v>
      </c>
      <c r="J18" s="19">
        <f>((C18)/(G18-(F18/G18)))</f>
        <v>0.98113056367933971</v>
      </c>
      <c r="K18" s="16">
        <f>((C18+D18)/(G18-(F18/G18)))</f>
        <v>0.98113056367933971</v>
      </c>
      <c r="L18" s="20">
        <f>((C18+D18+E18)/(G18-(F18/G18)))</f>
        <v>0.98113056367933971</v>
      </c>
      <c r="N18" s="12" t="s">
        <v>19</v>
      </c>
      <c r="P18" s="16">
        <f t="shared" si="3"/>
        <v>1</v>
      </c>
      <c r="Q18" s="16">
        <f t="shared" si="4"/>
        <v>1</v>
      </c>
      <c r="R18" s="15">
        <f t="shared" si="5"/>
        <v>1</v>
      </c>
    </row>
    <row r="19" spans="1:65" x14ac:dyDescent="0.25">
      <c r="B19" s="24" t="s">
        <v>24</v>
      </c>
      <c r="C19" s="24">
        <v>36</v>
      </c>
      <c r="D19" s="24">
        <v>31</v>
      </c>
      <c r="E19" s="27">
        <v>11</v>
      </c>
      <c r="F19" s="24">
        <v>64</v>
      </c>
      <c r="G19" s="24">
        <v>171</v>
      </c>
      <c r="H19"/>
      <c r="I19"/>
      <c r="J19" s="19">
        <f t="shared" ref="J19:J43" si="6">((C19)/(G19-(F19/G19)))</f>
        <v>0.21098810707063784</v>
      </c>
      <c r="K19" s="16">
        <f t="shared" ref="K19:K43" si="7">((C19+D19)/(G19-(F19/G19)))</f>
        <v>0.39267231038146488</v>
      </c>
      <c r="L19" s="20">
        <f t="shared" ref="L19:L43" si="8">((C19+D19+E19)/(G19-(F19/G19)))</f>
        <v>0.45714089865304869</v>
      </c>
    </row>
    <row r="20" spans="1:65" x14ac:dyDescent="0.25">
      <c r="B20" s="24" t="s">
        <v>25</v>
      </c>
      <c r="C20" s="24">
        <v>31</v>
      </c>
      <c r="D20" s="24">
        <v>29</v>
      </c>
      <c r="E20" s="24">
        <v>11</v>
      </c>
      <c r="F20" s="24">
        <v>53</v>
      </c>
      <c r="G20" s="24">
        <v>161</v>
      </c>
      <c r="J20" s="19">
        <f t="shared" si="6"/>
        <v>0.19294108551105613</v>
      </c>
      <c r="K20" s="16">
        <f t="shared" si="7"/>
        <v>0.37343435905365702</v>
      </c>
      <c r="L20" s="20">
        <f t="shared" si="8"/>
        <v>0.44189732488016081</v>
      </c>
    </row>
    <row r="21" spans="1:65" x14ac:dyDescent="0.25">
      <c r="B21" s="24" t="s">
        <v>26</v>
      </c>
      <c r="C21" s="24">
        <v>20</v>
      </c>
      <c r="D21" s="24">
        <v>33</v>
      </c>
      <c r="E21" s="24">
        <v>14</v>
      </c>
      <c r="F21" s="24">
        <v>64</v>
      </c>
      <c r="G21" s="24">
        <v>172</v>
      </c>
      <c r="J21" s="19">
        <f t="shared" si="6"/>
        <v>0.11653116531165311</v>
      </c>
      <c r="K21" s="16">
        <f t="shared" si="7"/>
        <v>0.30880758807588077</v>
      </c>
      <c r="L21" s="20">
        <f t="shared" si="8"/>
        <v>0.39037940379403796</v>
      </c>
    </row>
    <row r="22" spans="1:65" x14ac:dyDescent="0.25">
      <c r="B22" s="24" t="s">
        <v>27</v>
      </c>
      <c r="C22" s="24">
        <v>29</v>
      </c>
      <c r="D22" s="24">
        <v>37</v>
      </c>
      <c r="E22" s="24">
        <v>9</v>
      </c>
      <c r="F22" s="24">
        <v>45</v>
      </c>
      <c r="G22" s="24">
        <v>158</v>
      </c>
      <c r="J22" s="19">
        <f t="shared" si="6"/>
        <v>0.18387575745415144</v>
      </c>
      <c r="K22" s="16">
        <f t="shared" si="7"/>
        <v>0.41847586179220675</v>
      </c>
      <c r="L22" s="20">
        <f t="shared" si="8"/>
        <v>0.47554075203659857</v>
      </c>
    </row>
    <row r="23" spans="1:65" x14ac:dyDescent="0.25">
      <c r="B23" s="24" t="s">
        <v>28</v>
      </c>
      <c r="C23" s="24">
        <v>21</v>
      </c>
      <c r="D23" s="24">
        <v>33</v>
      </c>
      <c r="E23" s="24">
        <v>12</v>
      </c>
      <c r="F23" s="24">
        <v>115</v>
      </c>
      <c r="G23" s="24">
        <v>214</v>
      </c>
      <c r="J23" s="19">
        <f t="shared" si="6"/>
        <v>9.8377881394890648E-2</v>
      </c>
      <c r="K23" s="16">
        <f t="shared" si="7"/>
        <v>0.2529716950154331</v>
      </c>
      <c r="L23" s="20">
        <f t="shared" si="8"/>
        <v>0.30918762724108489</v>
      </c>
    </row>
    <row r="24" spans="1:65" x14ac:dyDescent="0.25">
      <c r="B24" s="24" t="s">
        <v>29</v>
      </c>
      <c r="C24" s="24">
        <v>27</v>
      </c>
      <c r="D24" s="24">
        <v>34</v>
      </c>
      <c r="E24" s="24">
        <v>9</v>
      </c>
      <c r="F24" s="24">
        <v>44</v>
      </c>
      <c r="G24" s="24">
        <v>160</v>
      </c>
      <c r="J24" s="19">
        <f t="shared" si="6"/>
        <v>0.16904053842541869</v>
      </c>
      <c r="K24" s="16">
        <f t="shared" si="7"/>
        <v>0.38190640162779776</v>
      </c>
      <c r="L24" s="20">
        <f t="shared" si="8"/>
        <v>0.438253247769604</v>
      </c>
    </row>
    <row r="25" spans="1:65" x14ac:dyDescent="0.25">
      <c r="B25" s="24" t="s">
        <v>30</v>
      </c>
      <c r="C25" s="24">
        <v>20</v>
      </c>
      <c r="D25" s="24">
        <v>29</v>
      </c>
      <c r="E25" s="24">
        <v>8</v>
      </c>
      <c r="F25" s="24">
        <v>105</v>
      </c>
      <c r="G25" s="24">
        <v>188</v>
      </c>
      <c r="J25" s="19">
        <f t="shared" si="6"/>
        <v>0.1066999631090553</v>
      </c>
      <c r="K25" s="16">
        <f t="shared" si="7"/>
        <v>0.2614149096171855</v>
      </c>
      <c r="L25" s="20">
        <f t="shared" si="8"/>
        <v>0.3040948948608076</v>
      </c>
    </row>
    <row r="26" spans="1:65" x14ac:dyDescent="0.25">
      <c r="B26" s="25" t="s">
        <v>31</v>
      </c>
      <c r="C26" s="25">
        <v>36</v>
      </c>
      <c r="D26" s="25">
        <v>32</v>
      </c>
      <c r="E26" s="25">
        <v>11</v>
      </c>
      <c r="F26" s="25">
        <v>61</v>
      </c>
      <c r="G26" s="25">
        <v>168</v>
      </c>
      <c r="J26" s="19">
        <f t="shared" si="6"/>
        <v>0.2147498490927813</v>
      </c>
      <c r="K26" s="16">
        <f t="shared" si="7"/>
        <v>0.40563860384192024</v>
      </c>
      <c r="L26" s="20">
        <f t="shared" si="8"/>
        <v>0.47125661328693674</v>
      </c>
    </row>
    <row r="27" spans="1:65" x14ac:dyDescent="0.25">
      <c r="B27" s="25" t="s">
        <v>32</v>
      </c>
      <c r="C27" s="25">
        <v>32</v>
      </c>
      <c r="D27" s="25">
        <v>29</v>
      </c>
      <c r="E27" s="25">
        <v>10</v>
      </c>
      <c r="F27" s="25">
        <v>50</v>
      </c>
      <c r="G27" s="25">
        <v>158</v>
      </c>
      <c r="J27" s="19">
        <f t="shared" si="6"/>
        <v>0.20293810708838403</v>
      </c>
      <c r="K27" s="16">
        <f t="shared" si="7"/>
        <v>0.38685076663723206</v>
      </c>
      <c r="L27" s="20">
        <f t="shared" si="8"/>
        <v>0.45026892510235206</v>
      </c>
    </row>
    <row r="28" spans="1:65" x14ac:dyDescent="0.25">
      <c r="B28" s="25" t="s">
        <v>33</v>
      </c>
      <c r="C28" s="25">
        <v>20</v>
      </c>
      <c r="D28" s="25">
        <v>33</v>
      </c>
      <c r="E28" s="25">
        <v>13</v>
      </c>
      <c r="F28" s="25">
        <v>63</v>
      </c>
      <c r="G28" s="25">
        <v>170</v>
      </c>
      <c r="I28" s="18"/>
      <c r="J28" s="19">
        <f t="shared" si="6"/>
        <v>0.11790408156188231</v>
      </c>
      <c r="K28" s="16">
        <f t="shared" si="7"/>
        <v>0.31244581613898809</v>
      </c>
      <c r="L28" s="20">
        <f t="shared" si="8"/>
        <v>0.3890834691542116</v>
      </c>
    </row>
    <row r="29" spans="1:65" x14ac:dyDescent="0.25">
      <c r="B29" s="25" t="s">
        <v>34</v>
      </c>
      <c r="C29" s="25">
        <v>29</v>
      </c>
      <c r="D29" s="25">
        <v>37</v>
      </c>
      <c r="E29" s="25">
        <v>9</v>
      </c>
      <c r="F29" s="25">
        <v>42</v>
      </c>
      <c r="G29" s="25">
        <v>155</v>
      </c>
      <c r="J29" s="19">
        <f t="shared" si="6"/>
        <v>0.18742442563482467</v>
      </c>
      <c r="K29" s="16">
        <f t="shared" si="7"/>
        <v>0.42655214109994583</v>
      </c>
      <c r="L29" s="20">
        <f t="shared" si="8"/>
        <v>0.48471834215902931</v>
      </c>
    </row>
    <row r="30" spans="1:65" x14ac:dyDescent="0.25">
      <c r="B30" s="25" t="s">
        <v>35</v>
      </c>
      <c r="C30" s="25">
        <v>21</v>
      </c>
      <c r="D30" s="25">
        <v>28</v>
      </c>
      <c r="E30" s="25">
        <v>9</v>
      </c>
      <c r="F30" s="25">
        <v>114</v>
      </c>
      <c r="G30" s="25">
        <v>212</v>
      </c>
      <c r="J30" s="19">
        <f t="shared" si="6"/>
        <v>9.9308498773142989E-2</v>
      </c>
      <c r="K30" s="16">
        <f t="shared" si="7"/>
        <v>0.23171983047066697</v>
      </c>
      <c r="L30" s="20">
        <f t="shared" si="8"/>
        <v>0.27428061565915685</v>
      </c>
    </row>
    <row r="31" spans="1:65" x14ac:dyDescent="0.25">
      <c r="B31" s="25" t="s">
        <v>36</v>
      </c>
      <c r="C31" s="25">
        <v>27</v>
      </c>
      <c r="D31" s="25">
        <v>34</v>
      </c>
      <c r="E31" s="25">
        <v>9</v>
      </c>
      <c r="F31" s="25">
        <v>41</v>
      </c>
      <c r="G31" s="25">
        <v>157</v>
      </c>
      <c r="J31" s="19">
        <f t="shared" si="6"/>
        <v>0.17226105331599481</v>
      </c>
      <c r="K31" s="16">
        <f t="shared" si="7"/>
        <v>0.38918237971391417</v>
      </c>
      <c r="L31" s="20">
        <f t="shared" si="8"/>
        <v>0.44660273081924579</v>
      </c>
    </row>
    <row r="32" spans="1:65" x14ac:dyDescent="0.25">
      <c r="B32" s="25" t="s">
        <v>37</v>
      </c>
      <c r="C32" s="25">
        <v>19</v>
      </c>
      <c r="D32" s="25">
        <v>31</v>
      </c>
      <c r="E32" s="25">
        <v>7</v>
      </c>
      <c r="F32" s="25">
        <v>102</v>
      </c>
      <c r="G32" s="25">
        <v>185</v>
      </c>
      <c r="J32" s="19">
        <f t="shared" si="6"/>
        <v>0.10300970020220965</v>
      </c>
      <c r="K32" s="16">
        <f t="shared" si="7"/>
        <v>0.2710781584268675</v>
      </c>
      <c r="L32" s="20">
        <f t="shared" si="8"/>
        <v>0.30902910060662897</v>
      </c>
    </row>
    <row r="33" spans="2:12" x14ac:dyDescent="0.25">
      <c r="B33" s="26" t="s">
        <v>38</v>
      </c>
      <c r="C33" s="26">
        <v>26</v>
      </c>
      <c r="D33" s="26">
        <v>18</v>
      </c>
      <c r="E33" s="26">
        <v>7</v>
      </c>
      <c r="F33" s="26">
        <v>65</v>
      </c>
      <c r="G33" s="26">
        <v>149</v>
      </c>
      <c r="J33" s="19">
        <f t="shared" si="6"/>
        <v>0.17500903505601734</v>
      </c>
      <c r="K33" s="16">
        <f t="shared" si="7"/>
        <v>0.29616913624864472</v>
      </c>
      <c r="L33" s="20">
        <f t="shared" si="8"/>
        <v>0.34328695337911092</v>
      </c>
    </row>
    <row r="34" spans="2:12" x14ac:dyDescent="0.25">
      <c r="B34" s="26" t="s">
        <v>39</v>
      </c>
      <c r="C34" s="26">
        <v>24</v>
      </c>
      <c r="D34" s="26">
        <v>23</v>
      </c>
      <c r="E34" s="26">
        <v>11</v>
      </c>
      <c r="F34" s="26">
        <v>26</v>
      </c>
      <c r="G34" s="26">
        <v>125</v>
      </c>
      <c r="J34" s="19">
        <f t="shared" si="6"/>
        <v>0.19232002051413552</v>
      </c>
      <c r="K34" s="16">
        <f t="shared" si="7"/>
        <v>0.37662670684018207</v>
      </c>
      <c r="L34" s="20">
        <f t="shared" si="8"/>
        <v>0.46477338290916081</v>
      </c>
    </row>
    <row r="35" spans="2:12" x14ac:dyDescent="0.25">
      <c r="B35" s="26" t="s">
        <v>40</v>
      </c>
      <c r="C35" s="26">
        <v>26</v>
      </c>
      <c r="D35" s="26">
        <v>28</v>
      </c>
      <c r="E35" s="26">
        <v>11</v>
      </c>
      <c r="F35" s="26">
        <v>41</v>
      </c>
      <c r="G35" s="26">
        <v>138</v>
      </c>
      <c r="J35" s="19">
        <f t="shared" si="6"/>
        <v>0.18881229279587436</v>
      </c>
      <c r="K35" s="16">
        <f t="shared" si="7"/>
        <v>0.39214860811450825</v>
      </c>
      <c r="L35" s="20">
        <f t="shared" si="8"/>
        <v>0.47203073198968587</v>
      </c>
    </row>
    <row r="36" spans="2:12" x14ac:dyDescent="0.25">
      <c r="B36" s="26" t="s">
        <v>41</v>
      </c>
      <c r="C36" s="26">
        <v>21</v>
      </c>
      <c r="D36" s="26">
        <v>35</v>
      </c>
      <c r="E36" s="26">
        <v>5</v>
      </c>
      <c r="F36" s="26">
        <v>40</v>
      </c>
      <c r="G36" s="26">
        <v>133</v>
      </c>
      <c r="J36" s="19">
        <f t="shared" si="6"/>
        <v>0.15825259221485638</v>
      </c>
      <c r="K36" s="16">
        <f t="shared" si="7"/>
        <v>0.42200691257295031</v>
      </c>
      <c r="L36" s="20">
        <f t="shared" si="8"/>
        <v>0.45968610119553516</v>
      </c>
    </row>
    <row r="37" spans="2:12" x14ac:dyDescent="0.25">
      <c r="B37" s="26" t="s">
        <v>42</v>
      </c>
      <c r="C37" s="26">
        <v>15</v>
      </c>
      <c r="D37" s="26">
        <v>26</v>
      </c>
      <c r="E37" s="26">
        <v>11</v>
      </c>
      <c r="F37" s="26">
        <v>100</v>
      </c>
      <c r="G37" s="26">
        <v>184</v>
      </c>
      <c r="J37" s="19">
        <f t="shared" si="6"/>
        <v>8.1763242090295063E-2</v>
      </c>
      <c r="K37" s="16">
        <f t="shared" si="7"/>
        <v>0.2234861950468065</v>
      </c>
      <c r="L37" s="20">
        <f t="shared" si="8"/>
        <v>0.28344590591302288</v>
      </c>
    </row>
    <row r="38" spans="2:12" x14ac:dyDescent="0.25">
      <c r="B38" s="26" t="s">
        <v>43</v>
      </c>
      <c r="C38" s="26">
        <v>24</v>
      </c>
      <c r="D38" s="26">
        <v>29</v>
      </c>
      <c r="E38" s="26">
        <v>9</v>
      </c>
      <c r="F38" s="26">
        <v>19</v>
      </c>
      <c r="G38" s="26">
        <v>125</v>
      </c>
      <c r="J38" s="21">
        <f t="shared" si="6"/>
        <v>0.19223375624759709</v>
      </c>
      <c r="K38" s="22">
        <f t="shared" si="7"/>
        <v>0.42451621171344356</v>
      </c>
      <c r="L38" s="23">
        <f t="shared" si="8"/>
        <v>0.49660387030629244</v>
      </c>
    </row>
    <row r="39" spans="2:12" x14ac:dyDescent="0.25">
      <c r="B39" s="30" t="s">
        <v>44</v>
      </c>
      <c r="C39" s="12">
        <v>14</v>
      </c>
      <c r="D39" s="12">
        <v>23</v>
      </c>
      <c r="E39" s="12">
        <v>10</v>
      </c>
      <c r="F39" s="12">
        <v>85</v>
      </c>
      <c r="G39" s="12">
        <v>160</v>
      </c>
      <c r="H39" s="1" t="s">
        <v>52</v>
      </c>
      <c r="J39" s="12">
        <f t="shared" si="6"/>
        <v>8.77914951989026E-2</v>
      </c>
      <c r="K39" s="12">
        <f t="shared" si="7"/>
        <v>0.23202038016852833</v>
      </c>
      <c r="L39" s="12">
        <f t="shared" si="8"/>
        <v>0.2947285910248873</v>
      </c>
    </row>
    <row r="40" spans="2:12" x14ac:dyDescent="0.25">
      <c r="B40" s="30" t="s">
        <v>44</v>
      </c>
      <c r="C40" s="12">
        <v>17</v>
      </c>
      <c r="D40" s="12">
        <v>13</v>
      </c>
      <c r="E40" s="12">
        <v>5</v>
      </c>
      <c r="F40" s="12">
        <v>129</v>
      </c>
      <c r="G40" s="12">
        <v>183</v>
      </c>
      <c r="H40" s="1" t="s">
        <v>45</v>
      </c>
      <c r="J40" s="12">
        <f t="shared" si="6"/>
        <v>9.3255395683453229E-2</v>
      </c>
      <c r="K40" s="12">
        <f t="shared" si="7"/>
        <v>0.16456834532374101</v>
      </c>
      <c r="L40" s="12">
        <f t="shared" si="8"/>
        <v>0.19199640287769784</v>
      </c>
    </row>
    <row r="41" spans="2:12" x14ac:dyDescent="0.25">
      <c r="B41" s="30" t="s">
        <v>44</v>
      </c>
      <c r="C41" s="12">
        <v>19</v>
      </c>
      <c r="D41" s="12">
        <v>18</v>
      </c>
      <c r="E41" s="12">
        <v>11</v>
      </c>
      <c r="F41" s="12">
        <v>50</v>
      </c>
      <c r="G41" s="12">
        <v>147</v>
      </c>
      <c r="H41" s="1" t="s">
        <v>46</v>
      </c>
      <c r="J41" s="12">
        <f t="shared" si="6"/>
        <v>0.12955146342594739</v>
      </c>
      <c r="K41" s="12">
        <f t="shared" si="7"/>
        <v>0.25228442877684493</v>
      </c>
      <c r="L41" s="12">
        <f t="shared" si="8"/>
        <v>0.32728790760239346</v>
      </c>
    </row>
    <row r="42" spans="2:12" x14ac:dyDescent="0.25">
      <c r="B42" s="30" t="s">
        <v>44</v>
      </c>
      <c r="C42" s="12">
        <v>23</v>
      </c>
      <c r="D42" s="12">
        <v>25</v>
      </c>
      <c r="E42" s="12">
        <v>12</v>
      </c>
      <c r="F42" s="12">
        <v>48</v>
      </c>
      <c r="G42" s="12">
        <v>147</v>
      </c>
      <c r="H42" s="1" t="s">
        <v>47</v>
      </c>
      <c r="J42" s="12">
        <f t="shared" si="6"/>
        <v>0.15681090858494506</v>
      </c>
      <c r="K42" s="12">
        <f t="shared" si="7"/>
        <v>0.3272575483511897</v>
      </c>
      <c r="L42" s="12">
        <f t="shared" si="8"/>
        <v>0.40907193543898707</v>
      </c>
    </row>
    <row r="43" spans="2:12" x14ac:dyDescent="0.25">
      <c r="B43" s="30" t="s">
        <v>44</v>
      </c>
      <c r="C43" s="12">
        <v>21</v>
      </c>
      <c r="D43" s="12">
        <v>32</v>
      </c>
      <c r="E43" s="12">
        <v>11</v>
      </c>
      <c r="F43" s="12">
        <v>44</v>
      </c>
      <c r="G43" s="12">
        <v>150</v>
      </c>
      <c r="H43" s="1" t="s">
        <v>58</v>
      </c>
      <c r="J43" s="12">
        <f t="shared" si="6"/>
        <v>0.14027431421446382</v>
      </c>
      <c r="K43" s="12">
        <f t="shared" si="7"/>
        <v>0.35402565016031345</v>
      </c>
      <c r="L43" s="12">
        <f t="shared" si="8"/>
        <v>0.42750267189169927</v>
      </c>
    </row>
    <row r="44" spans="2:12" x14ac:dyDescent="0.25">
      <c r="B44" s="30" t="s">
        <v>44</v>
      </c>
      <c r="C44" s="12">
        <v>21</v>
      </c>
      <c r="D44" s="12">
        <v>19</v>
      </c>
      <c r="E44" s="12">
        <v>14</v>
      </c>
      <c r="F44" s="12">
        <v>63</v>
      </c>
      <c r="G44" s="12">
        <v>151</v>
      </c>
      <c r="H44" s="1" t="s">
        <v>55</v>
      </c>
      <c r="J44" s="12">
        <f t="shared" ref="J44:J53" si="9">((C44)/(G44-(F44/G44)))</f>
        <v>0.13945817574105021</v>
      </c>
      <c r="K44" s="12">
        <f t="shared" ref="K44:K53" si="10">((C44+D44)/(G44-(F44/G44)))</f>
        <v>0.26563462045914327</v>
      </c>
      <c r="L44" s="12">
        <f t="shared" ref="L44:L53" si="11">((C44+D44+E44)/(G44-(F44/G44)))</f>
        <v>0.35860673761984341</v>
      </c>
    </row>
    <row r="45" spans="2:12" x14ac:dyDescent="0.25">
      <c r="B45" s="30" t="s">
        <v>44</v>
      </c>
      <c r="C45" s="12">
        <v>17</v>
      </c>
      <c r="D45" s="12">
        <v>26</v>
      </c>
      <c r="E45" s="12">
        <v>8</v>
      </c>
      <c r="F45" s="12">
        <v>65</v>
      </c>
      <c r="G45" s="12">
        <v>144</v>
      </c>
      <c r="H45" s="1" t="s">
        <v>54</v>
      </c>
      <c r="J45" s="12">
        <f t="shared" si="9"/>
        <v>0.1184267814813023</v>
      </c>
      <c r="K45" s="12">
        <f t="shared" si="10"/>
        <v>0.29955009433505875</v>
      </c>
      <c r="L45" s="12">
        <f t="shared" si="11"/>
        <v>0.35528034444390694</v>
      </c>
    </row>
    <row r="46" spans="2:12" x14ac:dyDescent="0.25">
      <c r="B46" s="30" t="s">
        <v>44</v>
      </c>
      <c r="C46" s="12">
        <v>20</v>
      </c>
      <c r="D46" s="12">
        <v>15</v>
      </c>
      <c r="E46" s="12">
        <v>9</v>
      </c>
      <c r="F46" s="12">
        <v>72</v>
      </c>
      <c r="G46" s="12">
        <v>149</v>
      </c>
      <c r="H46" s="1" t="s">
        <v>56</v>
      </c>
      <c r="J46" s="12">
        <f t="shared" si="9"/>
        <v>0.13466491933661712</v>
      </c>
      <c r="K46" s="12">
        <f t="shared" si="10"/>
        <v>0.23566360883907994</v>
      </c>
      <c r="L46" s="12">
        <f t="shared" si="11"/>
        <v>0.29626282254055764</v>
      </c>
    </row>
    <row r="47" spans="2:12" x14ac:dyDescent="0.25">
      <c r="B47" s="30" t="s">
        <v>44</v>
      </c>
      <c r="C47" s="12">
        <v>14</v>
      </c>
      <c r="D47" s="12">
        <v>21</v>
      </c>
      <c r="E47" s="12">
        <v>7</v>
      </c>
      <c r="F47" s="12">
        <v>80</v>
      </c>
      <c r="G47" s="12">
        <v>155</v>
      </c>
      <c r="H47" s="1" t="s">
        <v>53</v>
      </c>
      <c r="J47" s="12">
        <f t="shared" si="9"/>
        <v>9.0624347462935906E-2</v>
      </c>
      <c r="K47" s="12">
        <f t="shared" si="10"/>
        <v>0.22656086865733976</v>
      </c>
      <c r="L47" s="12">
        <f t="shared" si="11"/>
        <v>0.27187304238880772</v>
      </c>
    </row>
    <row r="48" spans="2:12" x14ac:dyDescent="0.25">
      <c r="B48" s="30" t="s">
        <v>44</v>
      </c>
      <c r="C48" s="12">
        <v>15</v>
      </c>
      <c r="D48" s="12">
        <v>25</v>
      </c>
      <c r="E48" s="12">
        <v>17</v>
      </c>
      <c r="F48" s="12">
        <v>105</v>
      </c>
      <c r="G48" s="12">
        <v>192</v>
      </c>
      <c r="H48" s="1" t="s">
        <v>48</v>
      </c>
      <c r="J48" s="12">
        <f t="shared" si="9"/>
        <v>7.8348159634375261E-2</v>
      </c>
      <c r="K48" s="12">
        <f t="shared" si="10"/>
        <v>0.20892842569166734</v>
      </c>
      <c r="L48" s="12">
        <f t="shared" si="11"/>
        <v>0.29772300661062595</v>
      </c>
    </row>
    <row r="49" spans="2:12" x14ac:dyDescent="0.25">
      <c r="B49" s="30" t="s">
        <v>44</v>
      </c>
      <c r="C49" s="12">
        <v>22</v>
      </c>
      <c r="D49" s="12">
        <v>26</v>
      </c>
      <c r="E49" s="12">
        <v>14</v>
      </c>
      <c r="F49" s="12">
        <v>40</v>
      </c>
      <c r="G49" s="12">
        <v>141</v>
      </c>
      <c r="H49" s="1" t="s">
        <v>49</v>
      </c>
      <c r="J49" s="12">
        <f t="shared" si="9"/>
        <v>0.15634292626379717</v>
      </c>
      <c r="K49" s="12">
        <f t="shared" si="10"/>
        <v>0.34111183912101206</v>
      </c>
      <c r="L49" s="12">
        <f t="shared" si="11"/>
        <v>0.44060279219797388</v>
      </c>
    </row>
    <row r="50" spans="2:12" x14ac:dyDescent="0.25">
      <c r="B50" s="30" t="s">
        <v>44</v>
      </c>
      <c r="C50" s="12">
        <v>20</v>
      </c>
      <c r="D50" s="12">
        <v>29</v>
      </c>
      <c r="E50" s="12">
        <v>10</v>
      </c>
      <c r="F50" s="12">
        <v>86</v>
      </c>
      <c r="G50" s="12">
        <v>183</v>
      </c>
      <c r="H50" s="1" t="s">
        <v>50</v>
      </c>
      <c r="J50" s="12">
        <f t="shared" si="9"/>
        <v>0.10957099661707032</v>
      </c>
      <c r="K50" s="12">
        <f t="shared" si="10"/>
        <v>0.26844894171182226</v>
      </c>
      <c r="L50" s="12">
        <f t="shared" si="11"/>
        <v>0.32323444002035745</v>
      </c>
    </row>
    <row r="51" spans="2:12" x14ac:dyDescent="0.25">
      <c r="B51" s="30" t="s">
        <v>44</v>
      </c>
      <c r="C51" s="12">
        <v>26</v>
      </c>
      <c r="D51" s="12">
        <v>22</v>
      </c>
      <c r="E51" s="12">
        <v>15</v>
      </c>
      <c r="F51" s="12">
        <v>64</v>
      </c>
      <c r="G51" s="12">
        <v>173</v>
      </c>
      <c r="H51" s="1" t="s">
        <v>51</v>
      </c>
      <c r="J51" s="12">
        <f t="shared" si="9"/>
        <v>0.15061108320776828</v>
      </c>
      <c r="K51" s="12">
        <f t="shared" si="10"/>
        <v>0.27805123053741837</v>
      </c>
      <c r="L51" s="12">
        <f t="shared" si="11"/>
        <v>0.36494224008036158</v>
      </c>
    </row>
    <row r="52" spans="2:12" x14ac:dyDescent="0.25">
      <c r="B52" s="30" t="s">
        <v>44</v>
      </c>
      <c r="C52" s="12">
        <v>21</v>
      </c>
      <c r="D52" s="12">
        <v>30</v>
      </c>
      <c r="E52" s="12">
        <v>14</v>
      </c>
      <c r="F52" s="12">
        <v>64</v>
      </c>
      <c r="G52" s="12">
        <v>158</v>
      </c>
      <c r="H52" s="1" t="s">
        <v>57</v>
      </c>
      <c r="J52" s="12">
        <f t="shared" si="9"/>
        <v>0.13325301204819276</v>
      </c>
      <c r="K52" s="12">
        <f t="shared" si="10"/>
        <v>0.32361445783132531</v>
      </c>
      <c r="L52" s="12">
        <f t="shared" si="11"/>
        <v>0.41244979919678715</v>
      </c>
    </row>
    <row r="53" spans="2:12" x14ac:dyDescent="0.25">
      <c r="B53" s="30" t="s">
        <v>44</v>
      </c>
      <c r="C53" s="12">
        <v>14</v>
      </c>
      <c r="D53" s="12">
        <v>23</v>
      </c>
      <c r="E53" s="12">
        <v>10</v>
      </c>
      <c r="F53" s="12">
        <v>85</v>
      </c>
      <c r="G53" s="12">
        <v>113</v>
      </c>
      <c r="H53" s="1" t="s">
        <v>52</v>
      </c>
      <c r="J53" s="12">
        <f t="shared" si="9"/>
        <v>0.12472406181015452</v>
      </c>
      <c r="K53" s="12">
        <f t="shared" si="10"/>
        <v>0.32962787764112267</v>
      </c>
      <c r="L53" s="12">
        <f t="shared" si="11"/>
        <v>0.41871649321980448</v>
      </c>
    </row>
    <row r="54" spans="2:12" x14ac:dyDescent="0.25">
      <c r="B54" s="30" t="s">
        <v>44</v>
      </c>
      <c r="C54" s="12">
        <v>17</v>
      </c>
      <c r="D54" s="12">
        <v>13</v>
      </c>
      <c r="E54" s="12">
        <v>5</v>
      </c>
      <c r="F54" s="12">
        <v>129</v>
      </c>
      <c r="G54" s="12">
        <v>115</v>
      </c>
      <c r="H54" s="1" t="s">
        <v>45</v>
      </c>
      <c r="J54" s="12">
        <f t="shared" ref="J54:J66" si="12">((C54)/(G54-(F54/G54)))</f>
        <v>0.14928222357971899</v>
      </c>
      <c r="K54" s="12">
        <f t="shared" ref="K54:K66" si="13">((C54+D54)/(G54-(F54/G54)))</f>
        <v>0.26343921808185705</v>
      </c>
      <c r="L54" s="12">
        <f t="shared" ref="L54:L66" si="14">((C54+D54+E54)/(G54-(F54/G54)))</f>
        <v>0.30734575442883322</v>
      </c>
    </row>
    <row r="55" spans="2:12" x14ac:dyDescent="0.25">
      <c r="B55" s="30" t="s">
        <v>44</v>
      </c>
      <c r="C55" s="12">
        <v>19</v>
      </c>
      <c r="D55" s="12">
        <v>18</v>
      </c>
      <c r="E55" s="12">
        <v>11</v>
      </c>
      <c r="F55" s="12">
        <v>50</v>
      </c>
      <c r="G55" s="12">
        <v>122</v>
      </c>
      <c r="H55" s="1" t="s">
        <v>46</v>
      </c>
      <c r="J55" s="12">
        <f t="shared" si="12"/>
        <v>0.15626263988135364</v>
      </c>
      <c r="K55" s="12">
        <f t="shared" si="13"/>
        <v>0.30430093029526761</v>
      </c>
      <c r="L55" s="12">
        <f t="shared" si="14"/>
        <v>0.39476877443710395</v>
      </c>
    </row>
    <row r="56" spans="2:12" x14ac:dyDescent="0.25">
      <c r="B56" s="30" t="s">
        <v>44</v>
      </c>
      <c r="C56" s="12">
        <v>23</v>
      </c>
      <c r="D56" s="12">
        <v>25</v>
      </c>
      <c r="E56" s="12">
        <v>12</v>
      </c>
      <c r="F56" s="12">
        <v>48</v>
      </c>
      <c r="G56" s="12">
        <v>124</v>
      </c>
      <c r="H56" s="1" t="s">
        <v>47</v>
      </c>
      <c r="J56" s="12">
        <f t="shared" si="12"/>
        <v>0.18606471816283926</v>
      </c>
      <c r="K56" s="12">
        <f t="shared" si="13"/>
        <v>0.38830897703549061</v>
      </c>
      <c r="L56" s="12">
        <f t="shared" si="14"/>
        <v>0.48538622129436326</v>
      </c>
    </row>
    <row r="57" spans="2:12" x14ac:dyDescent="0.25">
      <c r="B57" s="30" t="s">
        <v>44</v>
      </c>
      <c r="C57" s="12">
        <v>21</v>
      </c>
      <c r="D57" s="12">
        <v>32</v>
      </c>
      <c r="E57" s="12">
        <v>11</v>
      </c>
      <c r="F57" s="12">
        <v>44</v>
      </c>
      <c r="G57" s="12">
        <v>134</v>
      </c>
      <c r="H57" s="1" t="s">
        <v>58</v>
      </c>
      <c r="J57" s="12">
        <f t="shared" si="12"/>
        <v>0.15710138454667261</v>
      </c>
      <c r="K57" s="12">
        <f t="shared" si="13"/>
        <v>0.3964939705225547</v>
      </c>
      <c r="L57" s="12">
        <f t="shared" si="14"/>
        <v>0.47878517195176418</v>
      </c>
    </row>
    <row r="58" spans="2:12" x14ac:dyDescent="0.25">
      <c r="B58" s="30" t="s">
        <v>44</v>
      </c>
      <c r="C58" s="12">
        <v>21</v>
      </c>
      <c r="D58" s="12">
        <v>19</v>
      </c>
      <c r="E58" s="12">
        <v>14</v>
      </c>
      <c r="F58" s="12">
        <v>63</v>
      </c>
      <c r="G58" s="12">
        <v>117</v>
      </c>
      <c r="H58" s="1" t="s">
        <v>55</v>
      </c>
      <c r="J58" s="12">
        <f t="shared" si="12"/>
        <v>0.18031704095112283</v>
      </c>
      <c r="K58" s="12">
        <f t="shared" si="13"/>
        <v>0.34346103038309111</v>
      </c>
      <c r="L58" s="12">
        <f t="shared" si="14"/>
        <v>0.463672391017173</v>
      </c>
    </row>
    <row r="59" spans="2:12" x14ac:dyDescent="0.25">
      <c r="B59" s="30" t="s">
        <v>44</v>
      </c>
      <c r="C59" s="12">
        <v>17</v>
      </c>
      <c r="D59" s="12">
        <v>26</v>
      </c>
      <c r="E59" s="12">
        <v>8</v>
      </c>
      <c r="F59" s="12">
        <v>65</v>
      </c>
      <c r="G59" s="12">
        <v>101</v>
      </c>
      <c r="H59" s="1" t="s">
        <v>54</v>
      </c>
      <c r="J59" s="12">
        <f t="shared" si="12"/>
        <v>0.16939621152328335</v>
      </c>
      <c r="K59" s="12">
        <f t="shared" si="13"/>
        <v>0.42847277032359904</v>
      </c>
      <c r="L59" s="12">
        <f t="shared" si="14"/>
        <v>0.50818863456985008</v>
      </c>
    </row>
    <row r="60" spans="2:12" x14ac:dyDescent="0.25">
      <c r="B60" s="30" t="s">
        <v>44</v>
      </c>
      <c r="C60" s="12">
        <v>20</v>
      </c>
      <c r="D60" s="12">
        <v>15</v>
      </c>
      <c r="E60" s="12">
        <v>9</v>
      </c>
      <c r="F60" s="12">
        <v>72</v>
      </c>
      <c r="G60" s="12">
        <v>104</v>
      </c>
      <c r="H60" s="1" t="s">
        <v>56</v>
      </c>
      <c r="J60" s="12">
        <f t="shared" si="12"/>
        <v>0.19359642591213702</v>
      </c>
      <c r="K60" s="12">
        <f t="shared" si="13"/>
        <v>0.33879374534623974</v>
      </c>
      <c r="L60" s="12">
        <f t="shared" si="14"/>
        <v>0.42591213700670144</v>
      </c>
    </row>
    <row r="61" spans="2:12" x14ac:dyDescent="0.25">
      <c r="B61" s="30" t="s">
        <v>44</v>
      </c>
      <c r="C61" s="12">
        <v>14</v>
      </c>
      <c r="D61" s="12">
        <v>21</v>
      </c>
      <c r="E61" s="12">
        <v>7</v>
      </c>
      <c r="F61" s="12">
        <v>80</v>
      </c>
      <c r="G61" s="12">
        <v>108</v>
      </c>
      <c r="H61" s="1" t="s">
        <v>53</v>
      </c>
      <c r="J61" s="12">
        <f t="shared" si="12"/>
        <v>0.13052486187845305</v>
      </c>
      <c r="K61" s="12">
        <f t="shared" si="13"/>
        <v>0.32631215469613262</v>
      </c>
      <c r="L61" s="12">
        <f t="shared" si="14"/>
        <v>0.39157458563535913</v>
      </c>
    </row>
    <row r="62" spans="2:12" x14ac:dyDescent="0.25">
      <c r="B62" s="30" t="s">
        <v>44</v>
      </c>
      <c r="C62" s="12">
        <v>15</v>
      </c>
      <c r="D62" s="12">
        <v>25</v>
      </c>
      <c r="E62" s="12">
        <v>17</v>
      </c>
      <c r="F62" s="12">
        <v>105</v>
      </c>
      <c r="G62" s="12">
        <v>157</v>
      </c>
      <c r="H62" s="1" t="s">
        <v>48</v>
      </c>
      <c r="J62" s="12">
        <f t="shared" si="12"/>
        <v>9.5950130378096493E-2</v>
      </c>
      <c r="K62" s="12">
        <f t="shared" si="13"/>
        <v>0.25586701434159065</v>
      </c>
      <c r="L62" s="12">
        <f t="shared" si="14"/>
        <v>0.36461049543676666</v>
      </c>
    </row>
    <row r="63" spans="2:12" x14ac:dyDescent="0.25">
      <c r="B63" s="30" t="s">
        <v>44</v>
      </c>
      <c r="C63" s="12">
        <v>22</v>
      </c>
      <c r="D63" s="12">
        <v>26</v>
      </c>
      <c r="E63" s="12">
        <v>14</v>
      </c>
      <c r="F63" s="12">
        <v>40</v>
      </c>
      <c r="G63" s="12">
        <v>120</v>
      </c>
      <c r="H63" s="1" t="s">
        <v>49</v>
      </c>
      <c r="J63" s="12">
        <f t="shared" si="12"/>
        <v>0.18384401114206128</v>
      </c>
      <c r="K63" s="12">
        <f t="shared" si="13"/>
        <v>0.4011142061281337</v>
      </c>
      <c r="L63" s="12">
        <f t="shared" si="14"/>
        <v>0.51810584958217265</v>
      </c>
    </row>
    <row r="64" spans="2:12" x14ac:dyDescent="0.25">
      <c r="B64" s="30" t="s">
        <v>44</v>
      </c>
      <c r="C64" s="12">
        <v>20</v>
      </c>
      <c r="D64" s="12">
        <v>29</v>
      </c>
      <c r="E64" s="12">
        <v>10</v>
      </c>
      <c r="F64" s="12">
        <v>86</v>
      </c>
      <c r="G64" s="12">
        <v>160</v>
      </c>
      <c r="H64" s="1" t="s">
        <v>50</v>
      </c>
      <c r="J64" s="12">
        <f t="shared" si="12"/>
        <v>0.12542133730500901</v>
      </c>
      <c r="K64" s="12">
        <f t="shared" si="13"/>
        <v>0.30728227639727207</v>
      </c>
      <c r="L64" s="12">
        <f t="shared" si="14"/>
        <v>0.36999294504977659</v>
      </c>
    </row>
    <row r="65" spans="2:12" x14ac:dyDescent="0.25">
      <c r="B65" s="30" t="s">
        <v>44</v>
      </c>
      <c r="C65" s="12">
        <v>26</v>
      </c>
      <c r="D65" s="12">
        <v>22</v>
      </c>
      <c r="E65" s="12">
        <v>15</v>
      </c>
      <c r="F65" s="12">
        <v>64</v>
      </c>
      <c r="G65" s="12">
        <v>150</v>
      </c>
      <c r="H65" s="1" t="s">
        <v>51</v>
      </c>
      <c r="J65" s="12">
        <f t="shared" si="12"/>
        <v>0.17382777678730613</v>
      </c>
      <c r="K65" s="12">
        <f t="shared" si="13"/>
        <v>0.32091281868425747</v>
      </c>
      <c r="L65" s="12">
        <f t="shared" si="14"/>
        <v>0.42119807452308794</v>
      </c>
    </row>
    <row r="66" spans="2:12" x14ac:dyDescent="0.25">
      <c r="B66" s="30" t="s">
        <v>44</v>
      </c>
      <c r="C66" s="12">
        <v>21</v>
      </c>
      <c r="D66" s="12">
        <v>30</v>
      </c>
      <c r="E66" s="12">
        <v>14</v>
      </c>
      <c r="F66" s="12">
        <v>64</v>
      </c>
      <c r="G66" s="12">
        <v>130</v>
      </c>
      <c r="H66" s="1" t="s">
        <v>57</v>
      </c>
      <c r="J66" s="12">
        <f t="shared" si="12"/>
        <v>0.16215253029223092</v>
      </c>
      <c r="K66" s="12">
        <f t="shared" si="13"/>
        <v>0.39379900213827512</v>
      </c>
      <c r="L66" s="12">
        <f t="shared" si="14"/>
        <v>0.50190068899976237</v>
      </c>
    </row>
    <row r="67" spans="2:12" x14ac:dyDescent="0.25">
      <c r="B67"/>
      <c r="C67"/>
      <c r="D67"/>
      <c r="E67"/>
      <c r="F67"/>
      <c r="G67"/>
      <c r="H67"/>
      <c r="I67"/>
      <c r="J67"/>
      <c r="K67"/>
      <c r="L6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jgarc</dc:creator>
  <cp:lastModifiedBy>DBalleza</cp:lastModifiedBy>
  <dcterms:created xsi:type="dcterms:W3CDTF">2022-10-05T15:38:33Z</dcterms:created>
  <dcterms:modified xsi:type="dcterms:W3CDTF">2023-10-23T15:44:13Z</dcterms:modified>
</cp:coreProperties>
</file>