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batt\OneDrive\Documents\Data_Science_Boot_Camp\Homework\Module_1\"/>
    </mc:Choice>
  </mc:AlternateContent>
  <xr:revisionPtr revIDLastSave="0" documentId="13_ncr:1_{B65F190C-BDD5-4EBB-BB26-72038AB5C6D8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" sheetId="17" r:id="rId2"/>
    <sheet name="Theater Outcome By Launch" sheetId="16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7" l="1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B12" i="17"/>
  <c r="B11" i="17"/>
  <c r="B10" i="17"/>
  <c r="B9" i="17"/>
  <c r="B8" i="17"/>
  <c r="B7" i="17"/>
  <c r="B6" i="17"/>
  <c r="B5" i="17"/>
  <c r="B4" i="17"/>
  <c r="B3" i="17"/>
  <c r="B2" i="17"/>
  <c r="D13" i="17"/>
  <c r="B13" i="17"/>
  <c r="D2" i="17"/>
  <c r="C2" i="17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7" l="1"/>
  <c r="G2" i="17" s="1"/>
  <c r="E13" i="17"/>
  <c r="H13" i="17" s="1"/>
  <c r="E12" i="17"/>
  <c r="H12" i="17" s="1"/>
  <c r="E11" i="17"/>
  <c r="F11" i="17" s="1"/>
  <c r="E10" i="17"/>
  <c r="G10" i="17" s="1"/>
  <c r="E9" i="17"/>
  <c r="H9" i="17" s="1"/>
  <c r="E8" i="17"/>
  <c r="H8" i="17" s="1"/>
  <c r="E7" i="17"/>
  <c r="F7" i="17" s="1"/>
  <c r="E6" i="17"/>
  <c r="G6" i="17" s="1"/>
  <c r="E5" i="17"/>
  <c r="H5" i="17" s="1"/>
  <c r="E4" i="17"/>
  <c r="H4" i="17" s="1"/>
  <c r="E3" i="17"/>
  <c r="F3" i="17" s="1"/>
  <c r="G3" i="17" l="1"/>
  <c r="G13" i="17"/>
  <c r="G7" i="17"/>
  <c r="G5" i="17"/>
  <c r="G4" i="17"/>
  <c r="F4" i="17"/>
  <c r="H6" i="17"/>
  <c r="F5" i="17"/>
  <c r="F10" i="17"/>
  <c r="H2" i="17"/>
  <c r="H11" i="17"/>
  <c r="F2" i="17"/>
  <c r="F6" i="17"/>
  <c r="F13" i="17"/>
  <c r="H7" i="17"/>
  <c r="H10" i="17"/>
  <c r="G8" i="17"/>
  <c r="F8" i="17"/>
  <c r="G12" i="17"/>
  <c r="G11" i="17"/>
  <c r="H3" i="17"/>
  <c r="G9" i="17"/>
  <c r="F9" i="17"/>
  <c r="F12" i="1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<sst xmlns="http://schemas.openxmlformats.org/spreadsheetml/2006/main" count="32975" uniqueCount="8400">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</sst>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64D-9D8D-EC0F613AEE3F}"/>
            </c:ext>
          </c:extLst>
        </c:ser>
        <c:ser>
          <c:idx val="1"/>
          <c:order val="1"/>
          <c:tx>
            <c:strRef>
              <c:f>'Theater Outcome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64D-9D8D-EC0F613AEE3F}"/>
            </c:ext>
          </c:extLst>
        </c:ser>
        <c:ser>
          <c:idx val="2"/>
          <c:order val="2"/>
          <c:tx>
            <c:strRef>
              <c:f>'Theater Outcome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0D-464D-9D8D-EC0F613A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718848"/>
        <c:axId val="1490717600"/>
      </c:lineChart>
      <c:catAx>
        <c:axId val="14907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17600"/>
        <c:crosses val="autoZero"/>
        <c:auto val="1"/>
        <c:lblAlgn val="ctr"/>
        <c:lblOffset val="100"/>
        <c:noMultiLvlLbl val="0"/>
      </c:catAx>
      <c:valAx>
        <c:axId val="14907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187324</xdr:colOff>
      <xdr:row>0</xdr:row>
      <xdr:rowOff>28574</xdr:rowOff>
    </xdr:from>
    <xdr:to>
      <xdr:col>16</xdr:col>
      <xdr:colOff>603250</xdr:colOff>
      <xdr:row>20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9C3EB-CD7C-4B5E-996D-9DAB89621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Batterman" refreshedDate="44604.681393981482" createdVersion="7" refreshedVersion="7" minRefreshableVersion="3" recordCount="4115" xr:uid="{02F608D1-0C5D-4874-B1E6-BFE7BBBDDBC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20729-E1D6-4F87-9B80-6EB6B0C7E4FE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A5A5A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2" sqref="F2"/>
    </sheetView>
  </sheetViews>
  <sheetFormatPr defaultColWidth="8.81640625" defaultRowHeight="14.5" x14ac:dyDescent="0.35"/>
  <cols>
    <col min="2" max="2" width="38.453125" style="3" customWidth="1"/>
    <col min="3" max="3" width="40.36328125" style="12" customWidth="1"/>
    <col min="4" max="4" width="17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style="10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26953125" style="8" customWidth="1"/>
    <col min="17" max="17" width="41.1796875" customWidth="1"/>
    <col min="18" max="18" width="13.6328125" customWidth="1"/>
    <col min="19" max="19" width="23.453125" style="19" customWidth="1"/>
    <col min="20" max="20" width="22.7265625" customWidth="1"/>
    <col min="21" max="21" width="24.54296875" customWidth="1"/>
  </cols>
  <sheetData>
    <row r="1" spans="1:21" x14ac:dyDescent="0.35">
      <c r="A1" s="1" t="s">
        <v>0</v>
      </c>
      <c r="B1" s="2" t="s">
        <v>1</v>
      </c>
      <c r="C1" s="1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20" t="s">
        <v>8307</v>
      </c>
      <c r="Q1" s="14" t="s">
        <v>8358</v>
      </c>
      <c r="R1" s="13" t="s">
        <v>8359</v>
      </c>
      <c r="S1" s="18" t="s">
        <v>8365</v>
      </c>
      <c r="T1" s="13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12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YEAR(T2)</f>
        <v>2015</v>
      </c>
    </row>
    <row r="3" spans="1:21" ht="29" x14ac:dyDescent="0.35">
      <c r="A3">
        <v>1</v>
      </c>
      <c r="B3" s="3" t="s">
        <v>3</v>
      </c>
      <c r="C3" s="12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3" t="s">
        <v>4</v>
      </c>
      <c r="C4" s="12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12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12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12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12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12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12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12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12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12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12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12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12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12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12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12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12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12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12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12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12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3" t="s">
        <v>25</v>
      </c>
      <c r="C25" s="12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12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12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3" t="s">
        <v>28</v>
      </c>
      <c r="C28" s="12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12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12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12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12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12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12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12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12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12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12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12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12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12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12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12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12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12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12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12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12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12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12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12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12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3" t="s">
        <v>53</v>
      </c>
      <c r="C53" s="12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12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12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12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12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12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12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12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12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12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12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12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12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12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12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5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3" t="s">
        <v>68</v>
      </c>
      <c r="C68" s="12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5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12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5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12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5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12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5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12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5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12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5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12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5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12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5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12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5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3" t="s">
        <v>77</v>
      </c>
      <c r="C77" s="12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5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12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5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12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5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12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5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12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5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12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5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12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5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12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5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12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5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12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5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12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5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12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5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12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5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12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5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12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5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12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5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12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5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12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5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3" t="s">
        <v>95</v>
      </c>
      <c r="C95" s="12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5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12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5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12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5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12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5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12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5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12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5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12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5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3" t="s">
        <v>102</v>
      </c>
      <c r="C102" s="12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5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12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5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3" t="s">
        <v>104</v>
      </c>
      <c r="C104" s="12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5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12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5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12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5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12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5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12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5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12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5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12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5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12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5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12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5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12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5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12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5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12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5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12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5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3" t="s">
        <v>117</v>
      </c>
      <c r="C117" s="12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5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12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5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12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5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12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5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12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5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12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5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12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5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12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12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5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12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5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12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5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3" t="s">
        <v>128</v>
      </c>
      <c r="C128" s="12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5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12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5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12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5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12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5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3" t="s">
        <v>132</v>
      </c>
      <c r="C132" s="12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5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12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5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12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5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12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5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12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5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12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5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12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5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12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5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12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5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12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5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12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5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12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5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12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5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12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5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12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5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12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5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12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5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3" t="s">
        <v>149</v>
      </c>
      <c r="C149" s="12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5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3" t="s">
        <v>150</v>
      </c>
      <c r="C150" s="12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5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12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5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12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5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12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5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12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5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12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5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12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5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12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5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12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5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12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5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12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5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12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5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12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5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12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5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12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5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12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5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12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5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12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5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3" t="s">
        <v>168</v>
      </c>
      <c r="C168" s="12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5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3" t="s">
        <v>169</v>
      </c>
      <c r="C169" s="12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5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12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5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12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5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12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5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12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5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12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5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12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5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12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5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12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5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12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5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12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5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12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5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12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5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12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5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12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5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12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5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3" t="s">
        <v>185</v>
      </c>
      <c r="C185" s="12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5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12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5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12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5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12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5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12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5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12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5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12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5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12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5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12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5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12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5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12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5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3" t="s">
        <v>196</v>
      </c>
      <c r="C196" s="12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5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12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5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12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5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12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5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12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5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12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5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12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5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12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5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12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5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12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5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12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5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12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5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12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5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12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5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3" t="s">
        <v>210</v>
      </c>
      <c r="C210" s="12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5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12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5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12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5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12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5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12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5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12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5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12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5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12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5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12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5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12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5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12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5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12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5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12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5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12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5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12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5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12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5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12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5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12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5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12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5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12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5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12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5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12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5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12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5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12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5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3" t="s">
        <v>234</v>
      </c>
      <c r="C234" s="12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5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12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5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12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5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12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5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12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5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3" t="s">
        <v>239</v>
      </c>
      <c r="C239" s="12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5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12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5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12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5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12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5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12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5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12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5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12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5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12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5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12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5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12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5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12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5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12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5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3" t="s">
        <v>250</v>
      </c>
      <c r="C251" s="12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5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12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5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12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5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12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5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12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5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12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5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12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5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12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5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12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5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3" t="s">
        <v>259</v>
      </c>
      <c r="C260" s="12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5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12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5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12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5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12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5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12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5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12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5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12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5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12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5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12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5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12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5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12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5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12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5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12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5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12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5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3" t="s">
        <v>273</v>
      </c>
      <c r="C274" s="12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5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12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5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12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5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12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5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12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5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12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5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12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5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12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5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12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5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12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5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12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5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12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5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12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5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3" t="s">
        <v>286</v>
      </c>
      <c r="C287" s="12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5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12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5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12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5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12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5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12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5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12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5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3" t="s">
        <v>292</v>
      </c>
      <c r="C293" s="12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5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12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5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12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5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12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5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12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5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12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5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12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5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12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5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12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5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12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5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12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5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12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5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12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5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12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5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12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5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12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5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12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5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12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5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12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5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12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5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12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5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3" t="s">
        <v>313</v>
      </c>
      <c r="C314" s="12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5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12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5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12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5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12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5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12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5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12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5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12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5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12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5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3" t="s">
        <v>321</v>
      </c>
      <c r="C322" s="12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5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12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5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3" t="s">
        <v>323</v>
      </c>
      <c r="C324" s="12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5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12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5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12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5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12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5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12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5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12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5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12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5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12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5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12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5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12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5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12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5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12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5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12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5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12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5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12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5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12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5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12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5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12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5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12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5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12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5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12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5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12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5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12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5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12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5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12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5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12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5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12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5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12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5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12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5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12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5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12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5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12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5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12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5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12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5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12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5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12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5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12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5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12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5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12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5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12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5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12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5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12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5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12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5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12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5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12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5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12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5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12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5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12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5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3" t="s">
        <v>371</v>
      </c>
      <c r="C372" s="12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5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3" t="s">
        <v>372</v>
      </c>
      <c r="C373" s="12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5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3" t="s">
        <v>373</v>
      </c>
      <c r="C374" s="12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5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12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5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12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5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12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5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12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5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12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5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12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5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12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5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12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5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3" t="s">
        <v>382</v>
      </c>
      <c r="C383" s="12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5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12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5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12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5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12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5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3" t="s">
        <v>386</v>
      </c>
      <c r="C387" s="12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5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3" t="s">
        <v>387</v>
      </c>
      <c r="C388" s="12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5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12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5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12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5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12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5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12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5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12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5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12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5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12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5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12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5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12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5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12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5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12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5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12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5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12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5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12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5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12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5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12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5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12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5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12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5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12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5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12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5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12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5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12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5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12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5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12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5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12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5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12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5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12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5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12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5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12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5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12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5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12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5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12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5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12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5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12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5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12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5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12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5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12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5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12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5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12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5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12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5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12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5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12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5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12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5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12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5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12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5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12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5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12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5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12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5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12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5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12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5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12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5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12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5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12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5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12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5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12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5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12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5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12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5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12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5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3" t="s">
        <v>446</v>
      </c>
      <c r="C447" s="12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5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12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5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12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5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12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5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12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5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3" t="s">
        <v>451</v>
      </c>
      <c r="C452" s="12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5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12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5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3" t="s">
        <v>453</v>
      </c>
      <c r="C454" s="12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5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12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5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12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5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12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5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12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5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12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5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12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5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12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5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12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5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12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5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12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5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12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5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12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5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12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5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12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5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12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5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12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5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12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5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12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5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3" t="s">
        <v>472</v>
      </c>
      <c r="C473" s="12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5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12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5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12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5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12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5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12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5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12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5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12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5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12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5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12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5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12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5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12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5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12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5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12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5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3" t="s">
        <v>485</v>
      </c>
      <c r="C486" s="12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5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12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5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12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5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12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5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12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5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3" t="s">
        <v>490</v>
      </c>
      <c r="C491" s="12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5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3" t="s">
        <v>491</v>
      </c>
      <c r="C492" s="12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5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12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5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3" t="s">
        <v>493</v>
      </c>
      <c r="C494" s="12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5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12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5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12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5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12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5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12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5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3" t="s">
        <v>498</v>
      </c>
      <c r="C499" s="12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5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12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5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12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5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12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5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12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5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12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5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12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5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3" t="s">
        <v>505</v>
      </c>
      <c r="C506" s="12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5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12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5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12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5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12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5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12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5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12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5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12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5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12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5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12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5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12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5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3" t="s">
        <v>515</v>
      </c>
      <c r="C516" s="12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5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12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5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12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5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12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5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12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5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12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5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12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5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12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5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12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5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12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5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12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5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12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5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12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5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12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5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12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5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12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5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3" t="s">
        <v>531</v>
      </c>
      <c r="C532" s="12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5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12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5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12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5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12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5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12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5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12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5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3" t="s">
        <v>537</v>
      </c>
      <c r="C538" s="12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5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12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5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12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5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12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5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12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5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12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5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12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5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12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5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12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5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12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5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12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5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12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5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12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5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12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5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12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5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12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5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12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5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3" t="s">
        <v>554</v>
      </c>
      <c r="C555" s="12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5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12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5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12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5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12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5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3" t="s">
        <v>558</v>
      </c>
      <c r="C559" s="12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5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12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5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12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5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12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5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12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5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12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5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12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5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12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5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12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5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12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5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12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5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3" t="s">
        <v>569</v>
      </c>
      <c r="C570" s="12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5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3" t="s">
        <v>570</v>
      </c>
      <c r="C571" s="12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5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3" t="s">
        <v>571</v>
      </c>
      <c r="C572" s="12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5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12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5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12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5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12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5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3" t="s">
        <v>575</v>
      </c>
      <c r="C576" s="12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5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12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5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12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5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12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5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3" t="s">
        <v>579</v>
      </c>
      <c r="C580" s="12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5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12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5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12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5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12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5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12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5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12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5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12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5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12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5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12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5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12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5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12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5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12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5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12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5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12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5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12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5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12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5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12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5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12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5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12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5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12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5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12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5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12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5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12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5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12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5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12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5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12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5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12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5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12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5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12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5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12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5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12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5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12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5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12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5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12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5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3" t="s">
        <v>613</v>
      </c>
      <c r="C614" s="12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5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12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5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12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5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12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5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12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5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12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5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12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5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12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5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12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5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12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5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12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5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12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5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12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5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12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5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12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5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12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5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12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5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12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5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12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5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12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5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12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5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12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5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12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5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12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5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12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5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12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5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12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5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12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5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12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5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12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5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3" t="s">
        <v>643</v>
      </c>
      <c r="C644" s="12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5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12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5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12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5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12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5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12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5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12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5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12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5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12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5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12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5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12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5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12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5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12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5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12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5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12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5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12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5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12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5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12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5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12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5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12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5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12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5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12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5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3" t="s">
        <v>664</v>
      </c>
      <c r="C665" s="12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5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12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5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12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5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3" t="s">
        <v>667</v>
      </c>
      <c r="C668" s="12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5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12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5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12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5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12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5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12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5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12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5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3" t="s">
        <v>673</v>
      </c>
      <c r="C674" s="12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5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3" t="s">
        <v>674</v>
      </c>
      <c r="C675" s="12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5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12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5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12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5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3" t="s">
        <v>677</v>
      </c>
      <c r="C678" s="12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5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12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5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12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5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12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5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12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5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12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5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12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5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12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5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12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5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12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5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3" t="s">
        <v>687</v>
      </c>
      <c r="C688" s="12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5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12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5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3" t="s">
        <v>689</v>
      </c>
      <c r="C690" s="12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5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12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5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12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5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12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5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12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5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12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5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12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5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12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5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12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5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12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5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12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5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12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5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12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5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3" t="s">
        <v>702</v>
      </c>
      <c r="C703" s="12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5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12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5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12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5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3" t="s">
        <v>705</v>
      </c>
      <c r="C706" s="12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5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3" t="s">
        <v>706</v>
      </c>
      <c r="C707" s="12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5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3" t="s">
        <v>707</v>
      </c>
      <c r="C708" s="12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5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12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5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3" t="s">
        <v>709</v>
      </c>
      <c r="C710" s="12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5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12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5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12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5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12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5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12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5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12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5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12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5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3" t="s">
        <v>716</v>
      </c>
      <c r="C717" s="12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5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12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5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12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5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12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5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12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5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12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5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12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5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12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5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12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5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12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5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12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5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12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5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12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5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3" t="s">
        <v>729</v>
      </c>
      <c r="C730" s="12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5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12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5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12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5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12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5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3" t="s">
        <v>733</v>
      </c>
      <c r="C734" s="12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5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12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5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12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5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12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5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12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5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12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5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12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5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12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5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12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5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12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5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12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5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12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5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12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5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12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5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12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5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12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5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3" t="s">
        <v>749</v>
      </c>
      <c r="C750" s="12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5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12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5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3" t="s">
        <v>751</v>
      </c>
      <c r="C752" s="12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5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12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5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12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5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12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5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12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5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3" t="s">
        <v>756</v>
      </c>
      <c r="C757" s="12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5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12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5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12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5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12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5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12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5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12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5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12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5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12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5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12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5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12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5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12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5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12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5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12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5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12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5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12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5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3" t="s">
        <v>771</v>
      </c>
      <c r="C772" s="12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5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12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5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3" t="s">
        <v>773</v>
      </c>
      <c r="C774" s="12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5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12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5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12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5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12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5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12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5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12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5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12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5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12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5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12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5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12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5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12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5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12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5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12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5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12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5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12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5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12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5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12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5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12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5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12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5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12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5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12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5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12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5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12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5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12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5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12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5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12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5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12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5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12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5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12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5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12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5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12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5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12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5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12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5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12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5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12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5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12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5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12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5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12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5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3" t="s">
        <v>811</v>
      </c>
      <c r="C812" s="12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5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12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5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12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5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12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5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12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5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12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5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12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5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12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5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12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5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12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5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12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5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12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5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12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5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12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5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12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5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12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5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12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5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12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5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12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5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12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5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12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5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12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5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12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5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3" t="s">
        <v>834</v>
      </c>
      <c r="C835" s="12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5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3" t="s">
        <v>835</v>
      </c>
      <c r="C836" s="12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5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12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5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12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5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12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5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12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5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3" t="s">
        <v>840</v>
      </c>
      <c r="C841" s="12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5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12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5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12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5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12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5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12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5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12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5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12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5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12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5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12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5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12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5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12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5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12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5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12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5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12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5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12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5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12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5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12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5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12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5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12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5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12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5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12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5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12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5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12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5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12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5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12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5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12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5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12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5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3" t="s">
        <v>867</v>
      </c>
      <c r="C868" s="12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5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12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5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12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5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3" t="s">
        <v>870</v>
      </c>
      <c r="C871" s="12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5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12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5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12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5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12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5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12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5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12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5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12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5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12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5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12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5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12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5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12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5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12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5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12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5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3" t="s">
        <v>883</v>
      </c>
      <c r="C884" s="12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5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12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5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12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5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12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5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12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5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12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5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12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5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12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5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12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5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12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5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12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5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12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5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12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5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12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5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12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5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12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5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3" t="s">
        <v>899</v>
      </c>
      <c r="C900" s="12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5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3" t="s">
        <v>900</v>
      </c>
      <c r="C901" s="12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5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12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5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12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5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12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5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12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5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12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5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3" t="s">
        <v>906</v>
      </c>
      <c r="C907" s="12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5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3" t="s">
        <v>907</v>
      </c>
      <c r="C908" s="12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5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12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5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12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5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12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5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12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5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12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5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12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5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12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5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12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5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12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5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12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5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12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5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12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5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12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5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12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5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12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5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12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5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12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5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12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5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12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5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12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5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12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5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12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5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12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5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12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5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12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5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12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5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12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5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12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5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12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5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3" t="s">
        <v>937</v>
      </c>
      <c r="C938" s="12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5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3" t="s">
        <v>938</v>
      </c>
      <c r="C939" s="12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5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12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5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12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5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12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5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12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5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12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5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12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5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12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5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12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5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3" t="s">
        <v>947</v>
      </c>
      <c r="C948" s="12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5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12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5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12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5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12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5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3" t="s">
        <v>951</v>
      </c>
      <c r="C952" s="12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5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3" t="s">
        <v>952</v>
      </c>
      <c r="C953" s="12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5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12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5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12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5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3" t="s">
        <v>955</v>
      </c>
      <c r="C956" s="12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5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12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5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12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5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12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5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12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5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12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5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3" t="s">
        <v>961</v>
      </c>
      <c r="C962" s="12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5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12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5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3" t="s">
        <v>963</v>
      </c>
      <c r="C964" s="12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5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12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5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12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5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12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5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12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5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12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5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12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5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12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5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12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5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3" t="s">
        <v>972</v>
      </c>
      <c r="C973" s="12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5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12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5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12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5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12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5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12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5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12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5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12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5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12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5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12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5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12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5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12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5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12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5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12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5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12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5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12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5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12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5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3" t="s">
        <v>988</v>
      </c>
      <c r="C989" s="12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5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12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5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12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5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12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5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12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5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12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5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12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5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12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5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12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5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12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5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12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5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12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5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12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5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12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5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12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5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3" t="s">
        <v>1003</v>
      </c>
      <c r="C1004" s="12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5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12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5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12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5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12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5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12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5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12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5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12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5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12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5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12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5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12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5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12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5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3" t="s">
        <v>1014</v>
      </c>
      <c r="C1015" s="12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5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12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5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3" t="s">
        <v>1016</v>
      </c>
      <c r="C1017" s="12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5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12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5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12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5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12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5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12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5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12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5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12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5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12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5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12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5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12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5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12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5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3" t="s">
        <v>1027</v>
      </c>
      <c r="C1028" s="12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5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12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5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12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5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12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5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12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5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12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5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12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5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12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5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12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5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12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5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12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5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3" t="s">
        <v>1038</v>
      </c>
      <c r="C1039" s="12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5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12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5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12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5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12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5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12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5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12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5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12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5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12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5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12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5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12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5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12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5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12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5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12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5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12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5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12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5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12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5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12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5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12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5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12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5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12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5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12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5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12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5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12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5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12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5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12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5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12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5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12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5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12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5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12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5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12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5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12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5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12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5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12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5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12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5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12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5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12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5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12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5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12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5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3" t="s">
        <v>1076</v>
      </c>
      <c r="C1077" s="12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5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12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5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12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5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3" t="s">
        <v>1079</v>
      </c>
      <c r="C1080" s="12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5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12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5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12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5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12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5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3" t="s">
        <v>1083</v>
      </c>
      <c r="C1084" s="12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5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12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5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12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5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12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5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12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5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12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5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12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5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12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5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3" t="s">
        <v>1091</v>
      </c>
      <c r="C1092" s="12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5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12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5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12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5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3" t="s">
        <v>1094</v>
      </c>
      <c r="C1095" s="12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5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12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5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12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5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12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5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12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5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12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5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12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5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12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5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12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5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12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5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12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5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12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5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12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5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12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5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12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5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12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5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12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5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12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5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12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5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3" t="s">
        <v>1113</v>
      </c>
      <c r="C1114" s="12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5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3" t="s">
        <v>1114</v>
      </c>
      <c r="C1115" s="12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5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12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5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12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5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12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5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12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5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12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5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12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5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12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5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12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5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12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5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12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5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12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5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12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5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12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5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12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5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12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5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12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5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12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5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12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5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12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5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3" t="s">
        <v>1134</v>
      </c>
      <c r="C1135" s="12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5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12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5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12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5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12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5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12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5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12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5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12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5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3" t="s">
        <v>1141</v>
      </c>
      <c r="C1142" s="12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5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12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5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12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5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12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5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12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5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12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5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12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5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12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5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12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5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12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5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12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5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3" t="s">
        <v>1152</v>
      </c>
      <c r="C1153" s="12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5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12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5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12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5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3" t="s">
        <v>1155</v>
      </c>
      <c r="C1156" s="12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5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12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5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12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5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12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5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12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5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12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5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12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5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12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5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12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5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12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5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12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5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12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5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12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5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12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5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12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5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12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5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12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5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12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5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12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5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12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5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12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5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12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5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12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5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12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5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12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5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12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5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12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5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12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5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12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5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3" t="s">
        <v>1184</v>
      </c>
      <c r="C1185" s="12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5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12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5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12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5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12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5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12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5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12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5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12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5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12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5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12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5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12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5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12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5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12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5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12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5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12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5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12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5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12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5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12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5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12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5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12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5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12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5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12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5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12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5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12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5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12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5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12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5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12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5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12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5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12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5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12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5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12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5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12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5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3" t="s">
        <v>1215</v>
      </c>
      <c r="C1216" s="12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5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12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5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12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5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12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5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3" t="s">
        <v>1219</v>
      </c>
      <c r="C1220" s="12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5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12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5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12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5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12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5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12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5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12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5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12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5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12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5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12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5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12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5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12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5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12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5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12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5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12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5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12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5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12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5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12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5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12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5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12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5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12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5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12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5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12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5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3" t="s">
        <v>1241</v>
      </c>
      <c r="C1242" s="12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5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12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5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12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5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12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5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12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5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12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5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12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5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12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5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12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5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12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5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12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5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12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5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12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5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12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5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12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5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3" t="s">
        <v>1256</v>
      </c>
      <c r="C1257" s="12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5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12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5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12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5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12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5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12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5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12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5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12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5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3" t="s">
        <v>1263</v>
      </c>
      <c r="C1264" s="12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5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12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5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12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5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12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5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12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5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3" t="s">
        <v>1268</v>
      </c>
      <c r="C1269" s="12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5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12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5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12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5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12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5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12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5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12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5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12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5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12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5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12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5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12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5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12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5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12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5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12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5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12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5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3" t="s">
        <v>1282</v>
      </c>
      <c r="C1283" s="12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5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3" t="s">
        <v>1283</v>
      </c>
      <c r="C1284" s="12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5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12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5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12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5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12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5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12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5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12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5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12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5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12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5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3" t="s">
        <v>1291</v>
      </c>
      <c r="C1292" s="12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5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12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5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12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5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12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5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12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5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12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5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12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5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12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5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12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5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12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5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12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5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12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5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12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5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12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5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12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5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12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5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12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5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12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5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12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5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12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5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12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5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12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5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12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5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12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5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12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5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12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5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12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5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12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5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12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5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3" t="s">
        <v>1320</v>
      </c>
      <c r="C1321" s="12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5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12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5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12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5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12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5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12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5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12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5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12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5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12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5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3" t="s">
        <v>1328</v>
      </c>
      <c r="C1329" s="12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5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12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5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12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5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12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5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12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5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12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5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3" t="s">
        <v>1334</v>
      </c>
      <c r="C1335" s="12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5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12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5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12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5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12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5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12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5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12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5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12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5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12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5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12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5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12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5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12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5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12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5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12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5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3" t="s">
        <v>1347</v>
      </c>
      <c r="C1348" s="12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5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12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5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12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5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12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5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12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5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12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5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12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5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12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5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12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5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12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5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12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5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12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5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12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5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12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5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12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5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12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5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12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5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12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5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12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5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3" t="s">
        <v>1366</v>
      </c>
      <c r="C1367" s="12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5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12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5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12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5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12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5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12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5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12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5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12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5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12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5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12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5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12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5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12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5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3" t="s">
        <v>1377</v>
      </c>
      <c r="C1378" s="12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5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12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5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12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5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12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5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12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5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12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5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12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5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12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5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12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5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12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5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12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5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12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5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12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5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12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5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12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5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12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5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12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5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12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5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12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5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12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5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3" t="s">
        <v>1397</v>
      </c>
      <c r="C1398" s="12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5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12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5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12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5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12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5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12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5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12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5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12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5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12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5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12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5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12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5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12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5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12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5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12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5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12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5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3" t="s">
        <v>1411</v>
      </c>
      <c r="C1412" s="12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5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12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5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12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5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12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5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3" t="s">
        <v>1415</v>
      </c>
      <c r="C1416" s="12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5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3" t="s">
        <v>1416</v>
      </c>
      <c r="C1417" s="12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5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12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5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12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5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12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5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12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5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12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5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12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5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12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5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12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5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3" t="s">
        <v>1425</v>
      </c>
      <c r="C1426" s="12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5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12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5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12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5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12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5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12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5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12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5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12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5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12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5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12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5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12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5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12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5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12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5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12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5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12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5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12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5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12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5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12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5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12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5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12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5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12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5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3" t="s">
        <v>1445</v>
      </c>
      <c r="C1446" s="12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5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12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5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12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5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12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5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12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5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12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5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12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5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12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5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12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5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12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5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12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5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12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5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12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5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3" t="s">
        <v>1458</v>
      </c>
      <c r="C1459" s="12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5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12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5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12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5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12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5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12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5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12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5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12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5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12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5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12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5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12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5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3" t="s">
        <v>1468</v>
      </c>
      <c r="C1469" s="12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5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12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5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12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5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12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5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12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5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12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5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12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5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3" t="s">
        <v>1475</v>
      </c>
      <c r="C1476" s="12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5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12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5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12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5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12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5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12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5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12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5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12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5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12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5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12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5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12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5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12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5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12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5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12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5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12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5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12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5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3" t="s">
        <v>1490</v>
      </c>
      <c r="C1491" s="12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5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12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5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12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5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3" t="s">
        <v>1493</v>
      </c>
      <c r="C1494" s="12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5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12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5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12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5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12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5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12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5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12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5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12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5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12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5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12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5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12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5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12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5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12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5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12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5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12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5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12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5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12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5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12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5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12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5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12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5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12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5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12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5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12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5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12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5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12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5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12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5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12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5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12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5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12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5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12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5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12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5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12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5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12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5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12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5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12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5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12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5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3" t="s">
        <v>1528</v>
      </c>
      <c r="C1529" s="12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5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12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5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12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5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12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5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12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5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12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5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12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5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12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5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12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5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12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5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12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5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3" t="s">
        <v>1539</v>
      </c>
      <c r="C1540" s="12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5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3" t="s">
        <v>1540</v>
      </c>
      <c r="C1541" s="12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5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3" t="s">
        <v>1541</v>
      </c>
      <c r="C1542" s="12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5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12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5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12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5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12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5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12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5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12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5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12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5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12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5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12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5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12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5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12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5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12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5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12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5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12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5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12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5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12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5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12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5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12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5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12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5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12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5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12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5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12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5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12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5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12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5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12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5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12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5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12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5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12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5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12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5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12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5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12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5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12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5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12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5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12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5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12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5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12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5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12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5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12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5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12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5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12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5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12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5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12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5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12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5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12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5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12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5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12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5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12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5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12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5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12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5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12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5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12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5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12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5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12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5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12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5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12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5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12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5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12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5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12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5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12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5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12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5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12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5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12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5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3" t="s">
        <v>1603</v>
      </c>
      <c r="C1604" s="12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5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12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5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3" t="s">
        <v>1605</v>
      </c>
      <c r="C1606" s="12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5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12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5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12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5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3" t="s">
        <v>1608</v>
      </c>
      <c r="C1609" s="12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5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12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5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3" t="s">
        <v>1610</v>
      </c>
      <c r="C1611" s="12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5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12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5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12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5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12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5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3" t="s">
        <v>1614</v>
      </c>
      <c r="C1615" s="12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5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12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5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12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5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12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5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12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5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12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5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12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5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12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5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12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5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12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5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12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5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12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5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3" t="s">
        <v>1626</v>
      </c>
      <c r="C1627" s="12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5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12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5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12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5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12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5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12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5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12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5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12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5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12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5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12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5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3" t="s">
        <v>1635</v>
      </c>
      <c r="C1636" s="12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5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12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5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12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5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12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5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12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5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12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5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12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5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12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5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12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5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12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5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12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5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12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5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12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5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12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5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12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5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12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5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12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5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12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5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12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5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12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5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12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5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12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5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12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5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12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5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12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5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12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5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12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5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12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5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3" t="s">
        <v>1663</v>
      </c>
      <c r="C1664" s="12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5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12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5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12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5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12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5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3" t="s">
        <v>1667</v>
      </c>
      <c r="C1668" s="12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5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12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5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12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5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12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5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12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5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12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5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12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5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12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5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12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5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12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5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12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5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12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5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12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5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12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5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12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5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12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5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12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5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12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5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12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5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12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5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12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5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12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5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12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5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12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5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12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5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12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5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12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5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12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5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12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5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12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5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12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5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12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5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12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5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12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5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12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5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12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5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3" t="s">
        <v>1703</v>
      </c>
      <c r="C1704" s="12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5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12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5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12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5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12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5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12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5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12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5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12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5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12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5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12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5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3" t="s">
        <v>1712</v>
      </c>
      <c r="C1713" s="12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5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12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5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12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5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12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5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12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5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12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5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12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5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12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5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12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5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12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5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12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5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12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5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12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5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12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5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12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5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12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5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12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5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12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5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12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5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3" t="s">
        <v>1731</v>
      </c>
      <c r="C1732" s="12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5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12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5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12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5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3" t="s">
        <v>1734</v>
      </c>
      <c r="C1735" s="12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5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12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5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12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5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12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5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12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5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12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5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12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5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12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5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12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5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12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5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3" t="s">
        <v>1744</v>
      </c>
      <c r="C1745" s="12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5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12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5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12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5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12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5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12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5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12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5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12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5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12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5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12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5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12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5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12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5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12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5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12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5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12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5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12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5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3" t="s">
        <v>1759</v>
      </c>
      <c r="C1760" s="12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5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12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5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12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5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12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5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12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5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12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5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12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5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12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5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12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5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12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5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12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5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12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5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3" t="s">
        <v>1771</v>
      </c>
      <c r="C1772" s="12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5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12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5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12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5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12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5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3" t="s">
        <v>1775</v>
      </c>
      <c r="C1776" s="12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5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12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5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12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5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12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5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12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5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12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5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12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5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12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5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12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5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12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5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12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5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3" t="s">
        <v>1786</v>
      </c>
      <c r="C1787" s="12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5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12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5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12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5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12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5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12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5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3" t="s">
        <v>1791</v>
      </c>
      <c r="C1792" s="12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5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12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5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3" t="s">
        <v>1793</v>
      </c>
      <c r="C1794" s="12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5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12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5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3" t="s">
        <v>1795</v>
      </c>
      <c r="C1796" s="12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5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12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5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12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5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12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5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12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5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3" t="s">
        <v>1800</v>
      </c>
      <c r="C1801" s="12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5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12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5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12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5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12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5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12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5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12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5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12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5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12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5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12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5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12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5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12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5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12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5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12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5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12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5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12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5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12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5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12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5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12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5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12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5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3" t="s">
        <v>1819</v>
      </c>
      <c r="C1820" s="12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5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12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5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12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5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12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5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12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5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3" t="s">
        <v>1824</v>
      </c>
      <c r="C1825" s="12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5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12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5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3" t="s">
        <v>1826</v>
      </c>
      <c r="C1827" s="12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5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12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5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12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5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12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5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12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5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3" t="s">
        <v>1831</v>
      </c>
      <c r="C1832" s="12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5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12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5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12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5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12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5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12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5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3" t="s">
        <v>1836</v>
      </c>
      <c r="C1837" s="12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5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12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5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12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5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12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5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12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5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12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5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12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5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12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5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12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5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12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5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12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5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12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5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12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5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12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5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12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5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12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5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12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5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12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5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12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5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12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5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12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5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3" t="s">
        <v>1857</v>
      </c>
      <c r="C1858" s="12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5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12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5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3" t="s">
        <v>1859</v>
      </c>
      <c r="C1860" s="12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5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12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5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12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5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12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5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12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5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12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5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12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5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12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5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12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5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12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5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12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5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12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5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3" t="s">
        <v>1871</v>
      </c>
      <c r="C1872" s="12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5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12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5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12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5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12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5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12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5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12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5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12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5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12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5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12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5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12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5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12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5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12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5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12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5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12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5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12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5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12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5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12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5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12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5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12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5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12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5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12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5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12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5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12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5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12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5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12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5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12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5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12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5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12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5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12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5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3" t="s">
        <v>1900</v>
      </c>
      <c r="C1901" s="12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5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12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5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12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5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12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5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12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5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3" t="s">
        <v>1905</v>
      </c>
      <c r="C1906" s="12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5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3" t="s">
        <v>1906</v>
      </c>
      <c r="C1907" s="12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5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12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5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12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5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12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5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12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5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12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5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12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5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12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5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12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5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12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5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12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5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12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5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12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5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12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5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12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5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12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5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12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5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3" t="s">
        <v>1923</v>
      </c>
      <c r="C1924" s="12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5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12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5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12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5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3" t="s">
        <v>1926</v>
      </c>
      <c r="C1927" s="12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5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12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5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12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5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12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5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12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5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12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5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12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5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12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5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12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5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12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5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12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5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12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5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12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5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12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5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12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5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12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5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12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5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12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5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12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5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12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5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12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5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12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5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12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5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12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5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12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5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12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5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12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5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12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5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12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5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12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5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12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5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12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5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12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5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12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5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12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5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12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5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12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5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12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5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12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5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12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5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12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5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3" t="s">
        <v>1967</v>
      </c>
      <c r="C1968" s="12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5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12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5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12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5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12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5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12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5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12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5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12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5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12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5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12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5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12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5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12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5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12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5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12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5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12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5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12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5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12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5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12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5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12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5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12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5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12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5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3" t="s">
        <v>1987</v>
      </c>
      <c r="C1988" s="12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5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12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5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12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5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12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5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12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5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12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5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12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5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12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5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12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5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12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5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12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5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12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5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12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5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12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5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12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5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3" t="s">
        <v>2002</v>
      </c>
      <c r="C2003" s="12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5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12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5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3" t="s">
        <v>2004</v>
      </c>
      <c r="C2005" s="12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5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12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5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12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5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12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5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12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5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12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5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12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5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12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5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12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5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3" t="s">
        <v>2013</v>
      </c>
      <c r="C2014" s="12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5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12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5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12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5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12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5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12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5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12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5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12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5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12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5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12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5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12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5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12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5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12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5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12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5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12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5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12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5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12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5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12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5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12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5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12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5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12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5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3" t="s">
        <v>2033</v>
      </c>
      <c r="C2034" s="12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5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12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5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12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5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12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5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12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5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12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5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12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5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12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5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12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5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12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5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12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5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3" t="s">
        <v>2044</v>
      </c>
      <c r="C2045" s="12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5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12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5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12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5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12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5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12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5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12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5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12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5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3" t="s">
        <v>2051</v>
      </c>
      <c r="C2052" s="12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5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12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5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12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5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12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5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12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5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12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5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12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5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12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5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12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5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12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5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3" t="s">
        <v>2061</v>
      </c>
      <c r="C2062" s="12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5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12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5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12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5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12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5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12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5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12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5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12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5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12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5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12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5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12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5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3" t="s">
        <v>2071</v>
      </c>
      <c r="C2072" s="12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5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12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5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12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5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12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5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12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5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12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5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12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5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12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5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12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5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12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5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12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5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12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5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12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5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12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5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12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5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12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5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12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5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12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5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12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5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12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5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12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5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12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5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12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5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12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5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12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5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12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5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12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5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12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5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12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5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12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5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12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5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12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5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3" t="s">
        <v>2103</v>
      </c>
      <c r="C2104" s="12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5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12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5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12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5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12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5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12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5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3" t="s">
        <v>2108</v>
      </c>
      <c r="C2109" s="12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5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12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5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12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5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12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5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12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5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12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5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12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5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3" t="s">
        <v>2115</v>
      </c>
      <c r="C2116" s="12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5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12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5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12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5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12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5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12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5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12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5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12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5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3" t="s">
        <v>2122</v>
      </c>
      <c r="C2123" s="12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5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3" t="s">
        <v>2123</v>
      </c>
      <c r="C2124" s="12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5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3" t="s">
        <v>2124</v>
      </c>
      <c r="C2125" s="12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5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12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5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12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5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12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5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12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5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12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5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12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5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12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5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12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5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12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5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12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5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12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5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12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5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12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5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12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5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12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5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12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5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12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5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3" t="s">
        <v>2142</v>
      </c>
      <c r="C2143" s="12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5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12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5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12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5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12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5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12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5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12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5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12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5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12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5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12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5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12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5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12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5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12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5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12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5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3" t="s">
        <v>2155</v>
      </c>
      <c r="C2156" s="12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5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12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5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12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5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12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5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12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5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3" t="s">
        <v>2160</v>
      </c>
      <c r="C2161" s="12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5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12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5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12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5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12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5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12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5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12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5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12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5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12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5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12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5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12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5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12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5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12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5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12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5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12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5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12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5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12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5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12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5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12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5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12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5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3" t="s">
        <v>2179</v>
      </c>
      <c r="C2180" s="12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5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3" t="s">
        <v>2180</v>
      </c>
      <c r="C2181" s="12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5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12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5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12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5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12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5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12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5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12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5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12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5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12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5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12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5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12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5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12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5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12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5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12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5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12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5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12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5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12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5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12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5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12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5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12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5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12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5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12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5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12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5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12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5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12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5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12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5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12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5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12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5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12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5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12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5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12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5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12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5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12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5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12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5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12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5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12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5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12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5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12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5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12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5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12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5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12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5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12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5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12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5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12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5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12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5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3" t="s">
        <v>2224</v>
      </c>
      <c r="C2225" s="12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5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12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5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12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5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12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5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12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5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12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5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12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5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12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5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12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5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12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5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12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5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12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5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3" t="s">
        <v>2236</v>
      </c>
      <c r="C2237" s="12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5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12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5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12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5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12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5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12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5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12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5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12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5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3" t="s">
        <v>2243</v>
      </c>
      <c r="C2244" s="12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5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12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5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12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5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12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5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12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5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12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5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12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5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12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5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12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5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12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5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12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5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12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5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12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5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12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5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12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5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12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5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12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5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12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5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12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5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12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5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12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5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12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5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12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5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12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5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12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5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12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5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12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5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12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5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12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5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3" t="s">
        <v>2272</v>
      </c>
      <c r="C2273" s="12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5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12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5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12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5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12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5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12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5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12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5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3" t="s">
        <v>2278</v>
      </c>
      <c r="C2279" s="12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5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12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5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3" t="s">
        <v>2280</v>
      </c>
      <c r="C2281" s="12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5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12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5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12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5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12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5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3" t="s">
        <v>2284</v>
      </c>
      <c r="C2285" s="12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5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12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5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12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5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12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5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12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5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12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5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12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5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12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5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12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5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12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5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12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5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12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5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3" t="s">
        <v>2296</v>
      </c>
      <c r="C2297" s="12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5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3" t="s">
        <v>2297</v>
      </c>
      <c r="C2298" s="12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5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12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5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12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5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12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5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12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5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12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5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12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5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12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5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12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5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3" t="s">
        <v>2306</v>
      </c>
      <c r="C2307" s="12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5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3" t="s">
        <v>2307</v>
      </c>
      <c r="C2308" s="12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5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12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5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12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5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12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5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12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5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12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5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12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5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12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5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12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5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12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5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12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5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12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5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12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5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12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5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12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5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12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5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12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5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12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5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12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5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12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5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12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5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12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5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12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5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12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5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12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5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12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5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12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5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12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5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12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5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12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5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12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5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12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5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12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5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12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5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12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5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12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5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12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5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12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5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3" t="s">
        <v>2345</v>
      </c>
      <c r="C2346" s="12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5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12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5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12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5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12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5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12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5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3" t="s">
        <v>2350</v>
      </c>
      <c r="C2351" s="12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5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12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5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3" t="s">
        <v>2352</v>
      </c>
      <c r="C2353" s="12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5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12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5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12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5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12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5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3" t="s">
        <v>2356</v>
      </c>
      <c r="C2357" s="12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5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12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5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12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5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12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5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3" t="s">
        <v>2360</v>
      </c>
      <c r="C2361" s="12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5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12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5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12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5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12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5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12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5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12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5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12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5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3" t="s">
        <v>2367</v>
      </c>
      <c r="C2368" s="12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5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12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5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12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5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12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5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3" t="s">
        <v>2371</v>
      </c>
      <c r="C2372" s="12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5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12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5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12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5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12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5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12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5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12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5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12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5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12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5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12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5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12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5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12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5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12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5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12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5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12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5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12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5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12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5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12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5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3" t="s">
        <v>2388</v>
      </c>
      <c r="C2389" s="12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5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12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5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3" t="s">
        <v>2390</v>
      </c>
      <c r="C2391" s="12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5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12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5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3" t="s">
        <v>2392</v>
      </c>
      <c r="C2393" s="12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5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12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5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12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5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12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5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12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5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3" t="s">
        <v>2397</v>
      </c>
      <c r="C2398" s="12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5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12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5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3" t="s">
        <v>2399</v>
      </c>
      <c r="C2400" s="12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5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12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5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12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5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12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5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12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5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12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5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12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5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3" t="s">
        <v>2406</v>
      </c>
      <c r="C2407" s="12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5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12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5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3" t="s">
        <v>2408</v>
      </c>
      <c r="C2409" s="12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5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12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5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12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5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12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5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12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5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12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5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12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5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12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5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12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5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12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5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12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5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12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5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12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5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3" t="s">
        <v>2421</v>
      </c>
      <c r="C2422" s="12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5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12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5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12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5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12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5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12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5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12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5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12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5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12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5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12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5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12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5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3" t="s">
        <v>2431</v>
      </c>
      <c r="C2432" s="12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5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12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5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12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5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12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5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3" t="s">
        <v>2435</v>
      </c>
      <c r="C2436" s="12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5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12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5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12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5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3" t="s">
        <v>2438</v>
      </c>
      <c r="C2439" s="12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5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12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5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12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5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12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5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12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5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12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5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12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5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12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5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12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5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12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5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12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5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12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5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12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5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12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5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12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5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12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5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12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5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12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5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12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5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12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5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12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5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12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5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12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5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12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5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3" t="s">
        <v>2462</v>
      </c>
      <c r="C2463" s="12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5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12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5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12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5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12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5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12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5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12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5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12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5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12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5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12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5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12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5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12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5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3" t="s">
        <v>2473</v>
      </c>
      <c r="C2474" s="12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5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12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5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12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5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12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5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12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5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12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5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12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5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3" t="s">
        <v>2479</v>
      </c>
      <c r="C2481" s="12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5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12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5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12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5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12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5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12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5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12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5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12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5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12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5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12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5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12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5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12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5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12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5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12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5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3" t="s">
        <v>2492</v>
      </c>
      <c r="C2494" s="12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5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12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5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12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5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12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5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12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5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12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5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3" t="s">
        <v>2498</v>
      </c>
      <c r="C2500" s="12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5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12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5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12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5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12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5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12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5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12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5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12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5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12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5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12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5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12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5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12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5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12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5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12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5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12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5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12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5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12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5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3" t="s">
        <v>2514</v>
      </c>
      <c r="C2516" s="12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5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12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5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12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5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12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5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12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5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12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5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12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5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12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5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12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5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12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5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12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5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12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5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12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5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12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5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12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5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12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5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12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5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12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5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12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5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12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5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12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5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3" t="s">
        <v>2535</v>
      </c>
      <c r="C2537" s="12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5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12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5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12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5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12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5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12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5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3" t="s">
        <v>2540</v>
      </c>
      <c r="C2542" s="12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5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12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5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12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5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12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5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3" t="s">
        <v>2544</v>
      </c>
      <c r="C2546" s="12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5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12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5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12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5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12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5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12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5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12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5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12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5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12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5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12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5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12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5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12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5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12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5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12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5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12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5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12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5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12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5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12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5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12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5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3" t="s">
        <v>2562</v>
      </c>
      <c r="C2564" s="12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5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12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5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12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5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12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5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12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5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12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5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12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5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12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5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12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5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12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5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12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5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12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5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12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5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12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5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3" t="s">
        <v>2576</v>
      </c>
      <c r="C2578" s="12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5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12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5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12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5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12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5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12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5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12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5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12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5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12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5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12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5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12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5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12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5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12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5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12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5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12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5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12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5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12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5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12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5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12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5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12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5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12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5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12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5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12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5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12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5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12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5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12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5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12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5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12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5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12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5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12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5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12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5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12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5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12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5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12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5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12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5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12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5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12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5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3" t="s">
        <v>2612</v>
      </c>
      <c r="C2614" s="12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5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3" t="s">
        <v>2613</v>
      </c>
      <c r="C2615" s="12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5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12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5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12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5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12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5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12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5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12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5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12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5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12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5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12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5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12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5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12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5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12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5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12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5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3" t="s">
        <v>2626</v>
      </c>
      <c r="C2628" s="12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5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12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5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12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5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12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5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12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5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12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5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12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5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12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5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12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5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12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5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12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5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12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5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12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5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3" t="s">
        <v>2639</v>
      </c>
      <c r="C2641" s="12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5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12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5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12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5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12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5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12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5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12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5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12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5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12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5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12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5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12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5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12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5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3" t="s">
        <v>2650</v>
      </c>
      <c r="C2652" s="12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5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12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5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12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5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12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5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12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5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12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5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12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5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12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5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12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5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12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5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12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5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12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5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12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5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12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5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12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5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12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5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12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5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12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5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12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5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12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5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3" t="s">
        <v>2670</v>
      </c>
      <c r="C2672" s="12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5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12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5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12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5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12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5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12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5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12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5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12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5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12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5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12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5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12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5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12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5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12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5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12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5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12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5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12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5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12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5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12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5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12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5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12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5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12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5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3" t="s">
        <v>2690</v>
      </c>
      <c r="C2692" s="12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5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12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5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12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5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12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5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12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5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12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5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12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5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12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5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12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5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12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5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12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5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12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5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12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5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12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5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12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5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12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5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12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5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12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5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12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5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12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5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12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5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12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5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12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5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12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5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12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5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12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5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12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5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12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5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12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5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12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5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12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5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12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5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12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5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3" t="s">
        <v>2723</v>
      </c>
      <c r="C2725" s="12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5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12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5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12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5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12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5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12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5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12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5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12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5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12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5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12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5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12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5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12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5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12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5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12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5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12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5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12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5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3" t="s">
        <v>2738</v>
      </c>
      <c r="C2740" s="12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5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12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5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12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5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12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5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12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5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12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5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12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5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12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5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12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5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12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5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12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5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12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5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12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5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12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5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12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5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12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5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3" t="s">
        <v>2754</v>
      </c>
      <c r="C2756" s="12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5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12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5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12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5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3" t="s">
        <v>2757</v>
      </c>
      <c r="C2759" s="12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5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12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5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12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5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12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5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12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5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3" t="s">
        <v>2762</v>
      </c>
      <c r="C2764" s="12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5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12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5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12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5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12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5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12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5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12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5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12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5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12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5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12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5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12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5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3" t="s">
        <v>2772</v>
      </c>
      <c r="C2774" s="12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5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12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5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12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5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12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5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12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5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12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5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12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5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12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5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12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5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12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5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12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5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12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5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12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5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12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5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12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5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12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5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12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5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12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5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12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5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12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5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12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5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12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5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12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5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12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5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12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5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12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5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12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5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12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5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12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5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3" t="s">
        <v>2801</v>
      </c>
      <c r="C2803" s="12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5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12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5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12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5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12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5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12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5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12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5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12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5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12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5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12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5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12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5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12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5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12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5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12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5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12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5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12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5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12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si="216"/>
        <v>25.13</v>
      </c>
      <c r="Q2818" s="15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12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ref="P2819:P2882" si="221">IFERROR(ROUND(E2819/L2819,2),0)</f>
        <v>23.64</v>
      </c>
      <c r="Q2819" s="15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3" t="s">
        <v>2818</v>
      </c>
      <c r="C2820" s="12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5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12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5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12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5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12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5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12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5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12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5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12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5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12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5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12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5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12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5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12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5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12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5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12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5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12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5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12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5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12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5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12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5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12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5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12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5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12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5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12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5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12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5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12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5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12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5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12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5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12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5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12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5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3" t="s">
        <v>2845</v>
      </c>
      <c r="C2847" s="12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5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12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5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12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5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12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5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12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5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12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5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12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5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12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5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12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5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12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5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12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5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12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5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12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5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3" t="s">
        <v>2858</v>
      </c>
      <c r="C2860" s="12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5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12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5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12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5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12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5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12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5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12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5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12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5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12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5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3" t="s">
        <v>2866</v>
      </c>
      <c r="C2868" s="12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5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12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5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12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5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12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5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12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5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12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5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12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5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12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5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3" t="s">
        <v>2874</v>
      </c>
      <c r="C2876" s="12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5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3" t="s">
        <v>2875</v>
      </c>
      <c r="C2877" s="12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5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12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5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12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5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12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5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12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5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3" t="s">
        <v>2880</v>
      </c>
      <c r="C2882" s="12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si="221"/>
        <v>96.55</v>
      </c>
      <c r="Q2882" s="15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12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ref="P2883:P2946" si="226">IFERROR(ROUND(E2883/L2883,2),0)</f>
        <v>0</v>
      </c>
      <c r="Q2883" s="15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3" t="s">
        <v>2882</v>
      </c>
      <c r="C2884" s="12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5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12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5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12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5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12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5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12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5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12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5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3" t="s">
        <v>2888</v>
      </c>
      <c r="C2890" s="12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5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12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5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12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5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12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5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12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5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12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5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3" t="s">
        <v>2894</v>
      </c>
      <c r="C2896" s="12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5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12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5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12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5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12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5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12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5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12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5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12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5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12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5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3" t="s">
        <v>2902</v>
      </c>
      <c r="C2904" s="12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5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12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5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12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5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12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5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12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5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12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5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12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5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12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5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12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5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12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5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12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5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3" t="s">
        <v>2913</v>
      </c>
      <c r="C2915" s="12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5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12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5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12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5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12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5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12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5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12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5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12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5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12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5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12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5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12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5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12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5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12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5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12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5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12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5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12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5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12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5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12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5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12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5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12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5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12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5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12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5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12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5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12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5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12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5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12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5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12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5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3" t="s">
        <v>2939</v>
      </c>
      <c r="C2941" s="12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5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12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5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3" t="s">
        <v>2941</v>
      </c>
      <c r="C2943" s="12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5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12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5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12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5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12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5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12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5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3" t="s">
        <v>2946</v>
      </c>
      <c r="C2948" s="12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5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12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5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12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5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12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5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12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5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3" t="s">
        <v>2951</v>
      </c>
      <c r="C2953" s="12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5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12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5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12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5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12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5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12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5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12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5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12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5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12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5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12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5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12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5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12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5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12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5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12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5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12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5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12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5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12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5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12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5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12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5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12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5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12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5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12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5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12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5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12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5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3" t="s">
        <v>2974</v>
      </c>
      <c r="C2976" s="12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5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12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5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12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5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12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5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12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5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12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5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3" t="s">
        <v>2980</v>
      </c>
      <c r="C2982" s="12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5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12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5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12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5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12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5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12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5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12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5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12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5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12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5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12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5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12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5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12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5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3" t="s">
        <v>2991</v>
      </c>
      <c r="C2993" s="12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5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12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5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12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5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12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5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12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5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3" t="s">
        <v>2996</v>
      </c>
      <c r="C2998" s="12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5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12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5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12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5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12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5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12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5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12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5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12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5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12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5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12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5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12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5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12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5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12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5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12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5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3" t="s">
        <v>3009</v>
      </c>
      <c r="C3011" s="12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5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3" t="s">
        <v>3010</v>
      </c>
      <c r="C3012" s="12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5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3" t="s">
        <v>3011</v>
      </c>
      <c r="C3013" s="12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5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12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5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12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5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12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5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12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5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12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5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12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5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12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5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12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5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12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5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12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5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12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5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12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5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12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5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12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5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12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5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12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5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12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5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12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5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12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5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12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5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12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5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12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5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12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5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12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5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12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5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12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5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12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5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12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5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12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5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12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5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3" t="s">
        <v>3042</v>
      </c>
      <c r="C3044" s="12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5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12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5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12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5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12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5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12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5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12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5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12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5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12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5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12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5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12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5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12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5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12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5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12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5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12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5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3" t="s">
        <v>3056</v>
      </c>
      <c r="C3058" s="12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5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12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5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12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5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12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5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12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5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12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5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12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5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12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5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12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5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12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5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12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5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12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5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12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5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12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5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12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5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12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5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12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5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12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5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3" t="s">
        <v>3074</v>
      </c>
      <c r="C3076" s="12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5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12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5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12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5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12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5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12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5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12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5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12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5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12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5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12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5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12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5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12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5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12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5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12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5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12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5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12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5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3" t="s">
        <v>3089</v>
      </c>
      <c r="C3091" s="12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5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12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5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12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5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12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5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12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5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12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5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12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5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12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5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12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5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12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5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3" t="s">
        <v>3099</v>
      </c>
      <c r="C3101" s="12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5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12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5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12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5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12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5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12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5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12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5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12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5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12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5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12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5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12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5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12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5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12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5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12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5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12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5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12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5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12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5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12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5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12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5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12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5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12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5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12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5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12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5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12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5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12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5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12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5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12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5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3" t="s">
        <v>3125</v>
      </c>
      <c r="C3127" s="12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5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3" t="s">
        <v>3126</v>
      </c>
      <c r="C3128" s="12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5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12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5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12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5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12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5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12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5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12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5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12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5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12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5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12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5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12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5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12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si="241"/>
        <v>29.05</v>
      </c>
      <c r="Q3138" s="15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12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ref="P3139:P3202" si="246">IFERROR(ROUND(E3139/L3139,2),0)</f>
        <v>50</v>
      </c>
      <c r="Q3139" s="15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3" t="s">
        <v>3138</v>
      </c>
      <c r="C3140" s="12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5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12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5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12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5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12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5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12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5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12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5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12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5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12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5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12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5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12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5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12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5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12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5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12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5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3" t="s">
        <v>3151</v>
      </c>
      <c r="C3153" s="12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5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12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5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12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5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12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5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12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5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12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5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12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5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12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5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12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5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3" t="s">
        <v>3160</v>
      </c>
      <c r="C3162" s="12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5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12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5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12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5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12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5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12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5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12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5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12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5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12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5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12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5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12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5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12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5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12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5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12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5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12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5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12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5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12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5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3" t="s">
        <v>3176</v>
      </c>
      <c r="C3178" s="12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5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12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5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12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5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12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5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12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5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12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5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12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5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3" t="s">
        <v>3183</v>
      </c>
      <c r="C3185" s="12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5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12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5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12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5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12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5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12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5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12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5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12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5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12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5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12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5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12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5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12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5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12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5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12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5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12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5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12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5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12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5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12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5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12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5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12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5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3" t="s">
        <v>3202</v>
      </c>
      <c r="C3204" s="12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5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12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5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12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5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12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5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12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5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12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5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12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5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12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5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12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5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12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5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12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5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12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5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12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5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3" t="s">
        <v>3215</v>
      </c>
      <c r="C3217" s="12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5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12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5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12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5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12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5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12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5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12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5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12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5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12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5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12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5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12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5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3" t="s">
        <v>3225</v>
      </c>
      <c r="C3227" s="12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5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12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5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12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5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3" t="s">
        <v>3228</v>
      </c>
      <c r="C3230" s="12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5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12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5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12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5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12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5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12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5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12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5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12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5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3" t="s">
        <v>3235</v>
      </c>
      <c r="C3237" s="12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5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12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5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12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5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12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5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12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5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12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5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12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5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12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5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12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5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12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5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12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5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12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5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12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5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12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5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12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5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12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5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12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5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12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5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12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5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12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5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12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5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12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5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12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5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12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5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3" t="s">
        <v>3259</v>
      </c>
      <c r="C3261" s="12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5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12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5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12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5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12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5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12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5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12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si="251"/>
        <v>52.55</v>
      </c>
      <c r="Q3266" s="15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12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ref="P3267:P3330" si="256">IFERROR(ROUND(E3267/L3267,2),0)</f>
        <v>70.290000000000006</v>
      </c>
      <c r="Q3267" s="15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3" t="s">
        <v>3266</v>
      </c>
      <c r="C3268" s="12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5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12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5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12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5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12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5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12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5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12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5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12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5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12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5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12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5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12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5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12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5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12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5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12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5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12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5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12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5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12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5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12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5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12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5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12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5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12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5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12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5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12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5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12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5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12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5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12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5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12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5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12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5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12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5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12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5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12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5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12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5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12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5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12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5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12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5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12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5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12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5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12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5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12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5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12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5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12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5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12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5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12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5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12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5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12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5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12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5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12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5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12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5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12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5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12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5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12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5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12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5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12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5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12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5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12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5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12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5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12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5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12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5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12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5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12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5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12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5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12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5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12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5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12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si="256"/>
        <v>292.77999999999997</v>
      </c>
      <c r="Q3330" s="15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12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ref="P3331:P3394" si="261">IFERROR(ROUND(E3331/L3331,2),0)</f>
        <v>44.92</v>
      </c>
      <c r="Q3331" s="15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3" t="s">
        <v>3330</v>
      </c>
      <c r="C3332" s="12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5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12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5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12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5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12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5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12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5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12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5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12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5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12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5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12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5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12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5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12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5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12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5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12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5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12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5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12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5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12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5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12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5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12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5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12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5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12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5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12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5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12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5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12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5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12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5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12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5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12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5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12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5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12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5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12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5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12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5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12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5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12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5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12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5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12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5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12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5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12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5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12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5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12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5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12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5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3" t="s">
        <v>3368</v>
      </c>
      <c r="C3371" s="12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5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3" t="s">
        <v>3369</v>
      </c>
      <c r="C3372" s="12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5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12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5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12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5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12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5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12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5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12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5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12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5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12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5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12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5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12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5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12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5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12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5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12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5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12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5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12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5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12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5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12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5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12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5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12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5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12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5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12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5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12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5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12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si="261"/>
        <v>41.67</v>
      </c>
      <c r="Q3394" s="15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12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ref="P3395:P3458" si="266">IFERROR(ROUND(E3395/L3395,2),0)</f>
        <v>36.07</v>
      </c>
      <c r="Q3395" s="15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3" t="s">
        <v>3393</v>
      </c>
      <c r="C3396" s="12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5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12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5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12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5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12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5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12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5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12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5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12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5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12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5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12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5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12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5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12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5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12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5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12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5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12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5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12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5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12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5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12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5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12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5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12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5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12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5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12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5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12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5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12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5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12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5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12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5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12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5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12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5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12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5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12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5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12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5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12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5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12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5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12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5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12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5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12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5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12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5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12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5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12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5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12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5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12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5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12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5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12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5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12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5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12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5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12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5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12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5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12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5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12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5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12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5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12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5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12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5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12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5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12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5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12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5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12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5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12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5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12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5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12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5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12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5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12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5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12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5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12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5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12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si="266"/>
        <v>358.69</v>
      </c>
      <c r="Q3458" s="15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12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ref="P3459:P3522" si="271">IFERROR(ROUND(E3459/L3459,2),0)</f>
        <v>50.98</v>
      </c>
      <c r="Q3459" s="15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3" t="s">
        <v>3457</v>
      </c>
      <c r="C3460" s="12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5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12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5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12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5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12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5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12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5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12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5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12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5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12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5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12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5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12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5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12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5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12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5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12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5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12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5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12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5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12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5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12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5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12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5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12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5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12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5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12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5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12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5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12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5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12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5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3" t="s">
        <v>3481</v>
      </c>
      <c r="C3484" s="12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5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12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5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12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5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12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5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12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5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12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5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12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5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12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5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12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5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12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5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12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5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12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5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12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5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12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5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12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5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12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5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12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5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12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5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12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5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12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5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12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5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12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5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12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5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12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5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12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5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12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5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12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5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12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5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12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5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12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5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12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5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12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5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12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5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12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5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12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5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12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5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12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5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12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5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12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si="271"/>
        <v>95.95</v>
      </c>
      <c r="Q3522" s="15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12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ref="P3523:P3586" si="276">IFERROR(ROUND(E3523/L3523,2),0)</f>
        <v>45.62</v>
      </c>
      <c r="Q3523" s="15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3" t="s">
        <v>3521</v>
      </c>
      <c r="C3524" s="12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5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12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5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12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5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12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5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12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5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12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5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12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5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3" t="s">
        <v>3528</v>
      </c>
      <c r="C3531" s="12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5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12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5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12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5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12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5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12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5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12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5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12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5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12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5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12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5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12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5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12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5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12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5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12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5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12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5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12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5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12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5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12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5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12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5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12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5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12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5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12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5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12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5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12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5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12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5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12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5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12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5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12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5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12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5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12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5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12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5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12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5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12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5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12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5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12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5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12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5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12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5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12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5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12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5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3" t="s">
        <v>3566</v>
      </c>
      <c r="C3569" s="12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5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12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5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12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5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3" t="s">
        <v>3569</v>
      </c>
      <c r="C3572" s="12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5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12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5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12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5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12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5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12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5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12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5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12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5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12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5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12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5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12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5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12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5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12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5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12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5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12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5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12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si="276"/>
        <v>30.94</v>
      </c>
      <c r="Q3586" s="15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12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ref="P3587:P3650" si="281">IFERROR(ROUND(E3587/L3587,2),0)</f>
        <v>176.09</v>
      </c>
      <c r="Q3587" s="15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3" t="s">
        <v>3585</v>
      </c>
      <c r="C3588" s="12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5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12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5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12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5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12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5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12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5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12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5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3" t="s">
        <v>3591</v>
      </c>
      <c r="C3594" s="12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5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3" t="s">
        <v>3592</v>
      </c>
      <c r="C3595" s="12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5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3" t="s">
        <v>3593</v>
      </c>
      <c r="C3596" s="12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5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12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5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12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5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12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5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12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5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12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5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12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5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12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5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3" t="s">
        <v>3601</v>
      </c>
      <c r="C3604" s="12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5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12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5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12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5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12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5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12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5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12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5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12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5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12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5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12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5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12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5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12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5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12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5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12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5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12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5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12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5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12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5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12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5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12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5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12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5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12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5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12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5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12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5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12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5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12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5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12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5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12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5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12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5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12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5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12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5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12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5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12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5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12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5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12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5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3" t="s">
        <v>3633</v>
      </c>
      <c r="C3637" s="12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5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12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5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12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5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3" t="s">
        <v>3636</v>
      </c>
      <c r="C3640" s="12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5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12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5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12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5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12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5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12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5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12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5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12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5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12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5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12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5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12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5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12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si="281"/>
        <v>550.04</v>
      </c>
      <c r="Q3650" s="15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12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ref="P3651:P3714" si="286">IFERROR(ROUND(E3651/L3651,2),0)</f>
        <v>97.5</v>
      </c>
      <c r="Q3651" s="15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3" t="s">
        <v>3648</v>
      </c>
      <c r="C3652" s="12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5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12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5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12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5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12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5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12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5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12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5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12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5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12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5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12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5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12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5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12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5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12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5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12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5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12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5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12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5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12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5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12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5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12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5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12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5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12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5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12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5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12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5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12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5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12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5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12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5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12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5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12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5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12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5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12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5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12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5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12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5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12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5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12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5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12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5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12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5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12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5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12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5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12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5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12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5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12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5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12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5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12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5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12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5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12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5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12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5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12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5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3" t="s">
        <v>3693</v>
      </c>
      <c r="C3698" s="12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5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3" t="s">
        <v>3694</v>
      </c>
      <c r="C3699" s="12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5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12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5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12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5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12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5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12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5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12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5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12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5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12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5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12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5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12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5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12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5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12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5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12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5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12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5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12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5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12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si="286"/>
        <v>110.87</v>
      </c>
      <c r="Q3714" s="15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12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ref="P3715:P3778" si="291">IFERROR(ROUND(E3715/L3715,2),0)</f>
        <v>106.84</v>
      </c>
      <c r="Q3715" s="15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3" t="s">
        <v>3711</v>
      </c>
      <c r="C3716" s="12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5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12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5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12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5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3" t="s">
        <v>3714</v>
      </c>
      <c r="C3719" s="12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5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12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5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12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5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12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5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12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5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12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5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12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5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12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5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12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5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12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5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12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5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12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5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12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5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12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5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12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5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3" t="s">
        <v>3729</v>
      </c>
      <c r="C3734" s="12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5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3" t="s">
        <v>3730</v>
      </c>
      <c r="C3735" s="12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5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12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5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12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5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12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5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12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5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12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5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12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5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12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5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12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5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12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5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12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5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12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5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12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5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12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5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12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5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12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5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12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5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12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5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12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5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12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5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12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5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12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5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12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5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12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5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12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5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12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5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12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5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12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5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12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5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12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5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12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5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12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5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12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5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12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5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12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5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12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5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12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5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12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5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12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5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12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5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12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5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12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5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12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5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12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5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12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5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3" t="s">
        <v>3775</v>
      </c>
      <c r="C3780" s="12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5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3" t="s">
        <v>3776</v>
      </c>
      <c r="C3781" s="12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5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12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5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12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5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12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5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12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5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12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5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12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5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12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5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12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5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12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5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12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5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12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5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12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5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12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5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12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5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12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5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12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5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12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5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3" t="s">
        <v>3794</v>
      </c>
      <c r="C3799" s="12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5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12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5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12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5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12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5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3" t="s">
        <v>3798</v>
      </c>
      <c r="C3803" s="12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5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3" t="s">
        <v>3799</v>
      </c>
      <c r="C3804" s="12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5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12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5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12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5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12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5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12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5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12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5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12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5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12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5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12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5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12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5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12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5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12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5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12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5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12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5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12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5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12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5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12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5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12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5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12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5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12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5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3" t="s">
        <v>3819</v>
      </c>
      <c r="C3824" s="12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5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3" t="s">
        <v>3820</v>
      </c>
      <c r="C3825" s="12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5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12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5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12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5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12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5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12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5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12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5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12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5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12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5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12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5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12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5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12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5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12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5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12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5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12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5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12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5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12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5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12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5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12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si="296"/>
        <v>21.67</v>
      </c>
      <c r="Q3842" s="15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12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ref="P3843:P3906" si="301">IFERROR(ROUND(E3843/L3843,2),0)</f>
        <v>25.65</v>
      </c>
      <c r="Q3843" s="15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3" t="s">
        <v>3839</v>
      </c>
      <c r="C3844" s="12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5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12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5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12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5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12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5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12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5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12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5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12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5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12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5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12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5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3" t="s">
        <v>3848</v>
      </c>
      <c r="C3853" s="12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5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12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5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12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5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12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5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12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5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12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5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12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5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12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5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12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5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12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5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12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5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12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5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12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5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12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5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12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5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12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5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12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5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12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5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12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5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12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5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12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5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12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5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12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5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12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5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12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5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12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5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12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5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12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5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12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5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3" t="s">
        <v>3877</v>
      </c>
      <c r="C3882" s="12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5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12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5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12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5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12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5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12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5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12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5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12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5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12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5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12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5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12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5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3" t="s">
        <v>3887</v>
      </c>
      <c r="C3892" s="12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5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12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5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12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5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12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5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12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5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12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5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12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5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12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5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3" t="s">
        <v>3895</v>
      </c>
      <c r="C3900" s="12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5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12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5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12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5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12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5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12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5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12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5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12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si="301"/>
        <v>1.5</v>
      </c>
      <c r="Q3906" s="15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12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ref="P3907:P3970" si="306">IFERROR(ROUND(E3907/L3907,2),0)</f>
        <v>24.71</v>
      </c>
      <c r="Q3907" s="15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3" t="s">
        <v>3903</v>
      </c>
      <c r="C3908" s="12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5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12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5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12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5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12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5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12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5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12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5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12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5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12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5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12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5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12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5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12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5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12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5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12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5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12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5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3" t="s">
        <v>3917</v>
      </c>
      <c r="C3922" s="12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5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12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5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12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5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12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5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12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5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12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5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12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5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12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5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12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5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12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5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12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5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12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5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12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5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12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5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12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5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12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5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12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5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12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5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12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5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12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5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12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5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3" t="s">
        <v>3938</v>
      </c>
      <c r="C3943" s="12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5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12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5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12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5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12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5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12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5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12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5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12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5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12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5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12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5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12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5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12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5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12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5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12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5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12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5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12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5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12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5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12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5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12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5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12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5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12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5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3" t="s">
        <v>3958</v>
      </c>
      <c r="C3963" s="12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5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12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5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12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5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12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5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12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5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12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5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12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5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12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si="306"/>
        <v>47.91</v>
      </c>
      <c r="Q3970" s="15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12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ref="P3971:P4034" si="311">IFERROR(ROUND(E3971/L3971,2),0)</f>
        <v>35.17</v>
      </c>
      <c r="Q3971" s="15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3" t="s">
        <v>3967</v>
      </c>
      <c r="C3972" s="12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5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12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5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12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5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3" t="s">
        <v>3970</v>
      </c>
      <c r="C3975" s="12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5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12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5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12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5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12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5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12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5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12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5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3" t="s">
        <v>3976</v>
      </c>
      <c r="C3981" s="12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5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12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5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12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5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12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5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12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5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12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5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12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5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12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5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12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5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12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5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12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5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12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5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12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5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12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5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12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5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12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5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12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5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12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5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12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5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12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5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12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5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12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5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12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5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12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5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12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5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12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5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12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5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12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5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12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5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12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5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12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5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12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5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12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5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3" t="s">
        <v>4008</v>
      </c>
      <c r="C4014" s="12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5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12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5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12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5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12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5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12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5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12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5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12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5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12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5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12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5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12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5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12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5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3" t="s">
        <v>4019</v>
      </c>
      <c r="C4025" s="12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5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12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5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12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5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12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5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12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5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12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5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12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5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12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5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12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5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12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si="311"/>
        <v>59</v>
      </c>
      <c r="Q4034" s="15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12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ref="P4035:P4098" si="316">IFERROR(ROUND(E4035/L4035,2),0)</f>
        <v>65.34</v>
      </c>
      <c r="Q4035" s="15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3" t="s">
        <v>4030</v>
      </c>
      <c r="C4036" s="12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5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12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5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12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5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12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5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12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5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12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5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12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5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12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5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12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5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3" t="s">
        <v>4039</v>
      </c>
      <c r="C4045" s="12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5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12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5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12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5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12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5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12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5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3" t="s">
        <v>4044</v>
      </c>
      <c r="C4050" s="12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5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12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5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12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5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12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5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12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5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12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5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12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5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12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5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12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5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12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5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12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5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12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5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12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5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12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5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12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5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12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5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12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5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12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5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12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5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12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5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12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5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3" t="s">
        <v>4065</v>
      </c>
      <c r="C4071" s="12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5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12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5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12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5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12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5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12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5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12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5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12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5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12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5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12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5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12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5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3" t="s">
        <v>4075</v>
      </c>
      <c r="C4081" s="12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5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12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5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12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5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12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5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12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5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3" t="s">
        <v>4080</v>
      </c>
      <c r="C4086" s="12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5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12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5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12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5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12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5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12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5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12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5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12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5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12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5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3" t="s">
        <v>4088</v>
      </c>
      <c r="C4094" s="12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5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12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5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12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5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12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5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12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si="316"/>
        <v>80</v>
      </c>
      <c r="Q4098" s="15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12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ref="P4099:P4115" si="321">IFERROR(ROUND(E4099/L4099,2),0)</f>
        <v>0</v>
      </c>
      <c r="Q4099" s="15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3" t="s">
        <v>4094</v>
      </c>
      <c r="C4100" s="12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5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12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5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12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5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12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5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3" t="s">
        <v>4098</v>
      </c>
      <c r="C4104" s="12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5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12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5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12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5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12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5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12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5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12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5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12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5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12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5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12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5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12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5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12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5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12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5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678A-9CFB-419F-AB4D-549B084AFF6E}">
  <dimension ref="A1:H13"/>
  <sheetViews>
    <sheetView tabSelected="1" workbookViewId="0">
      <selection activeCell="E15" sqref="E15"/>
    </sheetView>
  </sheetViews>
  <sheetFormatPr defaultRowHeight="14.5" x14ac:dyDescent="0.35"/>
  <cols>
    <col min="1" max="1" width="14.6328125" customWidth="1"/>
    <col min="2" max="2" width="16.36328125" customWidth="1"/>
    <col min="3" max="3" width="12.81640625" customWidth="1"/>
    <col min="4" max="4" width="15.81640625" customWidth="1"/>
    <col min="5" max="5" width="12.36328125" customWidth="1"/>
    <col min="6" max="6" width="19.81640625" customWidth="1"/>
    <col min="7" max="7" width="15.453125" customWidth="1"/>
    <col min="8" max="8" width="17.81640625" customWidth="1"/>
  </cols>
  <sheetData>
    <row r="1" spans="1:8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>
        <f>IFERROR(B2/E2, 0)</f>
        <v>0.75806451612903225</v>
      </c>
      <c r="G2">
        <f>IFERROR(C2/E2, 0)</f>
        <v>0.24193548387096775</v>
      </c>
      <c r="H2">
        <f>IFERROR(D2/E2, 0)</f>
        <v>0</v>
      </c>
    </row>
    <row r="3" spans="1:8" x14ac:dyDescent="0.35">
      <c r="A3" t="s">
        <v>8389</v>
      </c>
      <c r="B3">
        <f>COUNTIFS(Kickstarter!$D:$D, "&gt;=1000", Kickstarter!$F:$F, "successful", Kickstarter!$D:$D, "&lt;5000", Kickstarter!$R:$R, "plays")</f>
        <v>388</v>
      </c>
      <c r="C3">
        <f>COUNTIFS(Kickstarter!$D:$D, "&gt;=1000", Kickstarter!$F:$F, "failed", Kickstarter!$D:$D, "&lt;5000", Kickstarter!$R:$R, "plays")</f>
        <v>146</v>
      </c>
      <c r="D3">
        <f>COUNTIFS(Kickstarter!$D:$D, "&gt;=1000", Kickstarter!$F:$F, "canceled", Kickstarter!$D:$D, "&lt;5000", Kickstarter!$R:$R, "plays")</f>
        <v>0</v>
      </c>
      <c r="E3">
        <f t="shared" ref="E3:E13" si="0">SUM(B3:D3)</f>
        <v>534</v>
      </c>
      <c r="F3">
        <f t="shared" ref="F3:F13" si="1">IFERROR(B3/E3, 0)</f>
        <v>0.72659176029962547</v>
      </c>
      <c r="G3">
        <f t="shared" ref="G3:G13" si="2">IFERROR(C3/E3, 0)</f>
        <v>0.27340823970037453</v>
      </c>
      <c r="H3">
        <f t="shared" ref="H3:H13" si="3">IFERROR(D3/E3, 0)</f>
        <v>0</v>
      </c>
    </row>
    <row r="4" spans="1:8" x14ac:dyDescent="0.35">
      <c r="A4" t="s">
        <v>8390</v>
      </c>
      <c r="B4">
        <f>COUNTIFS(Kickstarter!$D:$D, "&gt;=5000", Kickstarter!$F:$F, "successful", Kickstarter!$D:$D, "&lt;10000", Kickstarter!$R:$R, "plays")</f>
        <v>93</v>
      </c>
      <c r="C4">
        <f>COUNTIFS(Kickstarter!$D:$D, "&gt;=5000", Kickstarter!$F:$F, "failed", Kickstarter!$D:$D, "&lt;10000", Kickstarter!$R:$R, "plays")</f>
        <v>76</v>
      </c>
      <c r="D4">
        <f>COUNTIFS(Kickstarter!$D:$D, "&gt;=5000", Kickstarter!$F:$F, "canceled", Kickstarter!$D:$D, "&lt;10000", Kickstarter!$R:$R,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35">
      <c r="A5" t="s">
        <v>8391</v>
      </c>
      <c r="B5">
        <f>COUNTIFS(Kickstarter!$D:$D, "&gt;=10000", Kickstarter!$F:$F, "successful", Kickstarter!$D:$D, "&lt;15000", Kickstarter!$R:$R, "plays")</f>
        <v>39</v>
      </c>
      <c r="C5">
        <f>COUNTIFS(Kickstarter!$D:$D, "&gt;=10000", Kickstarter!$F:$F, "failed", Kickstarter!$D:$D, "&lt;15000", Kickstarter!$R:$R, "plays")</f>
        <v>33</v>
      </c>
      <c r="D5">
        <f>COUNTIFS(Kickstarter!$D:$D, "&gt;=10000", Kickstarter!$F:$F, "canceled", Kickstarter!$D:$D, "&lt;15000", Kickstarter!$R:$R,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35">
      <c r="A6" t="s">
        <v>8392</v>
      </c>
      <c r="B6">
        <f>COUNTIFS(Kickstarter!$D:$D, "&gt;=15000", Kickstarter!$F:$F, "successful", Kickstarter!$D:$D, "&lt;20000", Kickstarter!$R:$R, "plays")</f>
        <v>12</v>
      </c>
      <c r="C6">
        <f>COUNTIFS(Kickstarter!$D:$D, "&gt;=15000", Kickstarter!$F:$F, "failed", Kickstarter!$D:$D, "&lt;20000", Kickstarter!$R:$R, "plays")</f>
        <v>12</v>
      </c>
      <c r="D6">
        <f>COUNTIFS(Kickstarter!$D:$D, "&gt;=15000", Kickstarter!$F:$F, "canceled", Kickstarter!$D:$D, "&lt;20000", Kickstarter!$R:$R,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35">
      <c r="A7" t="s">
        <v>8393</v>
      </c>
      <c r="B7">
        <f>COUNTIFS(Kickstarter!$D:$D, "&gt;=20000", Kickstarter!$F:$F, "successful", Kickstarter!$D:$D, "&lt;25000", Kickstarter!$R:$R, "plays")</f>
        <v>9</v>
      </c>
      <c r="C7">
        <f>COUNTIFS(Kickstarter!$D:$D, "&gt;=20000", Kickstarter!$F:$F, "failed", Kickstarter!$D:$D, "&lt;25000", Kickstarter!$R:$R, "plays")</f>
        <v>11</v>
      </c>
      <c r="D7">
        <f>COUNTIFS(Kickstarter!$D:$D, "&gt;=20000", Kickstarter!$F:$F, "canceled", Kickstarter!$D:$D, "&lt;25000", Kickstarter!$R:$R,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35">
      <c r="A8" t="s">
        <v>8394</v>
      </c>
      <c r="B8">
        <f>COUNTIFS(Kickstarter!$D:$D, "&gt;=25000", Kickstarter!$F:$F, "successful", Kickstarter!$D:$D, "&lt;30000", Kickstarter!$R:$R, "plays")</f>
        <v>1</v>
      </c>
      <c r="C8">
        <f>COUNTIFS(Kickstarter!$D:$D, "&gt;=25000", Kickstarter!$F:$F, "failed", Kickstarter!$D:$D, "&lt;30000", Kickstarter!$R:$R, "plays")</f>
        <v>4</v>
      </c>
      <c r="D8">
        <f>COUNTIFS(Kickstarter!$D:$D, "&gt;=25000", Kickstarter!$F:$F, "canceled", Kickstarter!$D:$D, "&lt;30000", Kickstarter!$R:$R,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35">
      <c r="A9" t="s">
        <v>8395</v>
      </c>
      <c r="B9">
        <f>COUNTIFS(Kickstarter!$D:$D, "&gt;=30000", Kickstarter!$F:$F, "successful", Kickstarter!$D:$D, "&lt;35000", Kickstarter!$R:$R, "plays")</f>
        <v>3</v>
      </c>
      <c r="C9">
        <f>COUNTIFS(Kickstarter!$D:$D, "&gt;=30000", Kickstarter!$F:$F, "failed", Kickstarter!$D:$D, "&lt;35000", Kickstarter!$R:$R, "plays")</f>
        <v>8</v>
      </c>
      <c r="D9">
        <f>COUNTIFS(Kickstarter!$D:$D, "&gt;=30000", Kickstarter!$F:$F, "canceled", Kickstarter!$D:$D, "&lt;35000", Kickstarter!$R:$R,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35">
      <c r="A10" t="s">
        <v>8396</v>
      </c>
      <c r="B10">
        <f>COUNTIFS(Kickstarter!$D:$D, "&gt;=35000", Kickstarter!$F:$F, "successful", Kickstarter!$D:$D, "&lt;40000", Kickstarter!$R:$R, "plays")</f>
        <v>4</v>
      </c>
      <c r="C10">
        <f>COUNTIFS(Kickstarter!$D:$D, "&gt;=35000", Kickstarter!$F:$F, "failed", Kickstarter!$D:$D, "&lt;40000", Kickstarter!$R:$R, "plays")</f>
        <v>2</v>
      </c>
      <c r="D10">
        <f>COUNTIFS(Kickstarter!$D:$D, "&gt;=35000", Kickstarter!$F:$F, "canceled", Kickstarter!$D:$D, "&lt;40000", Kickstarter!$R:$R,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35">
      <c r="A11" t="s">
        <v>8397</v>
      </c>
      <c r="B11">
        <f>COUNTIFS(Kickstarter!$D:$D, "&gt;=40000", Kickstarter!$F:$F, "successful", Kickstarter!$D:$D, "&lt;45000", Kickstarter!$R:$R, "plays")</f>
        <v>2</v>
      </c>
      <c r="C11">
        <f>COUNTIFS(Kickstarter!$D:$D, "&gt;=40000", Kickstarter!$F:$F, "failed", Kickstarter!$D:$D, "&lt;45000", Kickstarter!$R:$R, "plays")</f>
        <v>1</v>
      </c>
      <c r="D11">
        <f>COUNTIFS(Kickstarter!$D:$D, "&gt;=40000", Kickstarter!$F:$F, "canceled", Kickstarter!$D:$D, "&lt;45000", Kickstarter!$R:$R,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35">
      <c r="A12" t="s">
        <v>8398</v>
      </c>
      <c r="B12">
        <f>COUNTIFS(Kickstarter!$D:$D, "&gt;=45000", Kickstarter!$F:$F, "successful", Kickstarter!$D:$D, "&lt;50000", Kickstarter!$R:$R, "plays")</f>
        <v>0</v>
      </c>
      <c r="C12">
        <f>COUNTIFS(Kickstarter!$D:$D, "&gt;=45000", Kickstarter!$F:$F, "failed", Kickstarter!$D:$D, "&lt;50000", Kickstarter!$R:$R, "plays")</f>
        <v>1</v>
      </c>
      <c r="D12">
        <f>COUNTIFS(Kickstarter!$D:$D, "&gt;=45000", Kickstarter!$F:$F, "canceled", Kickstarter!$D:$D, "&lt;50000", Kickstarter!$R:$R,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"&gt;=1000", Kickstarter!$F:$F, "canceled", Kickstarter!$R:$R, 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B78C-5834-404F-BFF7-47F8D9A82732}">
  <dimension ref="A1:E18"/>
  <sheetViews>
    <sheetView workbookViewId="0">
      <selection activeCell="E20" sqref="E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6" t="s">
        <v>8358</v>
      </c>
      <c r="B1" t="s">
        <v>8315</v>
      </c>
    </row>
    <row r="2" spans="1:5" x14ac:dyDescent="0.35">
      <c r="A2" s="16" t="s">
        <v>8379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 By 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Batterman</cp:lastModifiedBy>
  <dcterms:created xsi:type="dcterms:W3CDTF">2017-04-20T15:17:24Z</dcterms:created>
  <dcterms:modified xsi:type="dcterms:W3CDTF">2022-02-13T05:48:20Z</dcterms:modified>
</cp:coreProperties>
</file>