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beltran/Projects/Movies_Project/"/>
    </mc:Choice>
  </mc:AlternateContent>
  <xr:revisionPtr revIDLastSave="0" documentId="13_ncr:1_{3707AE94-A2CF-2549-AE1D-D535749331FF}" xr6:coauthVersionLast="47" xr6:coauthVersionMax="47" xr10:uidLastSave="{00000000-0000-0000-0000-000000000000}"/>
  <bookViews>
    <workbookView xWindow="13320" yWindow="500" windowWidth="27640" windowHeight="20840" xr2:uid="{29BFFC22-DD2F-A545-BE55-9FE5A0B360C9}"/>
  </bookViews>
  <sheets>
    <sheet name="Movies" sheetId="1" r:id="rId1"/>
    <sheet name="Pivot_Tables" sheetId="2" r:id="rId2"/>
    <sheet name="View_Analysis" sheetId="3" r:id="rId3"/>
  </sheets>
  <definedNames>
    <definedName name="_xlnm._FilterDatabase" localSheetId="0" hidden="1">Movies!$A$1:$N$345</definedName>
    <definedName name="_xlchart.v2.0" hidden="1">View_Analysis!$A$38:$A$52</definedName>
    <definedName name="_xlchart.v2.1" hidden="1">View_Analysis!$B$37</definedName>
    <definedName name="_xlchart.v2.2" hidden="1">View_Analysis!$B$38:$B$52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3" l="1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38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D51" i="3" s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D52" i="3" s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D50" i="3" s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2" i="1"/>
  <c r="E40" i="3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2" i="1"/>
  <c r="E5" i="3" s="1"/>
  <c r="C48" i="3" l="1"/>
  <c r="H5" i="3"/>
  <c r="F47" i="3"/>
  <c r="E46" i="3"/>
  <c r="E45" i="3"/>
  <c r="E42" i="3"/>
  <c r="F38" i="3"/>
  <c r="D43" i="3"/>
  <c r="C44" i="3"/>
  <c r="F41" i="3"/>
  <c r="F49" i="3"/>
  <c r="D39" i="3"/>
  <c r="B60" i="3"/>
  <c r="B5" i="3"/>
  <c r="E12" i="3"/>
  <c r="E8" i="3"/>
  <c r="E4" i="3"/>
  <c r="H8" i="3"/>
  <c r="H4" i="3"/>
  <c r="C39" i="3"/>
  <c r="C51" i="3"/>
  <c r="C50" i="3"/>
  <c r="D45" i="3"/>
  <c r="D46" i="3"/>
  <c r="D40" i="3"/>
  <c r="D42" i="3"/>
  <c r="E49" i="3"/>
  <c r="E38" i="3"/>
  <c r="E41" i="3"/>
  <c r="E47" i="3"/>
  <c r="F39" i="3"/>
  <c r="F48" i="3"/>
  <c r="F44" i="3"/>
  <c r="C38" i="3"/>
  <c r="B4" i="3"/>
  <c r="E11" i="3"/>
  <c r="E7" i="3"/>
  <c r="E3" i="3"/>
  <c r="H7" i="3"/>
  <c r="C52" i="3"/>
  <c r="C43" i="3"/>
  <c r="C40" i="3"/>
  <c r="C42" i="3"/>
  <c r="D49" i="3"/>
  <c r="D38" i="3"/>
  <c r="D41" i="3"/>
  <c r="D47" i="3"/>
  <c r="E39" i="3"/>
  <c r="E48" i="3"/>
  <c r="E44" i="3"/>
  <c r="F52" i="3"/>
  <c r="F43" i="3"/>
  <c r="F51" i="3"/>
  <c r="F50" i="3"/>
  <c r="B3" i="3"/>
  <c r="E14" i="3"/>
  <c r="E10" i="3"/>
  <c r="E6" i="3"/>
  <c r="H3" i="3"/>
  <c r="H6" i="3"/>
  <c r="C45" i="3"/>
  <c r="C46" i="3"/>
  <c r="C41" i="3"/>
  <c r="C47" i="3"/>
  <c r="D48" i="3"/>
  <c r="D44" i="3"/>
  <c r="E52" i="3"/>
  <c r="E43" i="3"/>
  <c r="E51" i="3"/>
  <c r="E50" i="3"/>
  <c r="F45" i="3"/>
  <c r="F46" i="3"/>
  <c r="F40" i="3"/>
  <c r="F42" i="3"/>
  <c r="B6" i="3"/>
  <c r="E13" i="3"/>
  <c r="E9" i="3"/>
  <c r="H9" i="3"/>
  <c r="C49" i="3"/>
  <c r="C60" i="3"/>
</calcChain>
</file>

<file path=xl/sharedStrings.xml><?xml version="1.0" encoding="utf-8"?>
<sst xmlns="http://schemas.openxmlformats.org/spreadsheetml/2006/main" count="2531" uniqueCount="942">
  <si>
    <t>ID</t>
  </si>
  <si>
    <t>Fecha</t>
  </si>
  <si>
    <t>Nombre Original</t>
  </si>
  <si>
    <t>Nombre en Colombia</t>
  </si>
  <si>
    <t>Año estreno</t>
  </si>
  <si>
    <t>Director</t>
  </si>
  <si>
    <t>Proyector</t>
  </si>
  <si>
    <t>Lugar</t>
  </si>
  <si>
    <t>Minutos</t>
  </si>
  <si>
    <t>The disaster artist</t>
  </si>
  <si>
    <t>The disaster artist: Obra maestra</t>
  </si>
  <si>
    <t>James Franco</t>
  </si>
  <si>
    <t>HBO</t>
  </si>
  <si>
    <t>Casa</t>
  </si>
  <si>
    <t>The two popes</t>
  </si>
  <si>
    <t>Los dos papas</t>
  </si>
  <si>
    <t>Fernando Meirelles</t>
  </si>
  <si>
    <t>Netflix</t>
  </si>
  <si>
    <t>The irishman</t>
  </si>
  <si>
    <t>El irlandés</t>
  </si>
  <si>
    <t>Martin Scorsese</t>
  </si>
  <si>
    <t>Into the spider-verse</t>
  </si>
  <si>
    <t>Spider-Man: Un nuevo universo</t>
  </si>
  <si>
    <t>Peter Ramsey
Rodney Rothman
Bob Persichetti</t>
  </si>
  <si>
    <t>Zootopia</t>
  </si>
  <si>
    <t>Rich Moore
Byron Howard
Jared Bush</t>
  </si>
  <si>
    <t>Judy</t>
  </si>
  <si>
    <t>Rupert Goold</t>
  </si>
  <si>
    <t>Cine Colombia</t>
  </si>
  <si>
    <t>El Edén</t>
  </si>
  <si>
    <t>Her</t>
  </si>
  <si>
    <t>Ella</t>
  </si>
  <si>
    <t>Spike Jonze</t>
  </si>
  <si>
    <t>Prime Video</t>
  </si>
  <si>
    <t>기생충</t>
  </si>
  <si>
    <t>Parásitos</t>
  </si>
  <si>
    <t>Bon Joon Ho</t>
  </si>
  <si>
    <t>Eternal sunshine of the spotless mind</t>
  </si>
  <si>
    <t>Eterno resplandor de una mente sin recuerdos</t>
  </si>
  <si>
    <t>Michel Gondry</t>
  </si>
  <si>
    <t>Jojo Rabbit</t>
  </si>
  <si>
    <t>Taika Waititi</t>
  </si>
  <si>
    <t>Avenida Chile</t>
  </si>
  <si>
    <t>Sam Mendes</t>
  </si>
  <si>
    <t>Portal 80</t>
  </si>
  <si>
    <t>Superbad</t>
  </si>
  <si>
    <t>Súper cool</t>
  </si>
  <si>
    <t>Greg Mottola</t>
  </si>
  <si>
    <t>Molly's game</t>
  </si>
  <si>
    <t>Apuesta maestra</t>
  </si>
  <si>
    <t>Aaron Sorkin</t>
  </si>
  <si>
    <t>Uncut gems</t>
  </si>
  <si>
    <t>Diamantes en bruto</t>
  </si>
  <si>
    <t>Benny Safdie
Joshua Safdie</t>
  </si>
  <si>
    <t>8 mile</t>
  </si>
  <si>
    <t>8 mile: calle de las ilusiones</t>
  </si>
  <si>
    <t>Curtis Hanson</t>
  </si>
  <si>
    <t>Klaus</t>
  </si>
  <si>
    <t>Sergio Pablos</t>
  </si>
  <si>
    <t>Saving private Ryan</t>
  </si>
  <si>
    <t>Rescatando al soldado Ryan</t>
  </si>
  <si>
    <t>Steven Spielberg</t>
  </si>
  <si>
    <t>Mad Max</t>
  </si>
  <si>
    <t>Mad Max, el guerrero de la carretera</t>
  </si>
  <si>
    <t>George Miller</t>
  </si>
  <si>
    <t>Hustlers</t>
  </si>
  <si>
    <t>Estafadores de Wall Street</t>
  </si>
  <si>
    <t>Lorene Scafaria</t>
  </si>
  <si>
    <t>The redshaw redemption</t>
  </si>
  <si>
    <t>Sueño de fuga</t>
  </si>
  <si>
    <t>Frank Darabont</t>
  </si>
  <si>
    <t>Behind the curve</t>
  </si>
  <si>
    <t>Tan plana como un encefalograma</t>
  </si>
  <si>
    <t>Daniel J. Clark</t>
  </si>
  <si>
    <t>Okja</t>
  </si>
  <si>
    <t>The prestige</t>
  </si>
  <si>
    <t>El gran truco</t>
  </si>
  <si>
    <t>Christopher Nolan</t>
  </si>
  <si>
    <t>One flew over the cuckoo's nest</t>
  </si>
  <si>
    <t>Atrapado sin salida</t>
  </si>
  <si>
    <t>Milos Forman</t>
  </si>
  <si>
    <t>The game changers</t>
  </si>
  <si>
    <t>Cambio Radical</t>
  </si>
  <si>
    <t>Louie Psihoyos</t>
  </si>
  <si>
    <t>John Wick</t>
  </si>
  <si>
    <t>John Wick: Sin control</t>
  </si>
  <si>
    <t>Chad Stahelski</t>
  </si>
  <si>
    <t>The big Lebowski</t>
  </si>
  <si>
    <t>El gran Lebowski</t>
  </si>
  <si>
    <t>Joel Coen
Ethan Coen</t>
  </si>
  <si>
    <t>The shining</t>
  </si>
  <si>
    <t>El resplandor</t>
  </si>
  <si>
    <t>Stanley Kubrick</t>
  </si>
  <si>
    <t>Catch me if you can</t>
  </si>
  <si>
    <t>Atrápame si puedes</t>
  </si>
  <si>
    <t>Babel</t>
  </si>
  <si>
    <t>Alejandro González Iñárritu</t>
  </si>
  <si>
    <t>Sully</t>
  </si>
  <si>
    <t>Sully: hazaña en el Hudson</t>
  </si>
  <si>
    <t>Clint Eastwood</t>
  </si>
  <si>
    <t>Atlantis</t>
  </si>
  <si>
    <t>Atlantis: el imperio perdido</t>
  </si>
  <si>
    <t>Kirk Wise
Gary Trousdale</t>
  </si>
  <si>
    <t>A clockwork orange</t>
  </si>
  <si>
    <t>La naranja mecánica</t>
  </si>
  <si>
    <t>Gran Torino</t>
  </si>
  <si>
    <t>The current war</t>
  </si>
  <si>
    <t>Una guerra brillante</t>
  </si>
  <si>
    <t>Alfonso Gomez-Rejon</t>
  </si>
  <si>
    <t>攻殻機動隊</t>
  </si>
  <si>
    <t>Ghost in the Shell</t>
  </si>
  <si>
    <t>Mamoru Oshii</t>
  </si>
  <si>
    <t>Moana</t>
  </si>
  <si>
    <t>Moana: Un mar de aventuras</t>
  </si>
  <si>
    <t>Ron Clements
John Musker</t>
  </si>
  <si>
    <t>Friday night lights</t>
  </si>
  <si>
    <t>Peter Berg</t>
  </si>
  <si>
    <t>Gone girl</t>
  </si>
  <si>
    <t>Perdida</t>
  </si>
  <si>
    <t>David Fincher</t>
  </si>
  <si>
    <t>American psycho</t>
  </si>
  <si>
    <t>Psicópata Americano</t>
  </si>
  <si>
    <t>Mary Harron</t>
  </si>
  <si>
    <t>Yesterday</t>
  </si>
  <si>
    <t>Danny Boyle</t>
  </si>
  <si>
    <t>John Wick: Chapter 2</t>
  </si>
  <si>
    <t>John Wick 2: Un nuevo día para matar</t>
  </si>
  <si>
    <t>Chicago</t>
  </si>
  <si>
    <t>Rob Marshall</t>
  </si>
  <si>
    <t>Full metal jacket</t>
  </si>
  <si>
    <t>Nacido para matar</t>
  </si>
  <si>
    <t>21 blackjack</t>
  </si>
  <si>
    <t>Robert Luketic</t>
  </si>
  <si>
    <t>The judge</t>
  </si>
  <si>
    <t>El juez</t>
  </si>
  <si>
    <t>David Dobkin</t>
  </si>
  <si>
    <t>J. Edgar</t>
  </si>
  <si>
    <t>Hotel Transylvania</t>
  </si>
  <si>
    <t>Genndy Tartakovsky</t>
  </si>
  <si>
    <t>First man</t>
  </si>
  <si>
    <t>El primer hombre en la luna</t>
  </si>
  <si>
    <t>Damien Chazelle</t>
  </si>
  <si>
    <t>John Wick: Chapter 3</t>
  </si>
  <si>
    <t>John Wick 3: Parabellum</t>
  </si>
  <si>
    <t>Scarface</t>
  </si>
  <si>
    <t>Caracortada</t>
  </si>
  <si>
    <t>Brian De Palma</t>
  </si>
  <si>
    <t>Cidade de Deus</t>
  </si>
  <si>
    <t>Ciudad de Dios</t>
  </si>
  <si>
    <t>Fernando Meirelles
Kátia Lund</t>
  </si>
  <si>
    <t>12 monkeys</t>
  </si>
  <si>
    <t>12 monos</t>
  </si>
  <si>
    <t>Terry Gilliam</t>
  </si>
  <si>
    <t>Mamma mia!</t>
  </si>
  <si>
    <t>Phyllida Lloyd</t>
  </si>
  <si>
    <t>Onward</t>
  </si>
  <si>
    <t>Unidos</t>
  </si>
  <si>
    <t>Dan Scanlon</t>
  </si>
  <si>
    <t>Megamind</t>
  </si>
  <si>
    <t>Megamente</t>
  </si>
  <si>
    <t>Tom McGrath</t>
  </si>
  <si>
    <t>Hotel Transylvania 2</t>
  </si>
  <si>
    <t>Frozen 2</t>
  </si>
  <si>
    <t>Chris Buck
Jennifer Lee</t>
  </si>
  <si>
    <t>Hotel Transylvania 3</t>
  </si>
  <si>
    <t>Hotel Transylvania 3: Monstruos de vacaciones</t>
  </si>
  <si>
    <t>How to train your dragon</t>
  </si>
  <si>
    <t>¿Cómo entrenar a tu dragón?</t>
  </si>
  <si>
    <t>Chris Sanders
Dean DeBlois</t>
  </si>
  <si>
    <t>The blind side</t>
  </si>
  <si>
    <t>Un sueño posible</t>
  </si>
  <si>
    <t>John Lee Hancock</t>
  </si>
  <si>
    <t>Lo imposible</t>
  </si>
  <si>
    <t>Juan Antonio Bayona</t>
  </si>
  <si>
    <t>Drive</t>
  </si>
  <si>
    <t>Nicolas Winding Refn</t>
  </si>
  <si>
    <t>Atonement</t>
  </si>
  <si>
    <t>Expiación, deseo y pecado</t>
  </si>
  <si>
    <t>Joe Wright</t>
  </si>
  <si>
    <t>Casino</t>
  </si>
  <si>
    <t>설국열차</t>
  </si>
  <si>
    <t>El expreso del miedo</t>
  </si>
  <si>
    <t>Baby driver</t>
  </si>
  <si>
    <t>Baby driver: Aprendiz del crimen</t>
  </si>
  <si>
    <t>Edgar Wright</t>
  </si>
  <si>
    <t>Victoria &amp; Abdul</t>
  </si>
  <si>
    <t>Victoria y Abdul</t>
  </si>
  <si>
    <t>Stephen Frears</t>
  </si>
  <si>
    <t>The Truman show</t>
  </si>
  <si>
    <t>The Truman show: Historia de una vida</t>
  </si>
  <si>
    <t>Peter Weir</t>
  </si>
  <si>
    <t>Trainspotting 2</t>
  </si>
  <si>
    <t>Trainspotting 2: La vida en el abismo</t>
  </si>
  <si>
    <t>Downton Abbey</t>
  </si>
  <si>
    <t>Michael Engler</t>
  </si>
  <si>
    <t>Monos</t>
  </si>
  <si>
    <t>Alejandro Landes</t>
  </si>
  <si>
    <t>Doctor Sleep</t>
  </si>
  <si>
    <t>Doctor Sueño</t>
  </si>
  <si>
    <t>Mike Flanagan</t>
  </si>
  <si>
    <t>The Prince of Egypt</t>
  </si>
  <si>
    <t>El príncipe de Egipto</t>
  </si>
  <si>
    <t>Brenda Chapman
Steve Hickner
Simon Wells</t>
  </si>
  <si>
    <t>Rocky</t>
  </si>
  <si>
    <t>John G. Avildsen</t>
  </si>
  <si>
    <t>Mean girls</t>
  </si>
  <si>
    <t>Chicas pesadas</t>
  </si>
  <si>
    <t>Mark Waters</t>
  </si>
  <si>
    <t>Anastasia</t>
  </si>
  <si>
    <t>Don Bluth
Gary Goldman</t>
  </si>
  <si>
    <t>Disney+</t>
  </si>
  <si>
    <t>Rocky 2</t>
  </si>
  <si>
    <t>Sylvester Stallone</t>
  </si>
  <si>
    <t>Pinocchio</t>
  </si>
  <si>
    <t>Pinocho</t>
  </si>
  <si>
    <t>Varios</t>
  </si>
  <si>
    <t>Bombshell</t>
  </si>
  <si>
    <t>El escándalo</t>
  </si>
  <si>
    <t>Jay Roach</t>
  </si>
  <si>
    <t>Tenet</t>
  </si>
  <si>
    <t>Cinepolis</t>
  </si>
  <si>
    <t>Mulan</t>
  </si>
  <si>
    <t>Mulán</t>
  </si>
  <si>
    <t>Niki Caro</t>
  </si>
  <si>
    <t>Fantasia</t>
  </si>
  <si>
    <t>Fantasía</t>
  </si>
  <si>
    <t>Wonder Woman 1984</t>
  </si>
  <si>
    <t>Mujer Maravilla 1984</t>
  </si>
  <si>
    <t>Patty Jenkins</t>
  </si>
  <si>
    <t>American Beauty</t>
  </si>
  <si>
    <t>Belleza Americana</t>
  </si>
  <si>
    <t>2001: A Space Odyssey</t>
  </si>
  <si>
    <t>2001: Odisea del espacio</t>
  </si>
  <si>
    <t>The Sound of Music</t>
  </si>
  <si>
    <t>La novicia rebelde</t>
  </si>
  <si>
    <t>Robert Wise</t>
  </si>
  <si>
    <t>Soul</t>
  </si>
  <si>
    <t>Pete Docter</t>
  </si>
  <si>
    <t>Apocalypse Now (Redux)</t>
  </si>
  <si>
    <t>Apocalipsis ahora</t>
  </si>
  <si>
    <t>Francis Ford Coppola</t>
  </si>
  <si>
    <t>Philadelphia</t>
  </si>
  <si>
    <t>Filadelfia</t>
  </si>
  <si>
    <t>Jonathan Demme</t>
  </si>
  <si>
    <t>It's a Wonderful Life</t>
  </si>
  <si>
    <t>Que bello es vivir</t>
  </si>
  <si>
    <t>Frank Capra</t>
  </si>
  <si>
    <t>Citizen Kane</t>
  </si>
  <si>
    <t>Ciudadano Kane</t>
  </si>
  <si>
    <t>Orson Welles</t>
  </si>
  <si>
    <t>iTunes</t>
  </si>
  <si>
    <t>This Boy's Life</t>
  </si>
  <si>
    <t>La edad difícil</t>
  </si>
  <si>
    <t>Michael Caton-Jones</t>
  </si>
  <si>
    <t>Spartacus</t>
  </si>
  <si>
    <t>Espartaco</t>
  </si>
  <si>
    <t>Rocky III</t>
  </si>
  <si>
    <t>Ford v Ferrari</t>
  </si>
  <si>
    <t>Contra lo imposible</t>
  </si>
  <si>
    <t>James Mangold</t>
  </si>
  <si>
    <t>The butterfly effect</t>
  </si>
  <si>
    <t>El efecto mariposa</t>
  </si>
  <si>
    <t>Eric Bress 
J. Mackye Gruber</t>
  </si>
  <si>
    <t>Little Women</t>
  </si>
  <si>
    <t>Mujercitas</t>
  </si>
  <si>
    <t>Greta Gerwig</t>
  </si>
  <si>
    <t>The Lego Movie</t>
  </si>
  <si>
    <t>La gran aventura Lego</t>
  </si>
  <si>
    <t>Christopher Miller
Phil Lord</t>
  </si>
  <si>
    <t>Le Grand Bain</t>
  </si>
  <si>
    <t>Hombres al agua</t>
  </si>
  <si>
    <t>Gilles Lellouche</t>
  </si>
  <si>
    <t>A few good men</t>
  </si>
  <si>
    <t>Cuestión de Honor</t>
  </si>
  <si>
    <t>Rob Reiner</t>
  </si>
  <si>
    <t>Ma Rainey's Black Bottom</t>
  </si>
  <si>
    <t>La madre del blues</t>
  </si>
  <si>
    <t>George C. Wolfe</t>
  </si>
  <si>
    <t>Bambi</t>
  </si>
  <si>
    <t>Grease</t>
  </si>
  <si>
    <t>Brillantina</t>
  </si>
  <si>
    <t>Randal Kleiser</t>
  </si>
  <si>
    <t>Mank</t>
  </si>
  <si>
    <t>The Princess Diaries</t>
  </si>
  <si>
    <t>El diario de la princesa</t>
  </si>
  <si>
    <t>Garry Marshall</t>
  </si>
  <si>
    <t>Empire of the sun</t>
  </si>
  <si>
    <t>El imperio del sol</t>
  </si>
  <si>
    <t>Our latin thing</t>
  </si>
  <si>
    <t>Nuestra cosa latina</t>
  </si>
  <si>
    <t>Leon Gast</t>
  </si>
  <si>
    <t>YouTube</t>
  </si>
  <si>
    <t>Saludos amigos</t>
  </si>
  <si>
    <t>Hotel Rwanda</t>
  </si>
  <si>
    <t>Terry George</t>
  </si>
  <si>
    <t>Southpaw</t>
  </si>
  <si>
    <t>Revancha</t>
  </si>
  <si>
    <t>Antoine Fuqua</t>
  </si>
  <si>
    <t>Tron</t>
  </si>
  <si>
    <t>Steven Lisberger</t>
  </si>
  <si>
    <t>Corpse Bride</t>
  </si>
  <si>
    <t>El cadáver de la novia</t>
  </si>
  <si>
    <t>Tim Burton
Mike Johnson</t>
  </si>
  <si>
    <t>Coming to America 2</t>
  </si>
  <si>
    <t>Un príncipe en Nueva York 2</t>
  </si>
  <si>
    <t>Craig Brewer</t>
  </si>
  <si>
    <t>To kill a mockingbird</t>
  </si>
  <si>
    <t>Matar a un ruiseñor</t>
  </si>
  <si>
    <t>Robert Mulligan</t>
  </si>
  <si>
    <t>The three caballeros</t>
  </si>
  <si>
    <t>Los tres caballeros</t>
  </si>
  <si>
    <t>Dr. No</t>
  </si>
  <si>
    <t>007: El satánico Dr. No</t>
  </si>
  <si>
    <t>Terence Young</t>
  </si>
  <si>
    <t>PC</t>
  </si>
  <si>
    <t>Sound of metal</t>
  </si>
  <si>
    <t>El sonido del metal</t>
  </si>
  <si>
    <t>Darius Marder</t>
  </si>
  <si>
    <t>Mamma Mia! Here We Go Again</t>
  </si>
  <si>
    <t>Mamma Mia! Vamos otra vez</t>
  </si>
  <si>
    <t>Ol Parker</t>
  </si>
  <si>
    <t>Godzilla</t>
  </si>
  <si>
    <t>Gareth Edwards</t>
  </si>
  <si>
    <t>The Artist</t>
  </si>
  <si>
    <t>El artista</t>
  </si>
  <si>
    <t>Michel Hazanavicius</t>
  </si>
  <si>
    <t>Marie Antoinette</t>
  </si>
  <si>
    <t>Maria Antonieta</t>
  </si>
  <si>
    <t>Sofia Coppola</t>
  </si>
  <si>
    <t>From Russia with love</t>
  </si>
  <si>
    <t>007: De Rusia con amor</t>
  </si>
  <si>
    <t>Kong: Skull island</t>
  </si>
  <si>
    <t>Kong: La isla calavera</t>
  </si>
  <si>
    <t>Jordan Vogt-Roberts</t>
  </si>
  <si>
    <t>Godzilla II: King of the monsters</t>
  </si>
  <si>
    <t>Godzilla 2: El rey de los monstruos</t>
  </si>
  <si>
    <t>Michael Dougherty</t>
  </si>
  <si>
    <t>Godzilla vs. Kong</t>
  </si>
  <si>
    <t>Adam Wingard</t>
  </si>
  <si>
    <t>Diverplaza</t>
  </si>
  <si>
    <t>The Princess Diaries 2: Royal engagement</t>
  </si>
  <si>
    <t>El diario de la princesa 2</t>
  </si>
  <si>
    <t>Lawrence of Arabia</t>
  </si>
  <si>
    <t>Lawrence de Arabia</t>
  </si>
  <si>
    <t>David Lean</t>
  </si>
  <si>
    <t>Knives out</t>
  </si>
  <si>
    <t>Entre navajas y secretos</t>
  </si>
  <si>
    <t>Rian Johnson</t>
  </si>
  <si>
    <t>The Peanuts movie</t>
  </si>
  <si>
    <t>Snoopy y Charlie Brown: Peanuts, la película</t>
  </si>
  <si>
    <t>Steve Martino</t>
  </si>
  <si>
    <t>The game</t>
  </si>
  <si>
    <t>El juego</t>
  </si>
  <si>
    <t>Biutiful</t>
  </si>
  <si>
    <t>Goldfinger</t>
  </si>
  <si>
    <t>007 contra Goldfinger</t>
  </si>
  <si>
    <t>Guy Hamilton</t>
  </si>
  <si>
    <t>The real Right Stuff</t>
  </si>
  <si>
    <t>Proyecto Mercury: los siete valientes</t>
  </si>
  <si>
    <t>Tom Jennings</t>
  </si>
  <si>
    <t>Panic Room</t>
  </si>
  <si>
    <t>La habitación del pánico</t>
  </si>
  <si>
    <t>The trial of the Chicago 7</t>
  </si>
  <si>
    <t>El juicio de los 7 de Chicago</t>
  </si>
  <si>
    <t>Raya and the last Dragon</t>
  </si>
  <si>
    <t>Raya y el último Dragón</t>
  </si>
  <si>
    <t>Don Hall
Carlos López Estrada</t>
  </si>
  <si>
    <t>Make Mine Music</t>
  </si>
  <si>
    <t>Música maestro</t>
  </si>
  <si>
    <t>Driving Miss Daisy</t>
  </si>
  <si>
    <t>Paseando a Miss Daisy</t>
  </si>
  <si>
    <t>Bruce Beresford</t>
  </si>
  <si>
    <t>Red Dragon</t>
  </si>
  <si>
    <t>El dragón rojo</t>
  </si>
  <si>
    <t>Brett Ratner</t>
  </si>
  <si>
    <t>Sergio Mendes in the key of joy</t>
  </si>
  <si>
    <t>Sergio Mendes: en el tono de la alegría</t>
  </si>
  <si>
    <t>John Scheinfeld</t>
  </si>
  <si>
    <t>Rocky V</t>
  </si>
  <si>
    <t>となりのトトロ</t>
  </si>
  <si>
    <t>Mi vecino Totoro</t>
  </si>
  <si>
    <t>Hayao Miyazaki</t>
  </si>
  <si>
    <t>Thunderball</t>
  </si>
  <si>
    <t>007: Operación trueno</t>
  </si>
  <si>
    <t>As good as it gets</t>
  </si>
  <si>
    <t>Mejor... imposible</t>
  </si>
  <si>
    <t>James L. Brooks</t>
  </si>
  <si>
    <t>Promising young woman</t>
  </si>
  <si>
    <t>Dulce venganza</t>
  </si>
  <si>
    <t>Emerald Fenell</t>
  </si>
  <si>
    <t>Batman returns</t>
  </si>
  <si>
    <t>Batman regresa</t>
  </si>
  <si>
    <t>Tim Burton</t>
  </si>
  <si>
    <t>Looper</t>
  </si>
  <si>
    <t>Looper: asesinos del futuro</t>
  </si>
  <si>
    <t>Sister act</t>
  </si>
  <si>
    <t>Cambio de hábito</t>
  </si>
  <si>
    <t>Emile Ardolino</t>
  </si>
  <si>
    <t>卧虎藏龙</t>
  </si>
  <si>
    <t>El tigre y el dragón</t>
  </si>
  <si>
    <t>Ang Lee</t>
  </si>
  <si>
    <t>You only live twice</t>
  </si>
  <si>
    <t>007: Sólo se vive dos veces</t>
  </si>
  <si>
    <t>Lewis Gilbert</t>
  </si>
  <si>
    <t>Fun and fancy free</t>
  </si>
  <si>
    <t>Diversión y fantasía</t>
  </si>
  <si>
    <t>Psycho</t>
  </si>
  <si>
    <t>Psicosis</t>
  </si>
  <si>
    <t>Alfred Hitchcock</t>
  </si>
  <si>
    <t>Cruella</t>
  </si>
  <si>
    <t>Craig Gillespie</t>
  </si>
  <si>
    <t>The conjuring 3: The devil made me do it</t>
  </si>
  <si>
    <t>El conjuro: el diablo me obligó a hacerlo</t>
  </si>
  <si>
    <t>Michael Chaves</t>
  </si>
  <si>
    <t>Nuevo orden</t>
  </si>
  <si>
    <t>Michel Franco</t>
  </si>
  <si>
    <t>Rio</t>
  </si>
  <si>
    <t>Río</t>
  </si>
  <si>
    <t>Carlos Saldanha</t>
  </si>
  <si>
    <t>Rocky Balboa</t>
  </si>
  <si>
    <t>Nomadland</t>
  </si>
  <si>
    <t>Chloé Zhao</t>
  </si>
  <si>
    <t>The father</t>
  </si>
  <si>
    <t>El padre</t>
  </si>
  <si>
    <t>Florian Zeller</t>
  </si>
  <si>
    <t>Titán Plaza</t>
  </si>
  <si>
    <t>Million dollar baby</t>
  </si>
  <si>
    <t>Golpes del destino</t>
  </si>
  <si>
    <t>On Her Majesty's Secret Service</t>
  </si>
  <si>
    <t>007: Al servicio de su Majestad</t>
  </si>
  <si>
    <t>Peter Hunt</t>
  </si>
  <si>
    <t>Melody time</t>
  </si>
  <si>
    <t>Ritmo y melodía</t>
  </si>
  <si>
    <t>In the name of the father</t>
  </si>
  <si>
    <t>En el nombre del padre</t>
  </si>
  <si>
    <t>Jim Sheridan</t>
  </si>
  <si>
    <t>El olvido que seremos</t>
  </si>
  <si>
    <t>Fernando Trueba</t>
  </si>
  <si>
    <t>Blue Jasmine</t>
  </si>
  <si>
    <t>Jazmín azul</t>
  </si>
  <si>
    <t>Woody Allen</t>
  </si>
  <si>
    <t>Zack Snyder's Justice League</t>
  </si>
  <si>
    <t>Liga de la Justicia de Zack Snyder</t>
  </si>
  <si>
    <t>Zack Snyder</t>
  </si>
  <si>
    <t>Straight Outta Compton</t>
  </si>
  <si>
    <t>Letras Explícitas</t>
  </si>
  <si>
    <t>F. Gary Gray</t>
  </si>
  <si>
    <t>Luca</t>
  </si>
  <si>
    <t>Enrico Casarosa</t>
  </si>
  <si>
    <t>Diamonds are forever</t>
  </si>
  <si>
    <t>007: Los diamantes son eternos</t>
  </si>
  <si>
    <t>Casablanca</t>
  </si>
  <si>
    <t>Michael Curtiz</t>
  </si>
  <si>
    <t>Midsommar</t>
  </si>
  <si>
    <t>Midsommar: El terror no espera la noche</t>
  </si>
  <si>
    <t>Ari Aster</t>
  </si>
  <si>
    <t>Druk</t>
  </si>
  <si>
    <t>Otra ronda</t>
  </si>
  <si>
    <t>Thomas Vinterberg</t>
  </si>
  <si>
    <t>Black Widow</t>
  </si>
  <si>
    <t>Cate Shortland</t>
  </si>
  <si>
    <t>Minari</t>
  </si>
  <si>
    <t>Lee Isaac Chung</t>
  </si>
  <si>
    <t>The Adventures of Ichabod and Mr. Toad</t>
  </si>
  <si>
    <t>Las aventuras de Ichabod y el Sr. Sapo</t>
  </si>
  <si>
    <t>Live and let die</t>
  </si>
  <si>
    <t>007: Vive y deja morir</t>
  </si>
  <si>
    <t>Cóndores no entierran todos los días</t>
  </si>
  <si>
    <t>Francisco Norden</t>
  </si>
  <si>
    <t>Judas and the black Messiah</t>
  </si>
  <si>
    <t>Judas y el mesías negro</t>
  </si>
  <si>
    <t>Shaka King</t>
  </si>
  <si>
    <t>The Suicide Squad</t>
  </si>
  <si>
    <t>El escuadrón suicida</t>
  </si>
  <si>
    <t>James Gunn</t>
  </si>
  <si>
    <t>The road to El Dorado</t>
  </si>
  <si>
    <t>El camino hacia El Dorado</t>
  </si>
  <si>
    <t>Eric Bibo Bergeron 
Don Paul</t>
  </si>
  <si>
    <t>Pirates of the Caribbean: On stranger tides</t>
  </si>
  <si>
    <t>Piratas del Caribe: Navegando en aguas misteriosas</t>
  </si>
  <si>
    <t>Singing in the rain</t>
  </si>
  <si>
    <t>Cantando bajo la lluvia</t>
  </si>
  <si>
    <t>Gene Kelly 
Stanley Donel</t>
  </si>
  <si>
    <t>Casino Royale</t>
  </si>
  <si>
    <t>007: Casino Royale</t>
  </si>
  <si>
    <t>Martin Campbell</t>
  </si>
  <si>
    <t>کفرناحوم</t>
  </si>
  <si>
    <t>Cafarnaúm</t>
  </si>
  <si>
    <t>Nadine Labaki</t>
  </si>
  <si>
    <t>Borat: Cultural Learnings of America for Make Benefit Glorious Nation of Kazakhstan</t>
  </si>
  <si>
    <t>Borat: lecciones culturales de Estados Unidos para beneficio de la gloriosa nación de Kazajistán</t>
  </si>
  <si>
    <t>Larry Charles</t>
  </si>
  <si>
    <t>Star+</t>
  </si>
  <si>
    <t>Shang-Chi and the legend of the ten rings</t>
  </si>
  <si>
    <t>Shang-Chi y la leyenda de los Diez Anillos</t>
  </si>
  <si>
    <t>Destin Daniel Cretton</t>
  </si>
  <si>
    <t>Quantum of Solace</t>
  </si>
  <si>
    <t>007: Quantum of Solace</t>
  </si>
  <si>
    <t>Marc Foster</t>
  </si>
  <si>
    <t>Who Framed Roger Rabbit</t>
  </si>
  <si>
    <t>¿Quién engañó a Roger Rabbit?</t>
  </si>
  <si>
    <t>Robert Zemeckis</t>
  </si>
  <si>
    <t>Schumacher</t>
  </si>
  <si>
    <t>Hanns-Bruno Kammertöns 
Vanessa Nöcker 
Michael Wech</t>
  </si>
  <si>
    <t>Skyfall</t>
  </si>
  <si>
    <t>007: Operación Skyfall</t>
  </si>
  <si>
    <t>Chariots of fire</t>
  </si>
  <si>
    <t>Carrozas de fuego</t>
  </si>
  <si>
    <t>Hugh Hudson</t>
  </si>
  <si>
    <t>Spectre</t>
  </si>
  <si>
    <t>007: Spectre</t>
  </si>
  <si>
    <t>The untouchables</t>
  </si>
  <si>
    <t>Los intocables</t>
  </si>
  <si>
    <t>No time to die</t>
  </si>
  <si>
    <t>007: Sin tiempo para morir</t>
  </si>
  <si>
    <t>Cary Fukunaga</t>
  </si>
  <si>
    <t>Gran Estación</t>
  </si>
  <si>
    <t>Alice in wonderland</t>
  </si>
  <si>
    <t>Alicia en el país de las maravillas</t>
  </si>
  <si>
    <t>Venom</t>
  </si>
  <si>
    <t>Ruben Fleischer</t>
  </si>
  <si>
    <t>The fighter</t>
  </si>
  <si>
    <t>El peleador</t>
  </si>
  <si>
    <t>David O. Russell</t>
  </si>
  <si>
    <t>Justice League: The Flashpoint Paradox</t>
  </si>
  <si>
    <t>Liga de la Justicia: Paradoja del Tiempo</t>
  </si>
  <si>
    <t>Jay Oliva</t>
  </si>
  <si>
    <t>The grand Budapest hotel</t>
  </si>
  <si>
    <t>El gran hotel Budapest</t>
  </si>
  <si>
    <t>Wes Anderson</t>
  </si>
  <si>
    <t>The mummy</t>
  </si>
  <si>
    <t>La momia</t>
  </si>
  <si>
    <t>Stephen Sommers</t>
  </si>
  <si>
    <t>National Treasure: Book of Secre</t>
  </si>
  <si>
    <t>La leyenda del tesoro perdido 2: el libro de los secretos</t>
  </si>
  <si>
    <t>Jon Turteltaub</t>
  </si>
  <si>
    <t>The departed</t>
  </si>
  <si>
    <t>Los infiltrados</t>
  </si>
  <si>
    <t>Dune</t>
  </si>
  <si>
    <t>Duna</t>
  </si>
  <si>
    <t>Dennis Villeneuve</t>
  </si>
  <si>
    <t>Sherlock Holmes</t>
  </si>
  <si>
    <t>Guy Ritchie</t>
  </si>
  <si>
    <t>Good Bye, Lenin!</t>
  </si>
  <si>
    <t>Adiós Lenin!</t>
  </si>
  <si>
    <t>Wolfgang Becker</t>
  </si>
  <si>
    <t>Borat Subsequent Moviefilm: Delivery of Prodigious Bribe to American Regime for Make Benefit Once Glorious Nation of Kazakhstan</t>
  </si>
  <si>
    <t>Borat: siguiente película documental</t>
  </si>
  <si>
    <t>Jason Woliner</t>
  </si>
  <si>
    <t>The man with the golden gun</t>
  </si>
  <si>
    <t>007: El hombre del revólver de oro</t>
  </si>
  <si>
    <t>The last king of Scotland</t>
  </si>
  <si>
    <t>El último rey de Escocia</t>
  </si>
  <si>
    <t>Kevin Macdonald</t>
  </si>
  <si>
    <t>The many saints of Newark</t>
  </si>
  <si>
    <t>Los santos de la mafia</t>
  </si>
  <si>
    <t>Alan Taylor</t>
  </si>
  <si>
    <t>The Discovery</t>
  </si>
  <si>
    <t>Charlie McDowell</t>
  </si>
  <si>
    <t>Encanto</t>
  </si>
  <si>
    <t>Byron Howard
Jared Bush</t>
  </si>
  <si>
    <t>L.A. Confidential</t>
  </si>
  <si>
    <t>Los Ángeles al desnudo</t>
  </si>
  <si>
    <t>天気の子</t>
  </si>
  <si>
    <t>El tiempo contigo</t>
  </si>
  <si>
    <t>Makoto Shinkai</t>
  </si>
  <si>
    <t>Spider-Man: No Way Home</t>
  </si>
  <si>
    <t>Spider-man: sin camino a casa</t>
  </si>
  <si>
    <t>Jon Watts</t>
  </si>
  <si>
    <t>Procinal</t>
  </si>
  <si>
    <t>Unicentro de Occidente</t>
  </si>
  <si>
    <t>Miracle on 34th Street</t>
  </si>
  <si>
    <t>Milagro en la calle 34</t>
  </si>
  <si>
    <t>Les Mayfield</t>
  </si>
  <si>
    <t>Solo: A Star Wars story</t>
  </si>
  <si>
    <t>Han Solo: una historia de Star Wars</t>
  </si>
  <si>
    <t>Ron Howard</t>
  </si>
  <si>
    <t>Latam</t>
  </si>
  <si>
    <t>Avión</t>
  </si>
  <si>
    <t>A star is born</t>
  </si>
  <si>
    <t>Nace una estrella</t>
  </si>
  <si>
    <t>Bradley Cooper</t>
  </si>
  <si>
    <t>Justice League: War</t>
  </si>
  <si>
    <t>Liga de la Justicia: Guerra</t>
  </si>
  <si>
    <t>Harry Potter 20th Anniversary: Return to Hogwarts</t>
  </si>
  <si>
    <t>Harry Potter 20 aniversario: Regreso a Hogwarts</t>
  </si>
  <si>
    <t>Eran Creevy
Joe Pearlman 
Giorgio Testi
Casey Patterson</t>
  </si>
  <si>
    <t>Tick, tick... Boom!</t>
  </si>
  <si>
    <t>Lin-Manuel Miranda</t>
  </si>
  <si>
    <t>Gangs of New York</t>
  </si>
  <si>
    <t>Pandillas de Nueva York</t>
  </si>
  <si>
    <t>Paramount+</t>
  </si>
  <si>
    <t>The lord of the rings: The return of the king (EE)</t>
  </si>
  <si>
    <t>El señor de los anillos: el retorno del rey (VE)</t>
  </si>
  <si>
    <t>Peter Jackson</t>
  </si>
  <si>
    <t>Pirates of the Caribbean: Dead Men Tell No Tales</t>
  </si>
  <si>
    <t>Piratas del Caribe: la venganza de Salazar</t>
  </si>
  <si>
    <t>Joachim Rønning
Espen Sandberg</t>
  </si>
  <si>
    <t>Don't look up</t>
  </si>
  <si>
    <t>No miren arriba</t>
  </si>
  <si>
    <t>Adam McKay</t>
  </si>
  <si>
    <t>The tragedy of Macbeth</t>
  </si>
  <si>
    <t>La tragedia de Macbeth</t>
  </si>
  <si>
    <t>Joel Coen</t>
  </si>
  <si>
    <t>Apple TV</t>
  </si>
  <si>
    <t>Peter Pan</t>
  </si>
  <si>
    <t>Clyde Geronimi 
Wilfred Jackson 
Hamilton Luske</t>
  </si>
  <si>
    <t>The spy who loved me</t>
  </si>
  <si>
    <t>007: La espía que me amó</t>
  </si>
  <si>
    <t>Lost in translation</t>
  </si>
  <si>
    <t>Perdidos en Tokyo</t>
  </si>
  <si>
    <t>Gone with the wind</t>
  </si>
  <si>
    <t>Lo que el viento se llevó</t>
  </si>
  <si>
    <t>Victor Fleming
George Cukor
Sam Wood</t>
  </si>
  <si>
    <t>Nobody</t>
  </si>
  <si>
    <t>Nadie</t>
  </si>
  <si>
    <t>Ilya Naishuller</t>
  </si>
  <si>
    <t>The power of the dog</t>
  </si>
  <si>
    <t>El poder del perro</t>
  </si>
  <si>
    <t>Jane Campion</t>
  </si>
  <si>
    <t>Nightmare alley</t>
  </si>
  <si>
    <t>El callejón de las almas perdidas</t>
  </si>
  <si>
    <t>Guillermo del Toro</t>
  </si>
  <si>
    <t>Licorice Pizza</t>
  </si>
  <si>
    <t>Paul Thomas Anderson</t>
  </si>
  <si>
    <t>Nuestro Bogotá</t>
  </si>
  <si>
    <t>Moonraker</t>
  </si>
  <si>
    <t>007: Moonraker</t>
  </si>
  <si>
    <t>Hidden figures</t>
  </si>
  <si>
    <t>Talentos ocultos</t>
  </si>
  <si>
    <t>Theodore Melfi</t>
  </si>
  <si>
    <t>The Batman</t>
  </si>
  <si>
    <t>Matt Reeves</t>
  </si>
  <si>
    <t>Rocketman</t>
  </si>
  <si>
    <t>Dexter Fletcher</t>
  </si>
  <si>
    <t>ドライブ・マイ・カ</t>
  </si>
  <si>
    <t>Drive my car</t>
  </si>
  <si>
    <t>Ryūsuke Hamaguchi</t>
  </si>
  <si>
    <t>There will be blood</t>
  </si>
  <si>
    <t>Petróleo sangriento</t>
  </si>
  <si>
    <t>Turning red</t>
  </si>
  <si>
    <t>Red</t>
  </si>
  <si>
    <t>Domee Shi</t>
  </si>
  <si>
    <t>Belfast</t>
  </si>
  <si>
    <t>Kenneth Branagh</t>
  </si>
  <si>
    <t>West side story</t>
  </si>
  <si>
    <t>Amor sin barreras</t>
  </si>
  <si>
    <t>In Bruges</t>
  </si>
  <si>
    <t>En Brujas</t>
  </si>
  <si>
    <t>Martin McDonagh</t>
  </si>
  <si>
    <t>Bram Stoker's Dracula</t>
  </si>
  <si>
    <t>Dracula, de Bram Stoker</t>
  </si>
  <si>
    <t>For your eyes only</t>
  </si>
  <si>
    <t>007: Solo para sus ojos</t>
  </si>
  <si>
    <t>John Glen</t>
  </si>
  <si>
    <t>Come from away</t>
  </si>
  <si>
    <t>Christopher Ashley</t>
  </si>
  <si>
    <t>Fantastic beasts: The secrets of Dumbledore</t>
  </si>
  <si>
    <t>Animales fantásticos: Los secretos de Dumbledore</t>
  </si>
  <si>
    <t>David Yates</t>
  </si>
  <si>
    <t>Cinemark</t>
  </si>
  <si>
    <t>Multiplaza</t>
  </si>
  <si>
    <t>Eyes wide shut</t>
  </si>
  <si>
    <t>Ojos bien cerrados</t>
  </si>
  <si>
    <t>The witch</t>
  </si>
  <si>
    <t>La bruja</t>
  </si>
  <si>
    <t>Robert Eggers</t>
  </si>
  <si>
    <t>Lady and the tramp</t>
  </si>
  <si>
    <t>La dama y el vagabundo</t>
  </si>
  <si>
    <t>Das Vorspiel</t>
  </si>
  <si>
    <t>La audición</t>
  </si>
  <si>
    <t>Ina Weisse</t>
  </si>
  <si>
    <t>The ten commandments</t>
  </si>
  <si>
    <t>Los diez mandamientos</t>
  </si>
  <si>
    <t>Cecil B. DeMille</t>
  </si>
  <si>
    <t>The northman</t>
  </si>
  <si>
    <t>El hombre del norte</t>
  </si>
  <si>
    <t>The silence of the lambs</t>
  </si>
  <si>
    <t>El silencio de los inocentes</t>
  </si>
  <si>
    <t>Son of Batman</t>
  </si>
  <si>
    <t>El hijo de Batman</t>
  </si>
  <si>
    <t>Ethan Spaulding</t>
  </si>
  <si>
    <t>Doctor Strange in the multiverse of madness</t>
  </si>
  <si>
    <t>Doctor Strange en el multiverso de la locura</t>
  </si>
  <si>
    <t>Sam Raimi</t>
  </si>
  <si>
    <t>Hayuelos</t>
  </si>
  <si>
    <t>Top gun</t>
  </si>
  <si>
    <t>Top gun: Pasión y Gloria</t>
  </si>
  <si>
    <t>Tony Scott</t>
  </si>
  <si>
    <t>Octopussy</t>
  </si>
  <si>
    <t>007: Octopussy</t>
  </si>
  <si>
    <t>No country for old men</t>
  </si>
  <si>
    <t>Sin lugar para los débiles</t>
  </si>
  <si>
    <t>Verdens verste menneske</t>
  </si>
  <si>
    <t>La peor persona del mundo</t>
  </si>
  <si>
    <t>Joachim Trier</t>
  </si>
  <si>
    <t>Chip 'n Dale: Rescue Rangers</t>
  </si>
  <si>
    <t>Chip &amp; Dale: Al rescate</t>
  </si>
  <si>
    <t>Akiva Schaffer</t>
  </si>
  <si>
    <t>When Harry met Sally</t>
  </si>
  <si>
    <t>Cuando Harry conoció a Sally</t>
  </si>
  <si>
    <t>Top gun: Maverick</t>
  </si>
  <si>
    <t>Joseph Kosinski</t>
  </si>
  <si>
    <t>Zodiac</t>
  </si>
  <si>
    <t>Hannibal</t>
  </si>
  <si>
    <t>Ridley Scott</t>
  </si>
  <si>
    <t>Flugt</t>
  </si>
  <si>
    <t>Flee: Huyendo de casa</t>
  </si>
  <si>
    <t>Jonas Poher Rasmussen</t>
  </si>
  <si>
    <t>A view to kill</t>
  </si>
  <si>
    <t>007: En la mira de los asesinos</t>
  </si>
  <si>
    <t>The nightmare before Christmas</t>
  </si>
  <si>
    <t>El extraño mundo de Jack</t>
  </si>
  <si>
    <t>Henry Selick</t>
  </si>
  <si>
    <t>Everything, everywhere all at once</t>
  </si>
  <si>
    <t>Todo en todas partes al mismo tiempo</t>
  </si>
  <si>
    <t>Dan Kwan
Daniel Scheinert</t>
  </si>
  <si>
    <t>Andino</t>
  </si>
  <si>
    <t>Raging bull</t>
  </si>
  <si>
    <t>Toro salvaje</t>
  </si>
  <si>
    <t>The Godfather</t>
  </si>
  <si>
    <t>El Padrino</t>
  </si>
  <si>
    <t>Memoirs of a geisha</t>
  </si>
  <si>
    <t>Memorias de una geisha</t>
  </si>
  <si>
    <t>Elvis</t>
  </si>
  <si>
    <t>Baz Luhrmann</t>
  </si>
  <si>
    <t>The 13th warrior</t>
  </si>
  <si>
    <t>13 guerreros</t>
  </si>
  <si>
    <t>John McTiernan</t>
  </si>
  <si>
    <t>The living daylights</t>
  </si>
  <si>
    <t>007: Su nombre es peligro</t>
  </si>
  <si>
    <t>Superman: The movie</t>
  </si>
  <si>
    <t>Superman</t>
  </si>
  <si>
    <t>Richard Donner</t>
  </si>
  <si>
    <t>Captain America: The first avenger</t>
  </si>
  <si>
    <t>Capitán América: el primer vengador</t>
  </si>
  <si>
    <t>Joe Johnston</t>
  </si>
  <si>
    <t>Sing</t>
  </si>
  <si>
    <t>Sing: ¡Ven y canta!</t>
  </si>
  <si>
    <t>Garth Jennings
Christophe Lourdelet</t>
  </si>
  <si>
    <t>The Godfather Part II</t>
  </si>
  <si>
    <t>El Padrino II</t>
  </si>
  <si>
    <t>It</t>
  </si>
  <si>
    <t>It (Eso)</t>
  </si>
  <si>
    <t>Andrés Muschietti</t>
  </si>
  <si>
    <t>Captain Marvel</t>
  </si>
  <si>
    <t>Capitana Marvel</t>
  </si>
  <si>
    <t>Anna Boden
Ryan Fleck</t>
  </si>
  <si>
    <t>The sea beast</t>
  </si>
  <si>
    <t>Monstruo del mar</t>
  </si>
  <si>
    <t>Chris Williams</t>
  </si>
  <si>
    <t>Star Wars: The clone wars</t>
  </si>
  <si>
    <t>Star Wars: La guerra de los clones</t>
  </si>
  <si>
    <t>Dave Filoni</t>
  </si>
  <si>
    <t>License to kill</t>
  </si>
  <si>
    <t>007: Licencia para matar</t>
  </si>
  <si>
    <t>Nope</t>
  </si>
  <si>
    <t>¡Nop!</t>
  </si>
  <si>
    <t>Jordan Peele</t>
  </si>
  <si>
    <t>Justice League: Throne of Atlantis</t>
  </si>
  <si>
    <t>Liga de la Justicia: el trono de Atlantis</t>
  </si>
  <si>
    <t>Jay Oliva
Ethan Spaulding</t>
  </si>
  <si>
    <t>Star Wars: Episode I - the phantom menace</t>
  </si>
  <si>
    <t>Star Wars: Episodio I - la amenaza fantasma</t>
  </si>
  <si>
    <t>George Lucas</t>
  </si>
  <si>
    <t>The Godfather Coda: The Death of Michael Corleone</t>
  </si>
  <si>
    <t>El padrino, epílogo: la muerte de Michael Corleone</t>
  </si>
  <si>
    <t>Seven years in Tibet</t>
  </si>
  <si>
    <t>Siete años en el Tíbet</t>
  </si>
  <si>
    <t>Jean-Jacques Annaud</t>
  </si>
  <si>
    <t>Boogie nights</t>
  </si>
  <si>
    <t>Boogie nights: juegos de placer</t>
  </si>
  <si>
    <t>Icarus</t>
  </si>
  <si>
    <t>Ícaro</t>
  </si>
  <si>
    <t>Bryan Fogel</t>
  </si>
  <si>
    <t>GoldenEye</t>
  </si>
  <si>
    <t>007: GoldenEye</t>
  </si>
  <si>
    <t>El secreto de sus ojos</t>
  </si>
  <si>
    <t>Juan Jose Campanella</t>
  </si>
  <si>
    <t>Dog day afternoon</t>
  </si>
  <si>
    <t>Tarde de perros</t>
  </si>
  <si>
    <t>Sidney Lumet</t>
  </si>
  <si>
    <t>The great hack</t>
  </si>
  <si>
    <t>Nada es privado</t>
  </si>
  <si>
    <t>Karim Amer
Jehane Noujaim</t>
  </si>
  <si>
    <t>Logan</t>
  </si>
  <si>
    <t>Tomorrow never dies</t>
  </si>
  <si>
    <t>007: El mañana nunca muere</t>
  </si>
  <si>
    <t>Roger Spottiswoode</t>
  </si>
  <si>
    <t>The conjuring</t>
  </si>
  <si>
    <t>El conjuro</t>
  </si>
  <si>
    <t>James Wan</t>
  </si>
  <si>
    <t>Iron man</t>
  </si>
  <si>
    <t>Iron man: el hombre de hierro</t>
  </si>
  <si>
    <t>Jon Favreu</t>
  </si>
  <si>
    <t>Black Panther: Wakanda forever</t>
  </si>
  <si>
    <t>Pantera negra: Wakanda por siempre</t>
  </si>
  <si>
    <t>Ryan Coogler</t>
  </si>
  <si>
    <t>The world is not enough</t>
  </si>
  <si>
    <t>007: El mundo no basta</t>
  </si>
  <si>
    <t>Michael Apted</t>
  </si>
  <si>
    <t>Little miss Sunshine</t>
  </si>
  <si>
    <t>Pequeña miss Sunshine</t>
  </si>
  <si>
    <t>Valerie Faris
Jonathan Dayton</t>
  </si>
  <si>
    <t>Jingle all the way</t>
  </si>
  <si>
    <t>El regalo prometido</t>
  </si>
  <si>
    <t>Brian Levant</t>
  </si>
  <si>
    <t>Sweeney Todd: The demon barber of Fleet Street</t>
  </si>
  <si>
    <t>Sweeney Todd: el barbero demoníaco de la calle Fleet</t>
  </si>
  <si>
    <t>Im Westen nichts Neues</t>
  </si>
  <si>
    <t>Sin novedad en el frente</t>
  </si>
  <si>
    <t>Edward Berger</t>
  </si>
  <si>
    <t>Black Adam</t>
  </si>
  <si>
    <t>Jaume Collet-Serra</t>
  </si>
  <si>
    <t>Eternals</t>
  </si>
  <si>
    <t>Glass Onion: A Knives Out Mystery</t>
  </si>
  <si>
    <t>Glass Onion: Un misterio de Knives Out</t>
  </si>
  <si>
    <t>The last duel</t>
  </si>
  <si>
    <t>El último duelo</t>
  </si>
  <si>
    <t>Batman v Superman: Dawn of justice ultimate edition</t>
  </si>
  <si>
    <t>Batman vs Superman: El origen de la justicia ultimate edition</t>
  </si>
  <si>
    <t>Avatar: The way of water</t>
  </si>
  <si>
    <t>Avatar: el camino del agua</t>
  </si>
  <si>
    <t>James Cameron</t>
  </si>
  <si>
    <t>Letters from Iwo Jima</t>
  </si>
  <si>
    <t>Cartas desde Iwo Jima</t>
  </si>
  <si>
    <t>Babylon</t>
  </si>
  <si>
    <t>Metrópolis</t>
  </si>
  <si>
    <t>The banshees of Inisherin</t>
  </si>
  <si>
    <t>Los espíritus de la isla</t>
  </si>
  <si>
    <t>Scott Pilgrim vs. the World</t>
  </si>
  <si>
    <t>Scott Pilgrim vs. los ex de la chica de sus sueños</t>
  </si>
  <si>
    <t>The whale</t>
  </si>
  <si>
    <t>La ballena</t>
  </si>
  <si>
    <t>Darren Aronofsky</t>
  </si>
  <si>
    <t>Ant-Man and the Wasp: Quantumania</t>
  </si>
  <si>
    <t>Peyton Reed</t>
  </si>
  <si>
    <t>千と千尋の神隠し</t>
  </si>
  <si>
    <t>El viaje de Chihiro</t>
  </si>
  <si>
    <t>Creed III</t>
  </si>
  <si>
    <t>Michael B. Jordan</t>
  </si>
  <si>
    <t>Misery</t>
  </si>
  <si>
    <t>The color purple</t>
  </si>
  <si>
    <t>El color púrpura</t>
  </si>
  <si>
    <t>Cleopatra</t>
  </si>
  <si>
    <t>Joseph L. Mankiewicz</t>
  </si>
  <si>
    <t>It: chapter two</t>
  </si>
  <si>
    <t>It: capítulo dos</t>
  </si>
  <si>
    <t>Tetris</t>
  </si>
  <si>
    <t>Jon S. Baird</t>
  </si>
  <si>
    <t>The notebook</t>
  </si>
  <si>
    <t>Diario de una pasión</t>
  </si>
  <si>
    <t>Nick Cassavetes</t>
  </si>
  <si>
    <t>Die another day</t>
  </si>
  <si>
    <t>007: Otro día para morir</t>
  </si>
  <si>
    <t>Lee Tamahori</t>
  </si>
  <si>
    <t>Guardians of the galaxy Vol. 3</t>
  </si>
  <si>
    <t>Guardianes de la galaxia Vol. 3</t>
  </si>
  <si>
    <t>Captain Fantastic</t>
  </si>
  <si>
    <t>Capitán Fantástico</t>
  </si>
  <si>
    <t>Matt Ross</t>
  </si>
  <si>
    <t>The Flash</t>
  </si>
  <si>
    <t>Men in Black III</t>
  </si>
  <si>
    <t>Hombres de negro III</t>
  </si>
  <si>
    <t>Barry Sonnenfeld</t>
  </si>
  <si>
    <t>(500) Days of Summer</t>
  </si>
  <si>
    <t>(500) días con ella</t>
  </si>
  <si>
    <t>Marc Webb</t>
  </si>
  <si>
    <t>The Mitchells vs. The machines</t>
  </si>
  <si>
    <t>La familia Mitchell vs. las máquinas</t>
  </si>
  <si>
    <t>Mike Rianda</t>
  </si>
  <si>
    <t>Spider-Man: Across the Spider-Verse</t>
  </si>
  <si>
    <t>Spider-man: A través del Spider-Verso</t>
  </si>
  <si>
    <t>Joaquim dos Santos
Kemp Powers
Justin K. Thompson</t>
  </si>
  <si>
    <t>Mission impossible</t>
  </si>
  <si>
    <t>Misión imposible</t>
  </si>
  <si>
    <t>Oppenheimer</t>
  </si>
  <si>
    <t>Plaza de las Américas</t>
  </si>
  <si>
    <t>Mission: impossible 2</t>
  </si>
  <si>
    <t>Misión: imposible 2</t>
  </si>
  <si>
    <t>John Woo</t>
  </si>
  <si>
    <t>The Matrix Resurrections</t>
  </si>
  <si>
    <t>Matrix resurrecciones</t>
  </si>
  <si>
    <t>Lana Wachowski</t>
  </si>
  <si>
    <t>The Super Mario Bros. Movie</t>
  </si>
  <si>
    <t>Super Mario Bros. La película</t>
  </si>
  <si>
    <t>Aaron Horvath
Michael Jelenic</t>
  </si>
  <si>
    <t>Primera Visualización</t>
  </si>
  <si>
    <t>Si</t>
  </si>
  <si>
    <t>No</t>
  </si>
  <si>
    <t>Total general</t>
  </si>
  <si>
    <t>2020</t>
  </si>
  <si>
    <t>2021</t>
  </si>
  <si>
    <t>2022</t>
  </si>
  <si>
    <t>2023</t>
  </si>
  <si>
    <t>Count_view</t>
  </si>
  <si>
    <t>Year_view</t>
  </si>
  <si>
    <t>Avg_premiere_year</t>
  </si>
  <si>
    <t>Avg_duration(min)</t>
  </si>
  <si>
    <t>Información General</t>
  </si>
  <si>
    <t>Platform</t>
  </si>
  <si>
    <t>%</t>
  </si>
  <si>
    <t>Hostal Ushuaia</t>
  </si>
  <si>
    <t>View_place</t>
  </si>
  <si>
    <t>Mes</t>
  </si>
  <si>
    <t>Día semana</t>
  </si>
  <si>
    <t>Año</t>
  </si>
  <si>
    <t>Year</t>
  </si>
  <si>
    <t>View count / year</t>
  </si>
  <si>
    <t>Month</t>
  </si>
  <si>
    <t>View count / month</t>
  </si>
  <si>
    <t>Nº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</si>
  <si>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</si>
  <si>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</si>
  <si>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</si>
  <si>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</si>
  <si>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</si>
  <si>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</si>
  <si>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</si>
  <si>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</si>
  <si>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</si>
  <si>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</si>
  <si>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</si>
  <si>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</si>
  <si>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Sunday</t>
  </si>
  <si>
    <t>Monday</t>
  </si>
  <si>
    <t>Tuesday</t>
  </si>
  <si>
    <t>Wednesday</t>
  </si>
  <si>
    <t>Thursday</t>
  </si>
  <si>
    <t>Friday</t>
  </si>
  <si>
    <t>Saturday</t>
  </si>
  <si>
    <t>Day of week</t>
  </si>
  <si>
    <t>Nº Day of week</t>
  </si>
  <si>
    <t>View count / day of week</t>
  </si>
  <si>
    <t>DATE STATISTICS</t>
  </si>
  <si>
    <t>View count / platform</t>
  </si>
  <si>
    <t>PLATFORM / YEAR</t>
  </si>
  <si>
    <t>Total</t>
  </si>
  <si>
    <t>Tipo</t>
  </si>
  <si>
    <t>Cinema</t>
  </si>
  <si>
    <t>Descargadas</t>
  </si>
  <si>
    <t>Streaming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</si>
</sst>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202122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5" fillId="0" borderId="0" xfId="0" applyFont="1"/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70AD4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%"/>
    </dxf>
    <dxf>
      <numFmt numFmtId="14" formatCode="0.00%"/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colors>
    <mruColors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tx1"/>
                </a:solidFill>
              </a:rPr>
              <a:t>Movies watched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lt1"/>
              </a:solidFill>
              <a:prstDash val="sysDot"/>
              <a:round/>
            </a:ln>
            <a:effectLst>
              <a:outerShdw dist="25400" dir="2700000" algn="tl" rotWithShape="0">
                <a:schemeClr val="accent4">
                  <a:tint val="65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View_Analysis!$A$3:$A$6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View_Analysis!$B$3:$B$6</c:f>
              <c:numCache>
                <c:formatCode>General</c:formatCode>
                <c:ptCount val="4"/>
                <c:pt idx="0">
                  <c:v>84</c:v>
                </c:pt>
                <c:pt idx="1">
                  <c:v>135</c:v>
                </c:pt>
                <c:pt idx="2">
                  <c:v>90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3-034B-8D13-39D0929A36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ysDash"/>
              <a:round/>
            </a:ln>
            <a:effectLst/>
          </c:spPr>
        </c:dropLines>
        <c:smooth val="0"/>
        <c:axId val="269161456"/>
        <c:axId val="227103312"/>
      </c:lineChart>
      <c:catAx>
        <c:axId val="2691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7103312"/>
        <c:crosses val="autoZero"/>
        <c:auto val="1"/>
        <c:lblAlgn val="ctr"/>
        <c:lblOffset val="100"/>
        <c:noMultiLvlLbl val="0"/>
      </c:catAx>
      <c:valAx>
        <c:axId val="22710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1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View_Analysis!$E$2</c:f>
              <c:strCache>
                <c:ptCount val="1"/>
                <c:pt idx="0">
                  <c:v>View count / month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View_Analysis!$D$3:$D$14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View_Analysis!$E$3:$E$14</c:f>
              <c:numCache>
                <c:formatCode>General</c:formatCode>
                <c:ptCount val="12"/>
                <c:pt idx="0">
                  <c:v>45</c:v>
                </c:pt>
                <c:pt idx="1">
                  <c:v>31</c:v>
                </c:pt>
                <c:pt idx="2">
                  <c:v>32</c:v>
                </c:pt>
                <c:pt idx="3">
                  <c:v>54</c:v>
                </c:pt>
                <c:pt idx="4">
                  <c:v>38</c:v>
                </c:pt>
                <c:pt idx="5">
                  <c:v>27</c:v>
                </c:pt>
                <c:pt idx="6">
                  <c:v>26</c:v>
                </c:pt>
                <c:pt idx="7">
                  <c:v>22</c:v>
                </c:pt>
                <c:pt idx="8">
                  <c:v>17</c:v>
                </c:pt>
                <c:pt idx="9">
                  <c:v>18</c:v>
                </c:pt>
                <c:pt idx="10">
                  <c:v>14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9-7C43-B89D-06B222C5E2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81658416"/>
        <c:axId val="281072160"/>
      </c:barChart>
      <c:catAx>
        <c:axId val="2816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072160"/>
        <c:crosses val="autoZero"/>
        <c:auto val="1"/>
        <c:lblAlgn val="ctr"/>
        <c:lblOffset val="100"/>
        <c:noMultiLvlLbl val="0"/>
      </c:catAx>
      <c:valAx>
        <c:axId val="2810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6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View_Analysis!$H$2</c:f>
              <c:strCache>
                <c:ptCount val="1"/>
                <c:pt idx="0">
                  <c:v>View count / day of week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View_Analysis!$G$3:$G$9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View_Analysis!$H$3:$H$9</c:f>
              <c:numCache>
                <c:formatCode>General</c:formatCode>
                <c:ptCount val="7"/>
                <c:pt idx="0">
                  <c:v>48</c:v>
                </c:pt>
                <c:pt idx="1">
                  <c:v>28</c:v>
                </c:pt>
                <c:pt idx="2">
                  <c:v>33</c:v>
                </c:pt>
                <c:pt idx="3">
                  <c:v>60</c:v>
                </c:pt>
                <c:pt idx="4">
                  <c:v>26</c:v>
                </c:pt>
                <c:pt idx="5">
                  <c:v>67</c:v>
                </c:pt>
                <c:pt idx="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F49-9677-A506FBF699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81322176"/>
        <c:axId val="236849568"/>
      </c:barChart>
      <c:catAx>
        <c:axId val="2813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6849568"/>
        <c:crosses val="autoZero"/>
        <c:auto val="1"/>
        <c:lblAlgn val="ctr"/>
        <c:lblOffset val="100"/>
        <c:noMultiLvlLbl val="0"/>
      </c:catAx>
      <c:valAx>
        <c:axId val="23684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3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platform comparative /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View_Analysis!$A$60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View_Analysis!$B$58:$C$59</c:f>
              <c:multiLvlStrCache>
                <c:ptCount val="2"/>
                <c:lvl>
                  <c:pt idx="0">
                    <c:v>Cine Colombia</c:v>
                  </c:pt>
                  <c:pt idx="1">
                    <c:v>Netflix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View_Analysis!$B$60:$C$60</c:f>
              <c:numCache>
                <c:formatCode>General</c:formatCode>
                <c:ptCount val="2"/>
                <c:pt idx="0">
                  <c:v>12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9-A044-8861-3499AF9C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112505567"/>
        <c:axId val="2112507567"/>
      </c:barChart>
      <c:catAx>
        <c:axId val="211250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2507567"/>
        <c:crosses val="autoZero"/>
        <c:auto val="1"/>
        <c:lblAlgn val="ctr"/>
        <c:lblOffset val="100"/>
        <c:noMultiLvlLbl val="0"/>
      </c:catAx>
      <c:valAx>
        <c:axId val="211250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250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PLATFORMS USE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PLATFORMS USE</a:t>
          </a:r>
        </a:p>
      </cx:txPr>
    </cx:title>
    <cx:plotArea>
      <cx:plotAreaRegion>
        <cx:series layoutId="funnel" uniqueId="{2C5229B8-BD96-2F40-9319-DB298067D9B7}">
          <cx:tx>
            <cx:txData>
              <cx:f>_xlchart.v2.1</cx:f>
              <cx:v>View count / platform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0">
                    <a:solidFill>
                      <a:schemeClr val="bg1"/>
                    </a:solidFill>
                  </a:defRPr>
                </a:pPr>
                <a:endParaRPr lang="es-MX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1</xdr:row>
      <xdr:rowOff>82550</xdr:rowOff>
    </xdr:from>
    <xdr:to>
      <xdr:col>14</xdr:col>
      <xdr:colOff>400050</xdr:colOff>
      <xdr:row>13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E24E8D-3DA3-7D91-F6D1-A118175A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15</xdr:row>
      <xdr:rowOff>19050</xdr:rowOff>
    </xdr:from>
    <xdr:to>
      <xdr:col>7</xdr:col>
      <xdr:colOff>812800</xdr:colOff>
      <xdr:row>33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15C751-8C6C-24AF-6E0D-FE9F3D86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927100</xdr:colOff>
      <xdr:row>15</xdr:row>
      <xdr:rowOff>57150</xdr:rowOff>
    </xdr:from>
    <xdr:to>
      <xdr:col>14</xdr:col>
      <xdr:colOff>787400</xdr:colOff>
      <xdr:row>33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F0247B-D0F3-963A-4754-EDD2BFD59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679450</xdr:colOff>
      <xdr:row>35</xdr:row>
      <xdr:rowOff>82549</xdr:rowOff>
    </xdr:from>
    <xdr:to>
      <xdr:col>14</xdr:col>
      <xdr:colOff>0</xdr:colOff>
      <xdr:row>56</xdr:row>
      <xdr:rowOff>14110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3434528-6C54-B389-2D94-D1C18C1D51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3650" y="7423149"/>
              <a:ext cx="6280150" cy="44273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21167</xdr:colOff>
      <xdr:row>58</xdr:row>
      <xdr:rowOff>18345</xdr:rowOff>
    </xdr:from>
    <xdr:to>
      <xdr:col>8</xdr:col>
      <xdr:colOff>712612</xdr:colOff>
      <xdr:row>71</xdr:row>
      <xdr:rowOff>193323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2A71A60-DAFA-8199-55D9-CED58F17B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Beltran" refreshedDate="45197.77120949074" createdVersion="8" refreshedVersion="8" minRefreshableVersion="3" recordCount="344" xr:uid="{9C8796BE-1216-3249-8240-843749606A1E}">
  <cacheSource type="worksheet">
    <worksheetSource ref="A1:N345" sheet="Movies"/>
  </cacheSource>
  <cacheFields count="12">
    <cacheField name="ID" numFmtId="0">
      <sharedItems containsSemiMixedTypes="0" containsString="0" containsNumber="1" containsInteger="1" minValue="1" maxValue="344"/>
    </cacheField>
    <cacheField name="Fecha" numFmtId="164">
      <sharedItems containsSemiMixedTypes="0" containsNonDate="0" containsDate="1" containsString="0" minDate="2020-01-03T00:00:00" maxDate="2023-09-26T00:00:00" count="338">
        <d v="2020-01-03T00:00:00"/>
        <d v="2020-01-04T00:00:00"/>
        <d v="2020-01-05T00:00:00"/>
        <d v="2020-01-06T00:00:00"/>
        <d v="2020-01-07T00:00:00"/>
        <d v="2020-01-09T00:00:00"/>
        <d v="2020-01-14T00:00:00"/>
        <d v="2020-01-18T00:00:00"/>
        <d v="2020-01-22T00:00:00"/>
        <d v="2020-01-29T00:00:00"/>
        <d v="2020-02-07T00:00:00"/>
        <d v="2020-02-08T00:00:00"/>
        <d v="2020-02-09T00:00:00"/>
        <d v="2020-02-12T00:00:00"/>
        <d v="2020-02-15T00:00:00"/>
        <d v="2020-02-21T00:00:00"/>
        <d v="2020-02-22T00:00:00"/>
        <d v="2020-03-06T00:00:00"/>
        <d v="2020-03-15T00:00:00"/>
        <d v="2020-03-20T00:00:00"/>
        <d v="2020-03-22T00:00:00"/>
        <d v="2020-03-27T00:00:00"/>
        <d v="2020-03-28T00:00:00"/>
        <d v="2020-04-04T00:00:00"/>
        <d v="2020-04-06T00:00:00"/>
        <d v="2020-04-07T00:00:00"/>
        <d v="2020-04-08T00:00:00"/>
        <d v="2020-04-09T00:00:00"/>
        <d v="2020-04-10T00:00:00"/>
        <d v="2020-04-11T00:00:00"/>
        <d v="2020-04-13T00:00:00"/>
        <d v="2020-04-15T00:00:00"/>
        <d v="2020-04-17T00:00:00"/>
        <d v="2020-04-18T00:00:00"/>
        <d v="2020-04-19T00:00:00"/>
        <d v="2020-04-20T00:00:00"/>
        <d v="2020-04-22T00:00:00"/>
        <d v="2020-04-23T00:00:00"/>
        <d v="2020-04-24T00:00:00"/>
        <d v="2020-04-25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6T00:00:00"/>
        <d v="2020-05-17T00:00:00"/>
        <d v="2020-05-18T00:00:00"/>
        <d v="2020-05-20T00:00:00"/>
        <d v="2020-05-22T00:00:00"/>
        <d v="2020-05-26T00:00:00"/>
        <d v="2020-06-04T00:00:00"/>
        <d v="2020-06-06T00:00:00"/>
        <d v="2020-06-14T00:00:00"/>
        <d v="2020-07-10T00:00:00"/>
        <d v="2020-07-12T00:00:00"/>
        <d v="2020-07-17T00:00:00"/>
        <d v="2020-07-18T00:00:00"/>
        <d v="2020-07-19T00:00:00"/>
        <d v="2020-08-06T00:00:00"/>
        <d v="2020-08-31T00:00:00"/>
        <d v="2020-10-18T00:00:00"/>
        <d v="2020-10-24T00:00:00"/>
        <d v="2020-11-15T00:00:00"/>
        <d v="2020-11-20T00:00:00"/>
        <d v="2020-11-30T00:00:00"/>
        <d v="2020-12-02T00:00:00"/>
        <d v="2020-12-06T00:00:00"/>
        <d v="2020-12-09T00:00:00"/>
        <d v="2020-12-17T00:00:00"/>
        <d v="2020-12-20T00:00:00"/>
        <d v="2020-12-30T00:00:00"/>
        <d v="2021-01-02T00:00:00"/>
        <d v="2021-01-03T00:00:00"/>
        <d v="2021-01-04T00:00:00"/>
        <d v="2021-01-05T00:00:00"/>
        <d v="2021-01-06T00:00:00"/>
        <d v="2021-01-08T00:00:00"/>
        <d v="2021-01-09T00:00:00"/>
        <d v="2021-01-10T00:00:00"/>
        <d v="2021-01-15T00:00:00"/>
        <d v="2021-01-17T00:00:00"/>
        <d v="2021-01-20T00:00:00"/>
        <d v="2021-01-22T00:00:00"/>
        <d v="2021-01-23T00:00:00"/>
        <d v="2021-01-24T00:00:00"/>
        <d v="2021-01-29T00:00:00"/>
        <d v="2021-01-30T00:00:00"/>
        <d v="2021-02-05T00:00:00"/>
        <d v="2021-02-06T00:00:00"/>
        <d v="2021-02-09T00:00:00"/>
        <d v="2021-02-13T00:00:00"/>
        <d v="2021-02-14T00:00:00"/>
        <d v="2021-02-17T00:00:00"/>
        <d v="2021-02-20T00:00:00"/>
        <d v="2021-02-21T00:00:00"/>
        <d v="2021-02-22T00:00:00"/>
        <d v="2021-02-23T00:00:00"/>
        <d v="2021-02-26T00:00:00"/>
        <d v="2021-03-01T00:00:00"/>
        <d v="2021-03-03T00:00:00"/>
        <d v="2021-03-05T00:00:00"/>
        <d v="2021-03-06T00:00:00"/>
        <d v="2021-03-09T00:00:00"/>
        <d v="2021-03-10T00:00:00"/>
        <d v="2021-03-14T00:00:00"/>
        <d v="2021-03-16T00:00:00"/>
        <d v="2021-03-19T00:00:00"/>
        <d v="2021-03-20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6T00:00:00"/>
        <d v="2021-04-08T00:00:00"/>
        <d v="2021-04-09T00:00:00"/>
        <d v="2021-04-10T00:00:00"/>
        <d v="2021-04-16T00:00:00"/>
        <d v="2021-04-21T00:00:00"/>
        <d v="2021-04-22T00:00:00"/>
        <d v="2021-04-23T00:00:00"/>
        <d v="2021-04-24T00:00:00"/>
        <d v="2021-04-26T00:00:00"/>
        <d v="2021-04-27T00:00:00"/>
        <d v="2021-04-30T00:00:00"/>
        <d v="2021-05-01T00:00:00"/>
        <d v="2021-05-04T00:00:00"/>
        <d v="2021-05-05T00:00:00"/>
        <d v="2021-05-09T00:00:00"/>
        <d v="2021-05-11T00:00:00"/>
        <d v="2021-05-15T00:00:00"/>
        <d v="2021-05-16T00:00:00"/>
        <d v="2021-05-20T00:00:00"/>
        <d v="2021-05-21T00:00:00"/>
        <d v="2021-05-22T00:00:00"/>
        <d v="2021-05-25T00:00:00"/>
        <d v="2021-05-29T00:00:00"/>
        <d v="2021-06-01T00:00:00"/>
        <d v="2021-06-05T00:00:00"/>
        <d v="2021-06-10T00:00:00"/>
        <d v="2021-06-11T00:00:00"/>
        <d v="2021-06-15T00:00:00"/>
        <d v="2021-06-16T00:00:00"/>
        <d v="2021-06-18T00:00:00"/>
        <d v="2021-06-21T00:00:00"/>
        <d v="2021-06-25T00:00:00"/>
        <d v="2021-06-26T00:00:00"/>
        <d v="2021-06-29T00:00:00"/>
        <d v="2021-07-01T00:00:00"/>
        <d v="2021-07-02T00:00:00"/>
        <d v="2021-07-03T00:00:00"/>
        <d v="2021-07-04T00:00:00"/>
        <d v="2021-07-05T00:00:00"/>
        <d v="2021-07-10T00:00:00"/>
        <d v="2021-07-17T00:00:00"/>
        <d v="2021-07-19T00:00:00"/>
        <d v="2021-07-21T00:00:00"/>
        <d v="2021-07-29T00:00:00"/>
        <d v="2021-07-31T00:00:00"/>
        <d v="2021-08-04T00:00:00"/>
        <d v="2021-08-05T00:00:00"/>
        <d v="2021-08-06T00:00:00"/>
        <d v="2021-08-09T00:00:00"/>
        <d v="2021-08-11T00:00:00"/>
        <d v="2021-08-14T00:00:00"/>
        <d v="2021-08-15T00:00:00"/>
        <d v="2021-08-25T00:00:00"/>
        <d v="2021-08-28T00:00:00"/>
        <d v="2021-08-31T00:00:00"/>
        <d v="2021-09-02T00:00:00"/>
        <d v="2021-09-08T00:00:00"/>
        <d v="2021-09-15T00:00:00"/>
        <d v="2021-09-19T00:00:00"/>
        <d v="2021-09-25T00:00:00"/>
        <d v="2021-09-29T00:00:00"/>
        <d v="2021-09-30T00:00:00"/>
        <d v="2021-10-02T00:00:00"/>
        <d v="2021-10-06T00:00:00"/>
        <d v="2021-10-11T00:00:00"/>
        <d v="2021-10-12T00:00:00"/>
        <d v="2021-10-13T00:00:00"/>
        <d v="2021-10-16T00:00:00"/>
        <d v="2021-10-17T00:00:00"/>
        <d v="2021-10-19T00:00:00"/>
        <d v="2021-10-20T00:00:00"/>
        <d v="2021-10-22T00:00:00"/>
        <d v="2021-11-03T00:00:00"/>
        <d v="2021-11-05T00:00:00"/>
        <d v="2021-11-12T00:00:00"/>
        <d v="2021-11-14T00:00:00"/>
        <d v="2021-11-19T00:00:00"/>
        <d v="2021-11-20T00:00:00"/>
        <d v="2021-11-28T00:00:00"/>
        <d v="2021-12-05T00:00:00"/>
        <d v="2021-12-07T00:00:00"/>
        <d v="2021-12-10T00:00:00"/>
        <d v="2021-12-12T00:00:00"/>
        <d v="2021-12-15T00:00:00"/>
        <d v="2021-12-16T00:00:00"/>
        <d v="2021-12-20T00:00:00"/>
        <d v="2021-12-29T00:00:00"/>
        <d v="2021-12-31T00:00:00"/>
        <d v="2022-01-01T00:00:00"/>
        <d v="2022-01-03T00:00:00"/>
        <d v="2022-01-04T00:00:00"/>
        <d v="2022-01-06T00:00:00"/>
        <d v="2022-01-07T00:00:00"/>
        <d v="2022-01-11T00:00:00"/>
        <d v="2022-01-15T00:00:00"/>
        <d v="2022-01-22T00:00:00"/>
        <d v="2022-01-23T00:00:00"/>
        <d v="2022-02-03T00:00:00"/>
        <d v="2022-02-05T00:00:00"/>
        <d v="2022-02-06T00:00:00"/>
        <d v="2022-02-12T00:00:00"/>
        <d v="2022-02-16T00:00:00"/>
        <d v="2022-02-23T00:00:00"/>
        <d v="2022-02-26T00:00:00"/>
        <d v="2022-02-27T00:00:00"/>
        <d v="2022-03-02T00:00:00"/>
        <d v="2022-03-05T00:00:00"/>
        <d v="2022-03-11T00:00:00"/>
        <d v="2022-03-12T00:00:00"/>
        <d v="2022-03-13T00:00:00"/>
        <d v="2022-03-16T00:00:00"/>
        <d v="2022-03-20T00:00:00"/>
        <d v="2022-04-01T00:00:00"/>
        <d v="2022-04-02T00:00:00"/>
        <d v="2022-04-08T00:00:00"/>
        <d v="2022-04-13T00:00:00"/>
        <d v="2022-04-14T00:00:00"/>
        <d v="2022-04-15T00:00:00"/>
        <d v="2022-04-16T00:00:00"/>
        <d v="2022-04-17T00:00:00"/>
        <d v="2022-04-20T00:00:00"/>
        <d v="2022-04-22T00:00:00"/>
        <d v="2022-04-27T00:00:00"/>
        <d v="2022-04-29T00:00:00"/>
        <d v="2022-04-30T00:00:00"/>
        <d v="2022-05-04T00:00:00"/>
        <d v="2022-05-17T00:00:00"/>
        <d v="2022-05-18T00:00:00"/>
        <d v="2022-05-21T00:00:00"/>
        <d v="2022-05-23T00:00:00"/>
        <d v="2022-05-28T00:00:00"/>
        <d v="2022-05-30T00:00:00"/>
        <d v="2022-06-02T00:00:00"/>
        <d v="2022-06-03T00:00:00"/>
        <d v="2022-06-19T00:00:00"/>
        <d v="2022-06-21T00:00:00"/>
        <d v="2022-06-25T00:00:00"/>
        <d v="2022-06-26T00:00:00"/>
        <d v="2022-06-29T00:00:00"/>
        <d v="2022-07-06T00:00:00"/>
        <d v="2022-07-08T00:00:00"/>
        <d v="2022-07-16T00:00:00"/>
        <d v="2022-07-19T00:00:00"/>
        <d v="2022-07-22T00:00:00"/>
        <d v="2022-07-23T00:00:00"/>
        <d v="2022-07-29T00:00:00"/>
        <d v="2022-07-30T00:00:00"/>
        <d v="2022-08-06T00:00:00"/>
        <d v="2022-08-13T00:00:00"/>
        <d v="2022-08-19T00:00:00"/>
        <d v="2022-08-20T00:00:00"/>
        <d v="2022-08-21T00:00:00"/>
        <d v="2022-08-24T00:00:00"/>
        <d v="2022-08-26T00:00:00"/>
        <d v="2022-08-31T00:00:00"/>
        <d v="2022-09-03T00:00:00"/>
        <d v="2022-09-05T00:00:00"/>
        <d v="2022-09-09T00:00:00"/>
        <d v="2022-09-10T00:00:00"/>
        <d v="2022-09-16T00:00:00"/>
        <d v="2022-09-20T00:00:00"/>
        <d v="2022-09-22T00:00:00"/>
        <d v="2022-10-12T00:00:00"/>
        <d v="2022-10-15T00:00:00"/>
        <d v="2022-10-19T00:00:00"/>
        <d v="2022-10-21T00:00:00"/>
        <d v="2022-10-22T00:00:00"/>
        <d v="2022-10-26T00:00:00"/>
        <d v="2022-11-06T00:00:00"/>
        <d v="2022-11-09T00:00:00"/>
        <d v="2022-11-13T00:00:00"/>
        <d v="2022-11-19T00:00:00"/>
        <d v="2022-12-07T00:00:00"/>
        <d v="2022-12-08T00:00:00"/>
        <d v="2022-12-10T00:00:00"/>
        <d v="2022-12-17T00:00:00"/>
        <d v="2022-12-21T00:00:00"/>
        <d v="2023-01-01T00:00:00"/>
        <d v="2023-01-03T00:00:00"/>
        <d v="2023-01-04T00:00:00"/>
        <d v="2023-01-06T00:00:00"/>
        <d v="2023-01-09T00:00:00"/>
        <d v="2023-01-14T00:00:00"/>
        <d v="2023-01-15T00:00:00"/>
        <d v="2023-01-25T00:00:00"/>
        <d v="2023-02-08T00:00:00"/>
        <d v="2023-02-10T00:00:00"/>
        <d v="2023-02-13T00:00:00"/>
        <d v="2023-02-15T00:00:00"/>
        <d v="2023-02-23T00:00:00"/>
        <d v="2023-03-08T00:00:00"/>
        <d v="2023-03-10T00:00:00"/>
        <d v="2023-04-05T00:00:00"/>
        <d v="2023-04-07T00:00:00"/>
        <d v="2023-04-08T00:00:00"/>
        <d v="2023-04-21T00:00:00"/>
        <d v="2023-04-23T00:00:00"/>
        <d v="2023-04-29T00:00:00"/>
        <d v="2023-05-06T00:00:00"/>
        <d v="2023-05-19T00:00:00"/>
        <d v="2023-06-02T00:00:00"/>
        <d v="2023-06-16T00:00:00"/>
        <d v="2023-06-17T00:00:00"/>
        <d v="2023-06-18T00:00:00"/>
        <d v="2023-06-24T00:00:00"/>
        <d v="2023-07-05T00:00:00"/>
        <d v="2023-07-21T00:00:00"/>
        <d v="2023-08-05T00:00:00"/>
        <d v="2023-08-26T00:00:00"/>
        <d v="2023-09-02T00:00:00"/>
        <d v="2023-09-23T00:00:00"/>
        <d v="2023-09-25T00:00:00"/>
      </sharedItems>
      <fieldGroup par="11" base="1">
        <rangePr groupBy="months" startDate="2020-01-03T00:00:00" endDate="2023-09-26T00:00:00"/>
        <groupItems count="14">
          <s v="&lt;3/01/2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26/09/23"/>
        </groupItems>
      </fieldGroup>
    </cacheField>
    <cacheField name="Nombre Original" numFmtId="0">
      <sharedItems containsMixedTypes="1" containsNumber="1" containsInteger="1" minValue="21" maxValue="1917"/>
    </cacheField>
    <cacheField name="Nombre en Colombia" numFmtId="0">
      <sharedItems containsMixedTypes="1" containsNumber="1" containsInteger="1" minValue="1917" maxValue="1917"/>
    </cacheField>
    <cacheField name="Año estreno" numFmtId="1">
      <sharedItems containsSemiMixedTypes="0" containsString="0" containsNumber="1" containsInteger="1" minValue="1939" maxValue="2023"/>
    </cacheField>
    <cacheField name="Director" numFmtId="0">
      <sharedItems count="246">
        <s v="James Franco"/>
        <s v="Fernando Meirelles"/>
        <s v="Martin Scorsese"/>
        <s v="Peter Ramsey_x000a_Rodney Rothman_x000a_Bob Persichetti"/>
        <s v="Rich Moore_x000a_Byron Howard_x000a_Jared Bush"/>
        <s v="Rupert Goold"/>
        <s v="Spike Jonze"/>
        <s v="Bon Joon Ho"/>
        <s v="Michel Gondry"/>
        <s v="Taika Waititi"/>
        <s v="Sam Mendes"/>
        <s v="Greg Mottola"/>
        <s v="Aaron Sorkin"/>
        <s v="Benny Safdie_x000a_Joshua Safdie"/>
        <s v="Curtis Hanson"/>
        <s v="Sergio Pablos"/>
        <s v="Steven Spielberg"/>
        <s v="George Miller"/>
        <s v="Lorene Scafaria"/>
        <s v="Frank Darabont"/>
        <s v="Daniel J. Clark"/>
        <s v="Christopher Nolan"/>
        <s v="Milos Forman"/>
        <s v="Louie Psihoyos"/>
        <s v="Chad Stahelski"/>
        <s v="Joel Coen_x000a_Ethan Coen"/>
        <s v="Stanley Kubrick"/>
        <s v="Alejandro González Iñárritu"/>
        <s v="Clint Eastwood"/>
        <s v="Kirk Wise_x000a_Gary Trousdale"/>
        <s v="Alfonso Gomez-Rejon"/>
        <s v="Mamoru Oshii"/>
        <s v="Ron Clements_x000a_John Musker"/>
        <s v="Peter Berg"/>
        <s v="David Fincher"/>
        <s v="Mary Harron"/>
        <s v="Danny Boyle"/>
        <s v="Rob Marshall"/>
        <s v="Robert Luketic"/>
        <s v="David Dobkin"/>
        <s v="Genndy Tartakovsky"/>
        <s v="Damien Chazelle"/>
        <s v="Brian De Palma"/>
        <s v="Fernando Meirelles_x000a_Kátia Lund"/>
        <s v="Terry Gilliam"/>
        <s v="Phyllida Lloyd"/>
        <s v="Dan Scanlon"/>
        <s v="Tom McGrath"/>
        <s v="Chris Buck_x000a_Jennifer Lee"/>
        <s v="Chris Sanders_x000a_Dean DeBlois"/>
        <s v="John Lee Hancock"/>
        <s v="Juan Antonio Bayona"/>
        <s v="Nicolas Winding Refn"/>
        <s v="Joe Wright"/>
        <s v="Edgar Wright"/>
        <s v="Stephen Frears"/>
        <s v="Peter Weir"/>
        <s v="Michael Engler"/>
        <s v="Alejandro Landes"/>
        <s v="Mike Flanagan"/>
        <s v="Brenda Chapman_x000a_Steve Hickner_x000a_Simon Wells"/>
        <s v="John G. Avildsen"/>
        <s v="Mark Waters"/>
        <s v="Don Bluth_x000a_Gary Goldman"/>
        <s v="Sylvester Stallone"/>
        <s v="Varios"/>
        <s v="Jay Roach"/>
        <s v="Niki Caro"/>
        <s v="Patty Jenkins"/>
        <s v="Robert Wise"/>
        <s v="Pete Docter"/>
        <s v="Francis Ford Coppola"/>
        <s v="Jonathan Demme"/>
        <s v="Frank Capra"/>
        <s v="Orson Welles"/>
        <s v="Michael Caton-Jones"/>
        <s v="James Mangold"/>
        <s v="Eric Bress _x000a_J. Mackye Gruber"/>
        <s v="Greta Gerwig"/>
        <s v="Christopher Miller_x000a_Phil Lord"/>
        <s v="Gilles Lellouche"/>
        <s v="Rob Reiner"/>
        <s v="George C. Wolfe"/>
        <s v="Randal Kleiser"/>
        <s v="Garry Marshall"/>
        <s v="Leon Gast"/>
        <s v="Terry George"/>
        <s v="Antoine Fuqua"/>
        <s v="Steven Lisberger"/>
        <s v="Tim Burton_x000a_Mike Johnson"/>
        <s v="Craig Brewer"/>
        <s v="Robert Mulligan"/>
        <s v="Terence Young"/>
        <s v="Darius Marder"/>
        <s v="Ol Parker"/>
        <s v="Gareth Edwards"/>
        <s v="Michel Hazanavicius"/>
        <s v="Sofia Coppola"/>
        <s v="Jordan Vogt-Roberts"/>
        <s v="Michael Dougherty"/>
        <s v="Adam Wingard"/>
        <s v="David Lean"/>
        <s v="Rian Johnson"/>
        <s v="Steve Martino"/>
        <s v="Guy Hamilton"/>
        <s v="Tom Jennings"/>
        <s v="Don Hall_x000a_Carlos López Estrada"/>
        <s v="Bruce Beresford"/>
        <s v="Brett Ratner"/>
        <s v="John Scheinfeld"/>
        <s v="Hayao Miyazaki"/>
        <s v="James L. Brooks"/>
        <s v="Emerald Fenell"/>
        <s v="Tim Burton"/>
        <s v="Emile Ardolino"/>
        <s v="Ang Lee"/>
        <s v="Lewis Gilbert"/>
        <s v="Alfred Hitchcock"/>
        <s v="Craig Gillespie"/>
        <s v="Michael Chaves"/>
        <s v="Michel Franco"/>
        <s v="Carlos Saldanha"/>
        <s v="Chloé Zhao"/>
        <s v="Florian Zeller"/>
        <s v="Peter Hunt"/>
        <s v="Jim Sheridan"/>
        <s v="Fernando Trueba"/>
        <s v="Woody Allen"/>
        <s v="Zack Snyder"/>
        <s v="F. Gary Gray"/>
        <s v="Enrico Casarosa"/>
        <s v="Michael Curtiz"/>
        <s v="Ari Aster"/>
        <s v="Thomas Vinterberg"/>
        <s v="Cate Shortland"/>
        <s v="Lee Isaac Chung"/>
        <s v="Francisco Norden"/>
        <s v="Shaka King"/>
        <s v="James Gunn"/>
        <s v="Eric Bibo Bergeron _x000a_Don Paul"/>
        <s v="Gene Kelly _x000a_Stanley Donel"/>
        <s v="Martin Campbell"/>
        <s v="Nadine Labaki"/>
        <s v="Larry Charles"/>
        <s v="Destin Daniel Cretton"/>
        <s v="Marc Foster"/>
        <s v="Robert Zemeckis"/>
        <s v="Hanns-Bruno Kammertöns _x000a_Vanessa Nöcker _x000a_Michael Wech"/>
        <s v="Hugh Hudson"/>
        <s v="Cary Fukunaga"/>
        <s v="Ruben Fleischer"/>
        <s v="David O. Russell"/>
        <s v="Jay Oliva"/>
        <s v="Wes Anderson"/>
        <s v="Stephen Sommers"/>
        <s v="Jon Turteltaub"/>
        <s v="Dennis Villeneuve"/>
        <s v="Guy Ritchie"/>
        <s v="Wolfgang Becker"/>
        <s v="Jason Woliner"/>
        <s v="Kevin Macdonald"/>
        <s v="Alan Taylor"/>
        <s v="Charlie McDowell"/>
        <s v="Byron Howard_x000a_Jared Bush"/>
        <s v="Makoto Shinkai"/>
        <s v="Jon Watts"/>
        <s v="Les Mayfield"/>
        <s v="Ron Howard"/>
        <s v="Bradley Cooper"/>
        <s v="Eran Creevy_x000a_Joe Pearlman _x000a_Giorgio Testi_x000a_Casey Patterson"/>
        <s v="Lin-Manuel Miranda"/>
        <s v="Peter Jackson"/>
        <s v="Joachim Rønning_x000a_Espen Sandberg"/>
        <s v="Adam McKay"/>
        <s v="Joel Coen"/>
        <s v="Clyde Geronimi _x000a_Wilfred Jackson _x000a_Hamilton Luske"/>
        <s v="Victor Fleming_x000a_George Cukor_x000a_Sam Wood"/>
        <s v="Ilya Naishuller"/>
        <s v="Jane Campion"/>
        <s v="Guillermo del Toro"/>
        <s v="Paul Thomas Anderson"/>
        <s v="Theodore Melfi"/>
        <s v="Matt Reeves"/>
        <s v="Dexter Fletcher"/>
        <s v="Ryūsuke Hamaguchi"/>
        <s v="Domee Shi"/>
        <s v="Kenneth Branagh"/>
        <s v="Martin McDonagh"/>
        <s v="John Glen"/>
        <s v="Christopher Ashley"/>
        <s v="David Yates"/>
        <s v="Robert Eggers"/>
        <s v="Ina Weisse"/>
        <s v="Cecil B. DeMille"/>
        <s v="Ethan Spaulding"/>
        <s v="Sam Raimi"/>
        <s v="Tony Scott"/>
        <s v="Joachim Trier"/>
        <s v="Akiva Schaffer"/>
        <s v="Joseph Kosinski"/>
        <s v="Ridley Scott"/>
        <s v="Jonas Poher Rasmussen"/>
        <s v="Henry Selick"/>
        <s v="Dan Kwan_x000a_Daniel Scheinert"/>
        <s v="Baz Luhrmann"/>
        <s v="John McTiernan"/>
        <s v="Richard Donner"/>
        <s v="Joe Johnston"/>
        <s v="Garth Jennings_x000a_Christophe Lourdelet"/>
        <s v="Andrés Muschietti"/>
        <s v="Anna Boden_x000a_Ryan Fleck"/>
        <s v="Chris Williams"/>
        <s v="Dave Filoni"/>
        <s v="Jordan Peele"/>
        <s v="Jay Oliva_x000a_Ethan Spaulding"/>
        <s v="George Lucas"/>
        <s v="Jean-Jacques Annaud"/>
        <s v="Bryan Fogel"/>
        <s v="Juan Jose Campanella"/>
        <s v="Sidney Lumet"/>
        <s v="Karim Amer_x000a_Jehane Noujaim"/>
        <s v="Roger Spottiswoode"/>
        <s v="James Wan"/>
        <s v="Jon Favreu"/>
        <s v="Ryan Coogler"/>
        <s v="Michael Apted"/>
        <s v="Valerie Faris_x000a_Jonathan Dayton"/>
        <s v="Brian Levant"/>
        <s v="Edward Berger"/>
        <s v="Jaume Collet-Serra"/>
        <s v="James Cameron"/>
        <s v="Darren Aronofsky"/>
        <s v="Peyton Reed"/>
        <s v="Michael B. Jordan"/>
        <s v="Joseph L. Mankiewicz"/>
        <s v="Jon S. Baird"/>
        <s v="Nick Cassavetes"/>
        <s v="Lee Tamahori"/>
        <s v="Matt Ross"/>
        <s v="Barry Sonnenfeld"/>
        <s v="Marc Webb"/>
        <s v="Mike Rianda"/>
        <s v="Joaquim dos Santos_x000a_Kemp Powers_x000a_Justin K. Thompson"/>
        <s v="John Woo"/>
        <s v="Lana Wachowski"/>
        <s v="Aaron Horvath_x000a_Michael Jelenic"/>
      </sharedItems>
    </cacheField>
    <cacheField name="Primera Visualización" numFmtId="0">
      <sharedItems/>
    </cacheField>
    <cacheField name="Proyector" numFmtId="0">
      <sharedItems count="15">
        <s v="HBO"/>
        <s v="Netflix"/>
        <s v="Cine Colombia"/>
        <s v="Prime Video"/>
        <s v="Disney+"/>
        <s v="Cinepolis"/>
        <s v="iTunes"/>
        <s v="YouTube"/>
        <s v="PC"/>
        <s v="Star+"/>
        <s v="Procinal"/>
        <s v="Latam"/>
        <s v="Paramount+"/>
        <s v="Apple TV"/>
        <s v="Cinemark"/>
      </sharedItems>
    </cacheField>
    <cacheField name="Lugar" numFmtId="0">
      <sharedItems count="20">
        <s v="Casa"/>
        <s v="El Edén"/>
        <s v="Avenida Chile"/>
        <s v="Portal 80"/>
        <s v="Diverplaza"/>
        <s v="Titán Plaza"/>
        <s v="Gran Estación"/>
        <s v="Unicentro de Occidente"/>
        <s v="Avión"/>
        <s v="Nuestro Bogotá"/>
        <s v="Multiplaza"/>
        <s v="Hayuelos"/>
        <s v="Andino"/>
        <s v="Hostal Ushuaia"/>
        <s v="Metrópolis"/>
        <s v="Plaza de las Américas"/>
        <s v="Hostal" u="1"/>
        <s v="Calle 72" u="1"/>
        <s v="Diver Plaza" u="1"/>
        <s v="Av. Chile" u="1"/>
      </sharedItems>
    </cacheField>
    <cacheField name="Minutos" numFmtId="1">
      <sharedItems containsSemiMixedTypes="0" containsString="0" containsNumber="1" containsInteger="1" minValue="43" maxValue="263"/>
    </cacheField>
    <cacheField name="Trimestres" numFmtId="0" databaseField="0">
      <fieldGroup base="1">
        <rangePr groupBy="quarters" startDate="2020-01-03T00:00:00" endDate="2023-09-26T00:00:00"/>
        <groupItems count="6">
          <s v="&lt;3/01/20"/>
          <s v="Trim.1"/>
          <s v="Trim.2"/>
          <s v="Trim.3"/>
          <s v="Trim.4"/>
          <s v="&gt;26/09/23"/>
        </groupItems>
      </fieldGroup>
    </cacheField>
    <cacheField name="Años" numFmtId="0" databaseField="0">
      <fieldGroup base="1">
        <rangePr groupBy="years" startDate="2020-01-03T00:00:00" endDate="2023-09-26T00:00:00"/>
        <groupItems count="6">
          <s v="&lt;3/01/20"/>
          <s v="2020"/>
          <s v="2021"/>
          <s v="2022"/>
          <s v="2023"/>
          <s v="&gt;26/09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">
  <r>
    <n v="1"/>
    <x v="0"/>
    <s v="The disaster artist"/>
    <s v="The disaster artist: Obra maestra"/>
    <n v="2017"/>
    <x v="0"/>
    <s v="Si"/>
    <x v="0"/>
    <x v="0"/>
    <n v="104"/>
  </r>
  <r>
    <n v="2"/>
    <x v="1"/>
    <s v="The two popes"/>
    <s v="Los dos papas"/>
    <n v="2019"/>
    <x v="1"/>
    <s v="Si"/>
    <x v="1"/>
    <x v="0"/>
    <n v="126"/>
  </r>
  <r>
    <n v="3"/>
    <x v="2"/>
    <s v="The irishman"/>
    <s v="El irlandés"/>
    <n v="2019"/>
    <x v="2"/>
    <s v="Si"/>
    <x v="1"/>
    <x v="0"/>
    <n v="210"/>
  </r>
  <r>
    <n v="4"/>
    <x v="2"/>
    <s v="Into the spider-verse"/>
    <s v="Spider-Man: Un nuevo universo"/>
    <n v="2018"/>
    <x v="3"/>
    <s v="Si"/>
    <x v="0"/>
    <x v="0"/>
    <n v="116"/>
  </r>
  <r>
    <n v="5"/>
    <x v="3"/>
    <s v="Zootopia"/>
    <s v="Zootopia"/>
    <n v="2016"/>
    <x v="4"/>
    <s v="Si"/>
    <x v="1"/>
    <x v="0"/>
    <n v="110"/>
  </r>
  <r>
    <n v="6"/>
    <x v="4"/>
    <s v="Judy"/>
    <s v="Judy"/>
    <n v="2019"/>
    <x v="5"/>
    <s v="Si"/>
    <x v="2"/>
    <x v="1"/>
    <n v="118"/>
  </r>
  <r>
    <n v="7"/>
    <x v="5"/>
    <s v="Her"/>
    <s v="Ella"/>
    <n v="2013"/>
    <x v="6"/>
    <s v="Si"/>
    <x v="3"/>
    <x v="0"/>
    <n v="126"/>
  </r>
  <r>
    <n v="8"/>
    <x v="6"/>
    <s v="기생충"/>
    <s v="Parásitos"/>
    <n v="2019"/>
    <x v="7"/>
    <s v="Si"/>
    <x v="2"/>
    <x v="1"/>
    <n v="132"/>
  </r>
  <r>
    <n v="9"/>
    <x v="7"/>
    <s v="Eternal sunshine of the spotless mind"/>
    <s v="Eterno resplandor de una mente sin recuerdos"/>
    <n v="2004"/>
    <x v="8"/>
    <s v="Si"/>
    <x v="3"/>
    <x v="0"/>
    <n v="108"/>
  </r>
  <r>
    <n v="10"/>
    <x v="8"/>
    <s v="Jojo Rabbit"/>
    <s v="Jojo Rabbit"/>
    <n v="2019"/>
    <x v="9"/>
    <s v="Si"/>
    <x v="2"/>
    <x v="2"/>
    <n v="108"/>
  </r>
  <r>
    <n v="11"/>
    <x v="9"/>
    <n v="1917"/>
    <n v="1917"/>
    <n v="2019"/>
    <x v="10"/>
    <s v="Si"/>
    <x v="2"/>
    <x v="3"/>
    <n v="119"/>
  </r>
  <r>
    <n v="12"/>
    <x v="10"/>
    <s v="Superbad"/>
    <s v="Súper cool"/>
    <n v="2007"/>
    <x v="11"/>
    <s v="Si"/>
    <x v="1"/>
    <x v="0"/>
    <n v="119"/>
  </r>
  <r>
    <n v="13"/>
    <x v="11"/>
    <s v="Molly's game"/>
    <s v="Apuesta maestra"/>
    <n v="2017"/>
    <x v="12"/>
    <s v="Si"/>
    <x v="3"/>
    <x v="0"/>
    <n v="141"/>
  </r>
  <r>
    <n v="14"/>
    <x v="12"/>
    <s v="Uncut gems"/>
    <s v="Diamantes en bruto"/>
    <n v="2019"/>
    <x v="13"/>
    <s v="Si"/>
    <x v="1"/>
    <x v="0"/>
    <n v="135"/>
  </r>
  <r>
    <n v="15"/>
    <x v="13"/>
    <s v="8 mile"/>
    <s v="8 mile: calle de las ilusiones"/>
    <n v="2002"/>
    <x v="14"/>
    <s v="Si"/>
    <x v="0"/>
    <x v="0"/>
    <n v="118"/>
  </r>
  <r>
    <n v="16"/>
    <x v="14"/>
    <s v="Klaus"/>
    <s v="Klaus"/>
    <n v="2019"/>
    <x v="15"/>
    <s v="Si"/>
    <x v="1"/>
    <x v="0"/>
    <n v="97"/>
  </r>
  <r>
    <n v="17"/>
    <x v="15"/>
    <s v="Saving private Ryan"/>
    <s v="Rescatando al soldado Ryan"/>
    <n v="1998"/>
    <x v="16"/>
    <s v="Si"/>
    <x v="3"/>
    <x v="0"/>
    <n v="170"/>
  </r>
  <r>
    <n v="18"/>
    <x v="16"/>
    <s v="Mad Max"/>
    <s v="Mad Max, el guerrero de la carretera"/>
    <n v="1979"/>
    <x v="17"/>
    <s v="Si"/>
    <x v="1"/>
    <x v="0"/>
    <n v="95"/>
  </r>
  <r>
    <n v="19"/>
    <x v="17"/>
    <s v="Hustlers"/>
    <s v="Estafadores de Wall Street"/>
    <n v="2019"/>
    <x v="18"/>
    <s v="Si"/>
    <x v="3"/>
    <x v="0"/>
    <n v="104"/>
  </r>
  <r>
    <n v="20"/>
    <x v="18"/>
    <s v="The redshaw redemption"/>
    <s v="Sueño de fuga"/>
    <n v="1994"/>
    <x v="19"/>
    <s v="Si"/>
    <x v="0"/>
    <x v="0"/>
    <n v="142"/>
  </r>
  <r>
    <n v="21"/>
    <x v="19"/>
    <s v="Behind the curve"/>
    <s v="Tan plana como un encefalograma"/>
    <n v="2018"/>
    <x v="20"/>
    <s v="Si"/>
    <x v="1"/>
    <x v="0"/>
    <n v="95"/>
  </r>
  <r>
    <n v="22"/>
    <x v="19"/>
    <s v="Okja"/>
    <s v="Okja"/>
    <n v="2017"/>
    <x v="7"/>
    <s v="Si"/>
    <x v="1"/>
    <x v="0"/>
    <n v="120"/>
  </r>
  <r>
    <n v="23"/>
    <x v="20"/>
    <s v="The prestige"/>
    <s v="El gran truco"/>
    <n v="2006"/>
    <x v="21"/>
    <s v="Si"/>
    <x v="3"/>
    <x v="0"/>
    <n v="130"/>
  </r>
  <r>
    <n v="24"/>
    <x v="21"/>
    <s v="One flew over the cuckoo's nest"/>
    <s v="Atrapado sin salida"/>
    <n v="1975"/>
    <x v="22"/>
    <s v="Si"/>
    <x v="3"/>
    <x v="0"/>
    <n v="134"/>
  </r>
  <r>
    <n v="25"/>
    <x v="22"/>
    <s v="The game changers"/>
    <s v="Cambio Radical"/>
    <n v="2018"/>
    <x v="23"/>
    <s v="Si"/>
    <x v="1"/>
    <x v="0"/>
    <n v="112"/>
  </r>
  <r>
    <n v="26"/>
    <x v="23"/>
    <s v="John Wick"/>
    <s v="John Wick: Sin control"/>
    <n v="2014"/>
    <x v="24"/>
    <s v="Si"/>
    <x v="3"/>
    <x v="0"/>
    <n v="107"/>
  </r>
  <r>
    <n v="27"/>
    <x v="24"/>
    <s v="The big Lebowski"/>
    <s v="El gran Lebowski"/>
    <n v="1998"/>
    <x v="25"/>
    <s v="Si"/>
    <x v="3"/>
    <x v="0"/>
    <n v="119"/>
  </r>
  <r>
    <n v="28"/>
    <x v="25"/>
    <s v="The shining"/>
    <s v="El resplandor"/>
    <n v="1980"/>
    <x v="26"/>
    <s v="Si"/>
    <x v="0"/>
    <x v="0"/>
    <n v="146"/>
  </r>
  <r>
    <n v="29"/>
    <x v="26"/>
    <s v="Catch me if you can"/>
    <s v="Atrápame si puedes"/>
    <n v="2002"/>
    <x v="16"/>
    <s v="Si"/>
    <x v="3"/>
    <x v="0"/>
    <n v="141"/>
  </r>
  <r>
    <n v="30"/>
    <x v="27"/>
    <s v="Babel"/>
    <s v="Babel"/>
    <n v="2006"/>
    <x v="27"/>
    <s v="Si"/>
    <x v="3"/>
    <x v="0"/>
    <n v="143"/>
  </r>
  <r>
    <n v="31"/>
    <x v="28"/>
    <s v="Sully"/>
    <s v="Sully: hazaña en el Hudson"/>
    <n v="2016"/>
    <x v="28"/>
    <s v="Si"/>
    <x v="1"/>
    <x v="0"/>
    <n v="96"/>
  </r>
  <r>
    <n v="32"/>
    <x v="29"/>
    <s v="Atlantis"/>
    <s v="Atlantis: el imperio perdido"/>
    <n v="2001"/>
    <x v="29"/>
    <s v="Si"/>
    <x v="1"/>
    <x v="0"/>
    <n v="96"/>
  </r>
  <r>
    <n v="33"/>
    <x v="30"/>
    <s v="A clockwork orange"/>
    <s v="La naranja mecánica"/>
    <n v="1971"/>
    <x v="26"/>
    <s v="Si"/>
    <x v="0"/>
    <x v="0"/>
    <n v="137"/>
  </r>
  <r>
    <n v="34"/>
    <x v="31"/>
    <s v="Gran Torino"/>
    <s v="Gran Torino"/>
    <n v="2008"/>
    <x v="28"/>
    <s v="Si"/>
    <x v="3"/>
    <x v="0"/>
    <n v="120"/>
  </r>
  <r>
    <n v="35"/>
    <x v="32"/>
    <s v="The current war"/>
    <s v="Una guerra brillante"/>
    <n v="2017"/>
    <x v="30"/>
    <s v="Si"/>
    <x v="3"/>
    <x v="0"/>
    <n v="107"/>
  </r>
  <r>
    <n v="36"/>
    <x v="32"/>
    <s v="攻殻機動隊"/>
    <s v="Ghost in the Shell"/>
    <n v="1995"/>
    <x v="31"/>
    <s v="Si"/>
    <x v="1"/>
    <x v="0"/>
    <n v="85"/>
  </r>
  <r>
    <n v="37"/>
    <x v="33"/>
    <s v="Moana"/>
    <s v="Moana: Un mar de aventuras"/>
    <n v="2016"/>
    <x v="32"/>
    <s v="Si"/>
    <x v="3"/>
    <x v="0"/>
    <n v="113"/>
  </r>
  <r>
    <n v="38"/>
    <x v="34"/>
    <s v="Friday night lights"/>
    <s v="Friday night lights"/>
    <n v="2004"/>
    <x v="33"/>
    <s v="Si"/>
    <x v="0"/>
    <x v="0"/>
    <n v="118"/>
  </r>
  <r>
    <n v="39"/>
    <x v="35"/>
    <s v="Gone girl"/>
    <s v="Perdida"/>
    <n v="2014"/>
    <x v="34"/>
    <s v="Si"/>
    <x v="1"/>
    <x v="0"/>
    <n v="149"/>
  </r>
  <r>
    <n v="40"/>
    <x v="36"/>
    <s v="American psycho"/>
    <s v="Psicópata Americano"/>
    <n v="2000"/>
    <x v="35"/>
    <s v="Si"/>
    <x v="3"/>
    <x v="0"/>
    <n v="104"/>
  </r>
  <r>
    <n v="41"/>
    <x v="37"/>
    <s v="Yesterday"/>
    <s v="Yesterday"/>
    <n v="2019"/>
    <x v="36"/>
    <s v="Si"/>
    <x v="0"/>
    <x v="0"/>
    <n v="117"/>
  </r>
  <r>
    <n v="42"/>
    <x v="38"/>
    <s v="John Wick: Chapter 2"/>
    <s v="John Wick 2: Un nuevo día para matar"/>
    <n v="2017"/>
    <x v="24"/>
    <s v="Si"/>
    <x v="1"/>
    <x v="0"/>
    <n v="122"/>
  </r>
  <r>
    <n v="43"/>
    <x v="39"/>
    <s v="Chicago"/>
    <s v="Chicago"/>
    <n v="2002"/>
    <x v="37"/>
    <s v="Si"/>
    <x v="3"/>
    <x v="0"/>
    <n v="113"/>
  </r>
  <r>
    <n v="44"/>
    <x v="40"/>
    <s v="Full metal jacket"/>
    <s v="Nacido para matar"/>
    <n v="1987"/>
    <x v="26"/>
    <s v="Si"/>
    <x v="0"/>
    <x v="0"/>
    <n v="116"/>
  </r>
  <r>
    <n v="45"/>
    <x v="41"/>
    <n v="21"/>
    <s v="21 blackjack"/>
    <n v="2008"/>
    <x v="38"/>
    <s v="Si"/>
    <x v="1"/>
    <x v="0"/>
    <n v="123"/>
  </r>
  <r>
    <n v="46"/>
    <x v="42"/>
    <s v="The judge"/>
    <s v="El juez"/>
    <n v="2014"/>
    <x v="39"/>
    <s v="Si"/>
    <x v="3"/>
    <x v="0"/>
    <n v="142"/>
  </r>
  <r>
    <n v="47"/>
    <x v="43"/>
    <s v="J. Edgar"/>
    <s v="J. Edgar"/>
    <n v="2011"/>
    <x v="28"/>
    <s v="Si"/>
    <x v="0"/>
    <x v="0"/>
    <n v="140"/>
  </r>
  <r>
    <n v="48"/>
    <x v="44"/>
    <s v="Hotel Transylvania"/>
    <s v="Hotel Transylvania"/>
    <n v="2012"/>
    <x v="40"/>
    <s v="Si"/>
    <x v="1"/>
    <x v="0"/>
    <n v="92"/>
  </r>
  <r>
    <n v="49"/>
    <x v="45"/>
    <s v="First man"/>
    <s v="El primer hombre en la luna"/>
    <n v="2018"/>
    <x v="41"/>
    <s v="Si"/>
    <x v="0"/>
    <x v="0"/>
    <n v="141"/>
  </r>
  <r>
    <n v="50"/>
    <x v="46"/>
    <s v="John Wick: Chapter 3"/>
    <s v="John Wick 3: Parabellum"/>
    <n v="2019"/>
    <x v="24"/>
    <s v="Si"/>
    <x v="3"/>
    <x v="0"/>
    <n v="130"/>
  </r>
  <r>
    <n v="51"/>
    <x v="47"/>
    <s v="Scarface"/>
    <s v="Caracortada"/>
    <n v="1983"/>
    <x v="42"/>
    <s v="Si"/>
    <x v="1"/>
    <x v="0"/>
    <n v="170"/>
  </r>
  <r>
    <n v="52"/>
    <x v="48"/>
    <s v="Cidade de Deus"/>
    <s v="Ciudad de Dios"/>
    <n v="2002"/>
    <x v="43"/>
    <s v="Si"/>
    <x v="3"/>
    <x v="0"/>
    <n v="135"/>
  </r>
  <r>
    <n v="53"/>
    <x v="49"/>
    <s v="12 monkeys"/>
    <s v="12 monos"/>
    <n v="1995"/>
    <x v="44"/>
    <s v="Si"/>
    <x v="0"/>
    <x v="0"/>
    <n v="131"/>
  </r>
  <r>
    <n v="54"/>
    <x v="50"/>
    <s v="Mamma mia!"/>
    <s v="Mamma mia!"/>
    <n v="2008"/>
    <x v="45"/>
    <s v="Si"/>
    <x v="1"/>
    <x v="0"/>
    <n v="109"/>
  </r>
  <r>
    <n v="55"/>
    <x v="51"/>
    <s v="Onward"/>
    <s v="Unidos"/>
    <n v="2020"/>
    <x v="46"/>
    <s v="Si"/>
    <x v="3"/>
    <x v="0"/>
    <n v="102"/>
  </r>
  <r>
    <n v="56"/>
    <x v="52"/>
    <s v="Megamind"/>
    <s v="Megamente"/>
    <n v="2010"/>
    <x v="47"/>
    <s v="Si"/>
    <x v="1"/>
    <x v="0"/>
    <n v="96"/>
  </r>
  <r>
    <n v="57"/>
    <x v="53"/>
    <s v="Hotel Transylvania 2"/>
    <s v="Hotel Transylvania 2"/>
    <n v="2015"/>
    <x v="40"/>
    <s v="Si"/>
    <x v="1"/>
    <x v="0"/>
    <n v="89"/>
  </r>
  <r>
    <n v="58"/>
    <x v="54"/>
    <s v="Frozen 2"/>
    <s v="Frozen 2"/>
    <n v="2019"/>
    <x v="48"/>
    <s v="Si"/>
    <x v="3"/>
    <x v="0"/>
    <n v="103"/>
  </r>
  <r>
    <n v="59"/>
    <x v="55"/>
    <s v="Hotel Transylvania 3"/>
    <s v="Hotel Transylvania 3: Monstruos de vacaciones"/>
    <n v="2018"/>
    <x v="40"/>
    <s v="Si"/>
    <x v="0"/>
    <x v="0"/>
    <n v="97"/>
  </r>
  <r>
    <n v="60"/>
    <x v="56"/>
    <s v="How to train your dragon"/>
    <s v="¿Cómo entrenar a tu dragón?"/>
    <n v="2010"/>
    <x v="49"/>
    <s v="Si"/>
    <x v="1"/>
    <x v="0"/>
    <n v="98"/>
  </r>
  <r>
    <n v="61"/>
    <x v="57"/>
    <s v="The blind side"/>
    <s v="Un sueño posible"/>
    <n v="2009"/>
    <x v="50"/>
    <s v="Si"/>
    <x v="0"/>
    <x v="0"/>
    <n v="129"/>
  </r>
  <r>
    <n v="62"/>
    <x v="58"/>
    <s v="Lo imposible"/>
    <s v="Lo imposible"/>
    <n v="2012"/>
    <x v="51"/>
    <s v="Si"/>
    <x v="3"/>
    <x v="0"/>
    <n v="114"/>
  </r>
  <r>
    <n v="63"/>
    <x v="59"/>
    <s v="Drive"/>
    <s v="Drive"/>
    <n v="2011"/>
    <x v="52"/>
    <s v="Si"/>
    <x v="3"/>
    <x v="0"/>
    <n v="95"/>
  </r>
  <r>
    <n v="64"/>
    <x v="60"/>
    <s v="Atonement"/>
    <s v="Expiación, deseo y pecado"/>
    <n v="2007"/>
    <x v="53"/>
    <s v="Si"/>
    <x v="3"/>
    <x v="0"/>
    <n v="130"/>
  </r>
  <r>
    <n v="65"/>
    <x v="61"/>
    <s v="Casino"/>
    <s v="Casino"/>
    <n v="1995"/>
    <x v="2"/>
    <s v="Si"/>
    <x v="1"/>
    <x v="0"/>
    <n v="178"/>
  </r>
  <r>
    <n v="66"/>
    <x v="62"/>
    <s v="설국열차"/>
    <s v="El expreso del miedo"/>
    <n v="2013"/>
    <x v="7"/>
    <s v="Si"/>
    <x v="3"/>
    <x v="0"/>
    <n v="126"/>
  </r>
  <r>
    <n v="67"/>
    <x v="63"/>
    <s v="Baby driver"/>
    <s v="Baby driver: Aprendiz del crimen"/>
    <n v="2017"/>
    <x v="54"/>
    <s v="Si"/>
    <x v="1"/>
    <x v="0"/>
    <n v="113"/>
  </r>
  <r>
    <n v="68"/>
    <x v="64"/>
    <s v="Victoria &amp; Abdul"/>
    <s v="Victoria y Abdul"/>
    <n v="2017"/>
    <x v="55"/>
    <s v="Si"/>
    <x v="1"/>
    <x v="0"/>
    <n v="112"/>
  </r>
  <r>
    <n v="69"/>
    <x v="65"/>
    <s v="The Truman show"/>
    <s v="The Truman show: Historia de una vida"/>
    <n v="1998"/>
    <x v="56"/>
    <s v="Si"/>
    <x v="1"/>
    <x v="0"/>
    <n v="107"/>
  </r>
  <r>
    <n v="70"/>
    <x v="66"/>
    <s v="Trainspotting 2"/>
    <s v="Trainspotting 2: La vida en el abismo"/>
    <n v="2017"/>
    <x v="36"/>
    <s v="Si"/>
    <x v="3"/>
    <x v="0"/>
    <n v="117"/>
  </r>
  <r>
    <n v="71"/>
    <x v="67"/>
    <s v="Downton Abbey"/>
    <s v="Downton Abbey"/>
    <n v="2019"/>
    <x v="57"/>
    <s v="Si"/>
    <x v="0"/>
    <x v="0"/>
    <n v="123"/>
  </r>
  <r>
    <n v="72"/>
    <x v="68"/>
    <s v="Monos"/>
    <s v="Monos"/>
    <n v="2019"/>
    <x v="58"/>
    <s v="Si"/>
    <x v="1"/>
    <x v="0"/>
    <n v="103"/>
  </r>
  <r>
    <n v="73"/>
    <x v="69"/>
    <s v="Doctor Sleep"/>
    <s v="Doctor Sueño"/>
    <n v="2019"/>
    <x v="59"/>
    <s v="Si"/>
    <x v="0"/>
    <x v="0"/>
    <n v="152"/>
  </r>
  <r>
    <n v="74"/>
    <x v="70"/>
    <s v="The Prince of Egypt"/>
    <s v="El príncipe de Egipto"/>
    <n v="1998"/>
    <x v="60"/>
    <s v="Si"/>
    <x v="1"/>
    <x v="0"/>
    <n v="100"/>
  </r>
  <r>
    <n v="75"/>
    <x v="71"/>
    <s v="Rocky"/>
    <s v="Rocky"/>
    <n v="1976"/>
    <x v="61"/>
    <s v="Si"/>
    <x v="1"/>
    <x v="0"/>
    <n v="122"/>
  </r>
  <r>
    <n v="76"/>
    <x v="72"/>
    <s v="Mean girls"/>
    <s v="Chicas pesadas"/>
    <n v="2004"/>
    <x v="62"/>
    <s v="Si"/>
    <x v="3"/>
    <x v="0"/>
    <n v="97"/>
  </r>
  <r>
    <n v="77"/>
    <x v="73"/>
    <s v="Anastasia"/>
    <s v="Anastasia"/>
    <n v="1997"/>
    <x v="63"/>
    <s v="Si"/>
    <x v="4"/>
    <x v="0"/>
    <n v="94"/>
  </r>
  <r>
    <n v="78"/>
    <x v="74"/>
    <s v="Rocky 2"/>
    <s v="Rocky 2"/>
    <n v="1979"/>
    <x v="64"/>
    <s v="Si"/>
    <x v="1"/>
    <x v="0"/>
    <n v="119"/>
  </r>
  <r>
    <n v="79"/>
    <x v="75"/>
    <s v="Pinocchio"/>
    <s v="Pinocho"/>
    <n v="1940"/>
    <x v="65"/>
    <s v="Si"/>
    <x v="4"/>
    <x v="0"/>
    <n v="88"/>
  </r>
  <r>
    <n v="80"/>
    <x v="76"/>
    <s v="Bombshell"/>
    <s v="El escándalo"/>
    <n v="2019"/>
    <x v="66"/>
    <s v="Si"/>
    <x v="3"/>
    <x v="0"/>
    <n v="109"/>
  </r>
  <r>
    <n v="81"/>
    <x v="77"/>
    <s v="Tenet"/>
    <s v="Tenet"/>
    <n v="2020"/>
    <x v="21"/>
    <s v="Si"/>
    <x v="5"/>
    <x v="4"/>
    <n v="150"/>
  </r>
  <r>
    <n v="82"/>
    <x v="78"/>
    <s v="Mulan"/>
    <s v="Mulán"/>
    <n v="2020"/>
    <x v="67"/>
    <s v="Si"/>
    <x v="4"/>
    <x v="0"/>
    <n v="115"/>
  </r>
  <r>
    <n v="83"/>
    <x v="79"/>
    <s v="Fantasia"/>
    <s v="Fantasía"/>
    <n v="1940"/>
    <x v="65"/>
    <s v="Si"/>
    <x v="4"/>
    <x v="0"/>
    <n v="126"/>
  </r>
  <r>
    <n v="84"/>
    <x v="80"/>
    <s v="Wonder Woman 1984"/>
    <s v="Mujer Maravilla 1984"/>
    <n v="2020"/>
    <x v="68"/>
    <s v="Si"/>
    <x v="5"/>
    <x v="4"/>
    <n v="155"/>
  </r>
  <r>
    <n v="85"/>
    <x v="81"/>
    <s v="American Beauty"/>
    <s v="Belleza Americana"/>
    <n v="1999"/>
    <x v="10"/>
    <s v="Si"/>
    <x v="1"/>
    <x v="0"/>
    <n v="122"/>
  </r>
  <r>
    <n v="86"/>
    <x v="82"/>
    <s v="2001: A Space Odyssey"/>
    <s v="2001: Odisea del espacio"/>
    <n v="1968"/>
    <x v="26"/>
    <s v="Si"/>
    <x v="0"/>
    <x v="0"/>
    <n v="148"/>
  </r>
  <r>
    <n v="87"/>
    <x v="83"/>
    <s v="The Sound of Music"/>
    <s v="La novicia rebelde"/>
    <n v="1965"/>
    <x v="69"/>
    <s v="Si"/>
    <x v="4"/>
    <x v="0"/>
    <n v="175"/>
  </r>
  <r>
    <n v="88"/>
    <x v="84"/>
    <s v="Soul"/>
    <s v="Soul"/>
    <n v="2020"/>
    <x v="70"/>
    <s v="Si"/>
    <x v="4"/>
    <x v="0"/>
    <n v="107"/>
  </r>
  <r>
    <n v="89"/>
    <x v="85"/>
    <s v="Apocalypse Now (Redux)"/>
    <s v="Apocalipsis ahora"/>
    <n v="1979"/>
    <x v="71"/>
    <s v="Si"/>
    <x v="1"/>
    <x v="0"/>
    <n v="203"/>
  </r>
  <r>
    <n v="90"/>
    <x v="86"/>
    <s v="Philadelphia"/>
    <s v="Filadelfia"/>
    <n v="1993"/>
    <x v="72"/>
    <s v="Si"/>
    <x v="0"/>
    <x v="0"/>
    <n v="126"/>
  </r>
  <r>
    <n v="91"/>
    <x v="87"/>
    <s v="It's a Wonderful Life"/>
    <s v="Que bello es vivir"/>
    <n v="1946"/>
    <x v="73"/>
    <s v="Si"/>
    <x v="3"/>
    <x v="0"/>
    <n v="130"/>
  </r>
  <r>
    <n v="92"/>
    <x v="88"/>
    <s v="Citizen Kane"/>
    <s v="Ciudadano Kane"/>
    <n v="1941"/>
    <x v="74"/>
    <s v="Si"/>
    <x v="6"/>
    <x v="0"/>
    <n v="119"/>
  </r>
  <r>
    <n v="93"/>
    <x v="89"/>
    <s v="This Boy's Life"/>
    <s v="La edad difícil"/>
    <n v="1993"/>
    <x v="75"/>
    <s v="Si"/>
    <x v="3"/>
    <x v="0"/>
    <n v="115"/>
  </r>
  <r>
    <n v="94"/>
    <x v="90"/>
    <s v="Spartacus"/>
    <s v="Espartaco"/>
    <n v="1960"/>
    <x v="26"/>
    <s v="Si"/>
    <x v="0"/>
    <x v="0"/>
    <n v="189"/>
  </r>
  <r>
    <n v="95"/>
    <x v="91"/>
    <s v="Rocky III"/>
    <s v="Rocky III"/>
    <n v="1982"/>
    <x v="64"/>
    <s v="Si"/>
    <x v="1"/>
    <x v="0"/>
    <n v="100"/>
  </r>
  <r>
    <n v="96"/>
    <x v="92"/>
    <s v="Ford v Ferrari"/>
    <s v="Contra lo imposible"/>
    <n v="2019"/>
    <x v="76"/>
    <s v="Si"/>
    <x v="4"/>
    <x v="0"/>
    <n v="152"/>
  </r>
  <r>
    <n v="97"/>
    <x v="93"/>
    <s v="The butterfly effect"/>
    <s v="El efecto mariposa"/>
    <n v="2004"/>
    <x v="77"/>
    <s v="Si"/>
    <x v="3"/>
    <x v="0"/>
    <n v="113"/>
  </r>
  <r>
    <n v="98"/>
    <x v="94"/>
    <s v="Little Women"/>
    <s v="Mujercitas"/>
    <n v="2019"/>
    <x v="78"/>
    <s v="Si"/>
    <x v="0"/>
    <x v="0"/>
    <n v="135"/>
  </r>
  <r>
    <n v="99"/>
    <x v="95"/>
    <s v="The Lego Movie"/>
    <s v="La gran aventura Lego"/>
    <n v="2014"/>
    <x v="79"/>
    <s v="Si"/>
    <x v="3"/>
    <x v="0"/>
    <n v="101"/>
  </r>
  <r>
    <n v="100"/>
    <x v="96"/>
    <s v="Le Grand Bain"/>
    <s v="Hombres al agua"/>
    <n v="2018"/>
    <x v="80"/>
    <s v="Si"/>
    <x v="1"/>
    <x v="0"/>
    <n v="122"/>
  </r>
  <r>
    <n v="101"/>
    <x v="97"/>
    <s v="A few good men"/>
    <s v="Cuestión de Honor"/>
    <n v="1992"/>
    <x v="81"/>
    <s v="Si"/>
    <x v="0"/>
    <x v="0"/>
    <n v="138"/>
  </r>
  <r>
    <n v="102"/>
    <x v="98"/>
    <s v="Ma Rainey's Black Bottom"/>
    <s v="La madre del blues"/>
    <n v="2020"/>
    <x v="82"/>
    <s v="Si"/>
    <x v="1"/>
    <x v="0"/>
    <n v="93"/>
  </r>
  <r>
    <n v="103"/>
    <x v="99"/>
    <s v="Bambi"/>
    <s v="Bambi"/>
    <n v="1942"/>
    <x v="65"/>
    <s v="Si"/>
    <x v="4"/>
    <x v="0"/>
    <n v="72"/>
  </r>
  <r>
    <n v="104"/>
    <x v="100"/>
    <s v="Grease"/>
    <s v="Brillantina"/>
    <n v="1978"/>
    <x v="83"/>
    <s v="Si"/>
    <x v="3"/>
    <x v="0"/>
    <n v="111"/>
  </r>
  <r>
    <n v="105"/>
    <x v="101"/>
    <s v="Mank"/>
    <s v="Mank"/>
    <n v="2020"/>
    <x v="34"/>
    <s v="Si"/>
    <x v="1"/>
    <x v="0"/>
    <n v="131"/>
  </r>
  <r>
    <n v="106"/>
    <x v="102"/>
    <s v="The Princess Diaries"/>
    <s v="El diario de la princesa"/>
    <n v="2001"/>
    <x v="84"/>
    <s v="Si"/>
    <x v="4"/>
    <x v="0"/>
    <n v="115"/>
  </r>
  <r>
    <n v="107"/>
    <x v="103"/>
    <s v="Empire of the sun"/>
    <s v="El imperio del sol"/>
    <n v="1987"/>
    <x v="16"/>
    <s v="Si"/>
    <x v="0"/>
    <x v="0"/>
    <n v="154"/>
  </r>
  <r>
    <n v="108"/>
    <x v="104"/>
    <s v="Our latin thing"/>
    <s v="Nuestra cosa latina"/>
    <n v="1972"/>
    <x v="85"/>
    <s v="Si"/>
    <x v="7"/>
    <x v="0"/>
    <n v="86"/>
  </r>
  <r>
    <n v="109"/>
    <x v="105"/>
    <s v="Saludos amigos"/>
    <s v="Saludos amigos"/>
    <n v="1942"/>
    <x v="65"/>
    <s v="Si"/>
    <x v="4"/>
    <x v="0"/>
    <n v="43"/>
  </r>
  <r>
    <n v="110"/>
    <x v="106"/>
    <s v="Hotel Rwanda"/>
    <s v="Hotel Rwanda"/>
    <n v="2004"/>
    <x v="86"/>
    <s v="Si"/>
    <x v="3"/>
    <x v="0"/>
    <n v="120"/>
  </r>
  <r>
    <n v="111"/>
    <x v="107"/>
    <s v="Southpaw"/>
    <s v="Revancha"/>
    <n v="2015"/>
    <x v="87"/>
    <s v="Si"/>
    <x v="0"/>
    <x v="0"/>
    <n v="124"/>
  </r>
  <r>
    <n v="112"/>
    <x v="108"/>
    <s v="Tron"/>
    <s v="Tron"/>
    <n v="1982"/>
    <x v="88"/>
    <s v="Si"/>
    <x v="4"/>
    <x v="0"/>
    <n v="96"/>
  </r>
  <r>
    <n v="113"/>
    <x v="109"/>
    <s v="Corpse Bride"/>
    <s v="El cadáver de la novia"/>
    <n v="2005"/>
    <x v="89"/>
    <s v="Si"/>
    <x v="1"/>
    <x v="0"/>
    <n v="78"/>
  </r>
  <r>
    <n v="114"/>
    <x v="110"/>
    <s v="Coming to America 2"/>
    <s v="Un príncipe en Nueva York 2"/>
    <n v="2021"/>
    <x v="90"/>
    <s v="Si"/>
    <x v="3"/>
    <x v="0"/>
    <n v="110"/>
  </r>
  <r>
    <n v="115"/>
    <x v="111"/>
    <s v="To kill a mockingbird"/>
    <s v="Matar a un ruiseñor"/>
    <n v="1962"/>
    <x v="91"/>
    <s v="Si"/>
    <x v="0"/>
    <x v="0"/>
    <n v="130"/>
  </r>
  <r>
    <n v="116"/>
    <x v="112"/>
    <s v="The three caballeros"/>
    <s v="Los tres caballeros"/>
    <n v="1944"/>
    <x v="65"/>
    <s v="Si"/>
    <x v="4"/>
    <x v="0"/>
    <n v="71"/>
  </r>
  <r>
    <n v="117"/>
    <x v="113"/>
    <s v="Dr. No"/>
    <s v="007: El satánico Dr. No"/>
    <n v="1962"/>
    <x v="92"/>
    <s v="Si"/>
    <x v="8"/>
    <x v="0"/>
    <n v="115"/>
  </r>
  <r>
    <n v="118"/>
    <x v="114"/>
    <s v="Sound of metal"/>
    <s v="El sonido del metal"/>
    <n v="2020"/>
    <x v="93"/>
    <s v="Si"/>
    <x v="3"/>
    <x v="0"/>
    <n v="130"/>
  </r>
  <r>
    <n v="119"/>
    <x v="115"/>
    <s v="Mamma Mia! Here We Go Again"/>
    <s v="Mamma Mia! Vamos otra vez"/>
    <n v="2018"/>
    <x v="94"/>
    <s v="Si"/>
    <x v="1"/>
    <x v="0"/>
    <n v="114"/>
  </r>
  <r>
    <n v="120"/>
    <x v="116"/>
    <s v="Godzilla"/>
    <s v="Godzilla"/>
    <n v="2014"/>
    <x v="95"/>
    <s v="Si"/>
    <x v="1"/>
    <x v="0"/>
    <n v="123"/>
  </r>
  <r>
    <n v="121"/>
    <x v="117"/>
    <s v="The Artist"/>
    <s v="El artista"/>
    <n v="2011"/>
    <x v="96"/>
    <s v="Si"/>
    <x v="3"/>
    <x v="0"/>
    <n v="100"/>
  </r>
  <r>
    <n v="122"/>
    <x v="118"/>
    <s v="Marie Antoinette"/>
    <s v="Maria Antonieta"/>
    <n v="2006"/>
    <x v="97"/>
    <s v="Si"/>
    <x v="0"/>
    <x v="0"/>
    <n v="123"/>
  </r>
  <r>
    <n v="123"/>
    <x v="119"/>
    <s v="From Russia with love"/>
    <s v="007: De Rusia con amor"/>
    <n v="1963"/>
    <x v="92"/>
    <s v="Si"/>
    <x v="8"/>
    <x v="0"/>
    <n v="116"/>
  </r>
  <r>
    <n v="124"/>
    <x v="120"/>
    <s v="Kong: Skull island"/>
    <s v="Kong: La isla calavera"/>
    <n v="2017"/>
    <x v="98"/>
    <s v="Si"/>
    <x v="1"/>
    <x v="0"/>
    <n v="120"/>
  </r>
  <r>
    <n v="125"/>
    <x v="121"/>
    <s v="Godzilla II: King of the monsters"/>
    <s v="Godzilla 2: El rey de los monstruos"/>
    <n v="2019"/>
    <x v="99"/>
    <s v="Si"/>
    <x v="0"/>
    <x v="0"/>
    <n v="132"/>
  </r>
  <r>
    <n v="126"/>
    <x v="122"/>
    <s v="Godzilla vs. Kong"/>
    <s v="Godzilla vs. Kong"/>
    <n v="2021"/>
    <x v="100"/>
    <s v="Si"/>
    <x v="5"/>
    <x v="4"/>
    <n v="113"/>
  </r>
  <r>
    <n v="127"/>
    <x v="123"/>
    <s v="The Princess Diaries 2: Royal engagement"/>
    <s v="El diario de la princesa 2"/>
    <n v="2004"/>
    <x v="84"/>
    <s v="Si"/>
    <x v="4"/>
    <x v="0"/>
    <n v="115"/>
  </r>
  <r>
    <n v="128"/>
    <x v="124"/>
    <s v="Lawrence of Arabia"/>
    <s v="Lawrence de Arabia"/>
    <n v="1962"/>
    <x v="101"/>
    <s v="Si"/>
    <x v="8"/>
    <x v="0"/>
    <n v="228"/>
  </r>
  <r>
    <n v="129"/>
    <x v="125"/>
    <s v="Knives out"/>
    <s v="Entre navajas y secretos"/>
    <n v="2019"/>
    <x v="102"/>
    <s v="Si"/>
    <x v="3"/>
    <x v="0"/>
    <n v="130"/>
  </r>
  <r>
    <n v="130"/>
    <x v="126"/>
    <s v="The Peanuts movie"/>
    <s v="Snoopy y Charlie Brown: Peanuts, la película"/>
    <n v="2015"/>
    <x v="103"/>
    <s v="Si"/>
    <x v="4"/>
    <x v="0"/>
    <n v="93"/>
  </r>
  <r>
    <n v="131"/>
    <x v="127"/>
    <s v="The game"/>
    <s v="El juego"/>
    <n v="1997"/>
    <x v="34"/>
    <s v="Si"/>
    <x v="1"/>
    <x v="0"/>
    <n v="123"/>
  </r>
  <r>
    <n v="132"/>
    <x v="128"/>
    <s v="Biutiful"/>
    <s v="Biutiful"/>
    <n v="2010"/>
    <x v="27"/>
    <s v="Si"/>
    <x v="3"/>
    <x v="0"/>
    <n v="148"/>
  </r>
  <r>
    <n v="133"/>
    <x v="129"/>
    <s v="Goldfinger"/>
    <s v="007 contra Goldfinger"/>
    <n v="1964"/>
    <x v="104"/>
    <s v="Si"/>
    <x v="8"/>
    <x v="0"/>
    <n v="110"/>
  </r>
  <r>
    <n v="134"/>
    <x v="130"/>
    <s v="The real Right Stuff"/>
    <s v="Proyecto Mercury: los siete valientes"/>
    <n v="2020"/>
    <x v="105"/>
    <s v="Si"/>
    <x v="4"/>
    <x v="0"/>
    <n v="90"/>
  </r>
  <r>
    <n v="135"/>
    <x v="131"/>
    <s v="Panic Room"/>
    <s v="La habitación del pánico"/>
    <n v="2002"/>
    <x v="34"/>
    <s v="Si"/>
    <x v="0"/>
    <x v="0"/>
    <n v="113"/>
  </r>
  <r>
    <n v="136"/>
    <x v="132"/>
    <s v="The trial of the Chicago 7"/>
    <s v="El juicio de los 7 de Chicago"/>
    <n v="2020"/>
    <x v="12"/>
    <s v="Si"/>
    <x v="1"/>
    <x v="0"/>
    <n v="130"/>
  </r>
  <r>
    <n v="137"/>
    <x v="133"/>
    <s v="Raya and the last Dragon"/>
    <s v="Raya y el último Dragón"/>
    <n v="2021"/>
    <x v="106"/>
    <s v="Si"/>
    <x v="4"/>
    <x v="0"/>
    <n v="107"/>
  </r>
  <r>
    <n v="138"/>
    <x v="134"/>
    <s v="Make Mine Music"/>
    <s v="Música maestro"/>
    <n v="1946"/>
    <x v="65"/>
    <s v="Si"/>
    <x v="8"/>
    <x v="0"/>
    <n v="75"/>
  </r>
  <r>
    <n v="139"/>
    <x v="135"/>
    <s v="Driving Miss Daisy"/>
    <s v="Paseando a Miss Daisy"/>
    <n v="1989"/>
    <x v="107"/>
    <s v="Si"/>
    <x v="3"/>
    <x v="0"/>
    <n v="99"/>
  </r>
  <r>
    <n v="140"/>
    <x v="136"/>
    <s v="Red Dragon"/>
    <s v="El dragón rojo"/>
    <n v="2002"/>
    <x v="108"/>
    <s v="Si"/>
    <x v="3"/>
    <x v="0"/>
    <n v="124"/>
  </r>
  <r>
    <n v="141"/>
    <x v="137"/>
    <s v="Sergio Mendes in the key of joy"/>
    <s v="Sergio Mendes: en el tono de la alegría"/>
    <n v="2020"/>
    <x v="109"/>
    <s v="Si"/>
    <x v="0"/>
    <x v="0"/>
    <n v="100"/>
  </r>
  <r>
    <n v="142"/>
    <x v="137"/>
    <s v="Rocky V"/>
    <s v="Rocky V"/>
    <n v="1990"/>
    <x v="61"/>
    <s v="Si"/>
    <x v="1"/>
    <x v="0"/>
    <n v="111"/>
  </r>
  <r>
    <n v="143"/>
    <x v="138"/>
    <s v="となりのトトロ"/>
    <s v="Mi vecino Totoro"/>
    <n v="1988"/>
    <x v="110"/>
    <s v="Si"/>
    <x v="1"/>
    <x v="0"/>
    <n v="87"/>
  </r>
  <r>
    <n v="144"/>
    <x v="139"/>
    <s v="Thunderball"/>
    <s v="007: Operación trueno"/>
    <n v="1965"/>
    <x v="92"/>
    <s v="Si"/>
    <x v="8"/>
    <x v="0"/>
    <n v="130"/>
  </r>
  <r>
    <n v="145"/>
    <x v="140"/>
    <s v="As good as it gets"/>
    <s v="Mejor... imposible"/>
    <n v="1997"/>
    <x v="111"/>
    <s v="Si"/>
    <x v="0"/>
    <x v="0"/>
    <n v="139"/>
  </r>
  <r>
    <n v="146"/>
    <x v="141"/>
    <s v="Promising young woman"/>
    <s v="Dulce venganza"/>
    <n v="2020"/>
    <x v="112"/>
    <s v="Si"/>
    <x v="5"/>
    <x v="4"/>
    <n v="114"/>
  </r>
  <r>
    <n v="147"/>
    <x v="142"/>
    <s v="Batman returns"/>
    <s v="Batman regresa"/>
    <n v="1992"/>
    <x v="113"/>
    <s v="Si"/>
    <x v="3"/>
    <x v="0"/>
    <n v="126"/>
  </r>
  <r>
    <n v="148"/>
    <x v="143"/>
    <s v="Looper"/>
    <s v="Looper: asesinos del futuro"/>
    <n v="2012"/>
    <x v="102"/>
    <s v="Si"/>
    <x v="0"/>
    <x v="0"/>
    <n v="119"/>
  </r>
  <r>
    <n v="149"/>
    <x v="144"/>
    <s v="Sister act"/>
    <s v="Cambio de hábito"/>
    <n v="1992"/>
    <x v="114"/>
    <s v="Si"/>
    <x v="4"/>
    <x v="0"/>
    <n v="100"/>
  </r>
  <r>
    <n v="150"/>
    <x v="145"/>
    <s v="卧虎藏龙"/>
    <s v="El tigre y el dragón"/>
    <n v="2000"/>
    <x v="115"/>
    <s v="Si"/>
    <x v="1"/>
    <x v="0"/>
    <n v="120"/>
  </r>
  <r>
    <n v="151"/>
    <x v="146"/>
    <s v="You only live twice"/>
    <s v="007: Sólo se vive dos veces"/>
    <n v="1967"/>
    <x v="116"/>
    <s v="Si"/>
    <x v="8"/>
    <x v="0"/>
    <n v="117"/>
  </r>
  <r>
    <n v="152"/>
    <x v="147"/>
    <s v="Fun and fancy free"/>
    <s v="Diversión y fantasía"/>
    <n v="1947"/>
    <x v="65"/>
    <s v="Si"/>
    <x v="4"/>
    <x v="0"/>
    <n v="73"/>
  </r>
  <r>
    <n v="153"/>
    <x v="148"/>
    <s v="Psycho"/>
    <s v="Psicosis"/>
    <n v="1960"/>
    <x v="117"/>
    <s v="Si"/>
    <x v="0"/>
    <x v="0"/>
    <n v="109"/>
  </r>
  <r>
    <n v="154"/>
    <x v="149"/>
    <s v="Cruella"/>
    <s v="Cruella"/>
    <n v="2021"/>
    <x v="118"/>
    <s v="Si"/>
    <x v="5"/>
    <x v="4"/>
    <n v="134"/>
  </r>
  <r>
    <n v="155"/>
    <x v="149"/>
    <s v="The conjuring 3: The devil made me do it"/>
    <s v="El conjuro: el diablo me obligó a hacerlo"/>
    <n v="2021"/>
    <x v="119"/>
    <s v="Si"/>
    <x v="5"/>
    <x v="4"/>
    <n v="112"/>
  </r>
  <r>
    <n v="156"/>
    <x v="150"/>
    <s v="Nuevo orden"/>
    <s v="Nuevo orden"/>
    <n v="2020"/>
    <x v="120"/>
    <s v="Si"/>
    <x v="3"/>
    <x v="0"/>
    <n v="88"/>
  </r>
  <r>
    <n v="157"/>
    <x v="151"/>
    <s v="Rio"/>
    <s v="Río"/>
    <n v="2011"/>
    <x v="121"/>
    <s v="Si"/>
    <x v="4"/>
    <x v="0"/>
    <n v="101"/>
  </r>
  <r>
    <n v="158"/>
    <x v="152"/>
    <s v="Rocky Balboa"/>
    <s v="Rocky Balboa"/>
    <n v="2006"/>
    <x v="64"/>
    <s v="Si"/>
    <x v="1"/>
    <x v="0"/>
    <n v="102"/>
  </r>
  <r>
    <n v="159"/>
    <x v="153"/>
    <s v="Nomadland"/>
    <s v="Nomadland"/>
    <n v="2020"/>
    <x v="122"/>
    <s v="Si"/>
    <x v="2"/>
    <x v="3"/>
    <n v="110"/>
  </r>
  <r>
    <n v="160"/>
    <x v="154"/>
    <s v="The father"/>
    <s v="El padre"/>
    <n v="2020"/>
    <x v="123"/>
    <s v="Si"/>
    <x v="2"/>
    <x v="5"/>
    <n v="97"/>
  </r>
  <r>
    <n v="161"/>
    <x v="155"/>
    <s v="Million dollar baby"/>
    <s v="Golpes del destino"/>
    <n v="2004"/>
    <x v="28"/>
    <s v="Si"/>
    <x v="3"/>
    <x v="0"/>
    <n v="133"/>
  </r>
  <r>
    <n v="162"/>
    <x v="156"/>
    <s v="On Her Majesty's Secret Service"/>
    <s v="007: Al servicio de su Majestad"/>
    <n v="1969"/>
    <x v="124"/>
    <s v="Si"/>
    <x v="8"/>
    <x v="0"/>
    <n v="142"/>
  </r>
  <r>
    <n v="163"/>
    <x v="157"/>
    <s v="Melody time"/>
    <s v="Ritmo y melodía"/>
    <n v="1948"/>
    <x v="65"/>
    <s v="Si"/>
    <x v="4"/>
    <x v="0"/>
    <n v="75"/>
  </r>
  <r>
    <n v="164"/>
    <x v="158"/>
    <s v="In the name of the father"/>
    <s v="En el nombre del padre"/>
    <n v="1993"/>
    <x v="125"/>
    <s v="Si"/>
    <x v="0"/>
    <x v="0"/>
    <n v="135"/>
  </r>
  <r>
    <n v="165"/>
    <x v="159"/>
    <s v="El olvido que seremos"/>
    <s v="El olvido que seremos"/>
    <n v="2020"/>
    <x v="126"/>
    <s v="Si"/>
    <x v="2"/>
    <x v="3"/>
    <n v="136"/>
  </r>
  <r>
    <n v="166"/>
    <x v="160"/>
    <s v="Blue Jasmine"/>
    <s v="Jazmín azul"/>
    <n v="2013"/>
    <x v="127"/>
    <s v="Si"/>
    <x v="3"/>
    <x v="0"/>
    <n v="98"/>
  </r>
  <r>
    <n v="167"/>
    <x v="161"/>
    <s v="Zack Snyder's Justice League"/>
    <s v="Liga de la Justicia de Zack Snyder"/>
    <n v="2021"/>
    <x v="128"/>
    <s v="Si"/>
    <x v="0"/>
    <x v="0"/>
    <n v="242"/>
  </r>
  <r>
    <n v="168"/>
    <x v="162"/>
    <s v="Straight Outta Compton"/>
    <s v="Letras Explícitas"/>
    <n v="2015"/>
    <x v="129"/>
    <s v="Si"/>
    <x v="1"/>
    <x v="0"/>
    <n v="147"/>
  </r>
  <r>
    <n v="169"/>
    <x v="163"/>
    <s v="Luca"/>
    <s v="Luca"/>
    <n v="2021"/>
    <x v="130"/>
    <s v="Si"/>
    <x v="4"/>
    <x v="0"/>
    <n v="101"/>
  </r>
  <r>
    <n v="170"/>
    <x v="164"/>
    <s v="Diamonds are forever"/>
    <s v="007: Los diamantes son eternos"/>
    <n v="1971"/>
    <x v="104"/>
    <s v="Si"/>
    <x v="8"/>
    <x v="0"/>
    <n v="121"/>
  </r>
  <r>
    <n v="171"/>
    <x v="165"/>
    <s v="Casablanca"/>
    <s v="Casablanca"/>
    <n v="1942"/>
    <x v="131"/>
    <s v="Si"/>
    <x v="0"/>
    <x v="0"/>
    <n v="102"/>
  </r>
  <r>
    <n v="172"/>
    <x v="166"/>
    <s v="Midsommar"/>
    <s v="Midsommar: El terror no espera la noche"/>
    <n v="2019"/>
    <x v="132"/>
    <s v="Si"/>
    <x v="3"/>
    <x v="0"/>
    <n v="139"/>
  </r>
  <r>
    <n v="173"/>
    <x v="167"/>
    <s v="Druk"/>
    <s v="Otra ronda"/>
    <n v="2020"/>
    <x v="133"/>
    <s v="Si"/>
    <x v="2"/>
    <x v="2"/>
    <n v="117"/>
  </r>
  <r>
    <n v="174"/>
    <x v="168"/>
    <s v="Black Widow"/>
    <s v="Black Widow"/>
    <n v="2021"/>
    <x v="134"/>
    <s v="Si"/>
    <x v="2"/>
    <x v="3"/>
    <n v="134"/>
  </r>
  <r>
    <n v="175"/>
    <x v="169"/>
    <s v="Minari"/>
    <s v="Minari"/>
    <n v="2020"/>
    <x v="135"/>
    <s v="Si"/>
    <x v="2"/>
    <x v="2"/>
    <n v="116"/>
  </r>
  <r>
    <n v="176"/>
    <x v="170"/>
    <s v="The Adventures of Ichabod and Mr. Toad"/>
    <s v="Las aventuras de Ichabod y el Sr. Sapo"/>
    <n v="1949"/>
    <x v="65"/>
    <s v="Si"/>
    <x v="4"/>
    <x v="0"/>
    <n v="68"/>
  </r>
  <r>
    <n v="177"/>
    <x v="171"/>
    <s v="Live and let die"/>
    <s v="007: Vive y deja morir"/>
    <n v="1973"/>
    <x v="104"/>
    <s v="Si"/>
    <x v="8"/>
    <x v="0"/>
    <n v="121"/>
  </r>
  <r>
    <n v="178"/>
    <x v="172"/>
    <s v="Cóndores no entierran todos los días"/>
    <s v="Cóndores no entierran todos los días"/>
    <n v="1984"/>
    <x v="136"/>
    <s v="Si"/>
    <x v="3"/>
    <x v="0"/>
    <n v="89"/>
  </r>
  <r>
    <n v="179"/>
    <x v="173"/>
    <s v="Judas and the black Messiah"/>
    <s v="Judas y el mesías negro"/>
    <n v="2020"/>
    <x v="137"/>
    <s v="Si"/>
    <x v="0"/>
    <x v="0"/>
    <n v="126"/>
  </r>
  <r>
    <n v="180"/>
    <x v="174"/>
    <s v="The Suicide Squad"/>
    <s v="El escuadrón suicida"/>
    <n v="2021"/>
    <x v="138"/>
    <s v="Si"/>
    <x v="2"/>
    <x v="3"/>
    <n v="133"/>
  </r>
  <r>
    <n v="181"/>
    <x v="175"/>
    <s v="The road to El Dorado"/>
    <s v="El camino hacia El Dorado"/>
    <n v="2000"/>
    <x v="139"/>
    <s v="Si"/>
    <x v="1"/>
    <x v="0"/>
    <n v="89"/>
  </r>
  <r>
    <n v="182"/>
    <x v="176"/>
    <s v="Pirates of the Caribbean: On stranger tides"/>
    <s v="Piratas del Caribe: Navegando en aguas misteriosas"/>
    <n v="2011"/>
    <x v="37"/>
    <s v="Si"/>
    <x v="4"/>
    <x v="0"/>
    <n v="141"/>
  </r>
  <r>
    <n v="183"/>
    <x v="177"/>
    <s v="Singing in the rain"/>
    <s v="Cantando bajo la lluvia"/>
    <n v="1952"/>
    <x v="140"/>
    <s v="Si"/>
    <x v="0"/>
    <x v="0"/>
    <n v="103"/>
  </r>
  <r>
    <n v="184"/>
    <x v="178"/>
    <s v="Casino Royale"/>
    <s v="007: Casino Royale"/>
    <n v="2006"/>
    <x v="141"/>
    <s v="Si"/>
    <x v="8"/>
    <x v="0"/>
    <n v="145"/>
  </r>
  <r>
    <n v="185"/>
    <x v="179"/>
    <s v="کفرناحوم"/>
    <s v="Cafarnaúm"/>
    <n v="2018"/>
    <x v="142"/>
    <s v="Si"/>
    <x v="3"/>
    <x v="0"/>
    <n v="123"/>
  </r>
  <r>
    <n v="186"/>
    <x v="180"/>
    <s v="Borat: Cultural Learnings of America for Make Benefit Glorious Nation of Kazakhstan"/>
    <s v="Borat: lecciones culturales de Estados Unidos para beneficio de la gloriosa nación de Kazajistán"/>
    <n v="2006"/>
    <x v="143"/>
    <s v="Si"/>
    <x v="9"/>
    <x v="0"/>
    <n v="84"/>
  </r>
  <r>
    <n v="187"/>
    <x v="181"/>
    <s v="Shang-Chi and the legend of the ten rings"/>
    <s v="Shang-Chi y la leyenda de los Diez Anillos"/>
    <n v="2021"/>
    <x v="144"/>
    <s v="Si"/>
    <x v="5"/>
    <x v="4"/>
    <n v="132"/>
  </r>
  <r>
    <n v="188"/>
    <x v="182"/>
    <s v="Quantum of Solace"/>
    <s v="007: Quantum of Solace"/>
    <n v="2008"/>
    <x v="145"/>
    <s v="Si"/>
    <x v="8"/>
    <x v="0"/>
    <n v="106"/>
  </r>
  <r>
    <n v="189"/>
    <x v="183"/>
    <s v="Who Framed Roger Rabbit"/>
    <s v="¿Quién engañó a Roger Rabbit?"/>
    <n v="1988"/>
    <x v="146"/>
    <s v="Si"/>
    <x v="4"/>
    <x v="0"/>
    <n v="104"/>
  </r>
  <r>
    <n v="190"/>
    <x v="184"/>
    <s v="Schumacher"/>
    <s v="Schumacher"/>
    <n v="2021"/>
    <x v="147"/>
    <s v="Si"/>
    <x v="1"/>
    <x v="0"/>
    <n v="114"/>
  </r>
  <r>
    <n v="191"/>
    <x v="185"/>
    <s v="Skyfall"/>
    <s v="007: Operación Skyfall"/>
    <n v="2012"/>
    <x v="10"/>
    <s v="Si"/>
    <x v="8"/>
    <x v="0"/>
    <n v="143"/>
  </r>
  <r>
    <n v="192"/>
    <x v="186"/>
    <s v="Chariots of fire"/>
    <s v="Carrozas de fuego"/>
    <n v="1981"/>
    <x v="148"/>
    <s v="Si"/>
    <x v="9"/>
    <x v="0"/>
    <n v="123"/>
  </r>
  <r>
    <n v="193"/>
    <x v="187"/>
    <s v="Spectre"/>
    <s v="007: Spectre"/>
    <n v="2015"/>
    <x v="10"/>
    <s v="Si"/>
    <x v="8"/>
    <x v="0"/>
    <n v="148"/>
  </r>
  <r>
    <n v="194"/>
    <x v="188"/>
    <s v="The untouchables"/>
    <s v="Los intocables"/>
    <n v="1987"/>
    <x v="42"/>
    <s v="Si"/>
    <x v="0"/>
    <x v="0"/>
    <n v="119"/>
  </r>
  <r>
    <n v="195"/>
    <x v="189"/>
    <s v="No time to die"/>
    <s v="007: Sin tiempo para morir"/>
    <n v="2021"/>
    <x v="149"/>
    <s v="Si"/>
    <x v="2"/>
    <x v="6"/>
    <n v="163"/>
  </r>
  <r>
    <n v="196"/>
    <x v="190"/>
    <s v="Alice in wonderland"/>
    <s v="Alicia en el país de las maravillas"/>
    <n v="1951"/>
    <x v="65"/>
    <s v="Si"/>
    <x v="4"/>
    <x v="0"/>
    <n v="75"/>
  </r>
  <r>
    <n v="197"/>
    <x v="191"/>
    <s v="Venom"/>
    <s v="Venom"/>
    <n v="2018"/>
    <x v="150"/>
    <s v="Si"/>
    <x v="1"/>
    <x v="0"/>
    <n v="112"/>
  </r>
  <r>
    <n v="198"/>
    <x v="192"/>
    <s v="The fighter"/>
    <s v="El peleador"/>
    <n v="2010"/>
    <x v="151"/>
    <s v="Si"/>
    <x v="3"/>
    <x v="0"/>
    <n v="116"/>
  </r>
  <r>
    <n v="199"/>
    <x v="193"/>
    <s v="Justice League: The Flashpoint Paradox"/>
    <s v="Liga de la Justicia: Paradoja del Tiempo"/>
    <n v="2013"/>
    <x v="152"/>
    <s v="Si"/>
    <x v="0"/>
    <x v="0"/>
    <n v="81"/>
  </r>
  <r>
    <n v="200"/>
    <x v="194"/>
    <s v="The grand Budapest hotel"/>
    <s v="El gran hotel Budapest"/>
    <n v="2014"/>
    <x v="153"/>
    <s v="Si"/>
    <x v="9"/>
    <x v="0"/>
    <n v="100"/>
  </r>
  <r>
    <n v="201"/>
    <x v="195"/>
    <s v="The mummy"/>
    <s v="La momia"/>
    <n v="1999"/>
    <x v="154"/>
    <s v="Si"/>
    <x v="1"/>
    <x v="0"/>
    <n v="124"/>
  </r>
  <r>
    <n v="202"/>
    <x v="196"/>
    <s v="National Treasure: Book of Secre"/>
    <s v="La leyenda del tesoro perdido 2: el libro de los secretos"/>
    <n v="2007"/>
    <x v="155"/>
    <s v="Si"/>
    <x v="4"/>
    <x v="0"/>
    <n v="124"/>
  </r>
  <r>
    <n v="203"/>
    <x v="197"/>
    <s v="The departed"/>
    <s v="Los infiltrados"/>
    <n v="2006"/>
    <x v="2"/>
    <s v="Si"/>
    <x v="0"/>
    <x v="0"/>
    <n v="151"/>
  </r>
  <r>
    <n v="204"/>
    <x v="198"/>
    <s v="Dune"/>
    <s v="Duna"/>
    <n v="2021"/>
    <x v="156"/>
    <s v="Si"/>
    <x v="2"/>
    <x v="5"/>
    <n v="155"/>
  </r>
  <r>
    <n v="205"/>
    <x v="199"/>
    <s v="Sherlock Holmes"/>
    <s v="Sherlock Holmes"/>
    <n v="2009"/>
    <x v="157"/>
    <s v="Si"/>
    <x v="1"/>
    <x v="0"/>
    <n v="128"/>
  </r>
  <r>
    <n v="206"/>
    <x v="200"/>
    <s v="Good Bye, Lenin!"/>
    <s v="Adiós Lenin!"/>
    <n v="2003"/>
    <x v="158"/>
    <s v="Si"/>
    <x v="0"/>
    <x v="0"/>
    <n v="121"/>
  </r>
  <r>
    <n v="207"/>
    <x v="201"/>
    <s v="Borat Subsequent Moviefilm: Delivery of Prodigious Bribe to American Regime for Make Benefit Once Glorious Nation of Kazakhstan"/>
    <s v="Borat: siguiente película documental"/>
    <n v="2020"/>
    <x v="159"/>
    <s v="Si"/>
    <x v="3"/>
    <x v="0"/>
    <n v="96"/>
  </r>
  <r>
    <n v="208"/>
    <x v="202"/>
    <s v="The man with the golden gun"/>
    <s v="007: El hombre del revólver de oro"/>
    <n v="1974"/>
    <x v="104"/>
    <s v="Si"/>
    <x v="8"/>
    <x v="0"/>
    <n v="125"/>
  </r>
  <r>
    <n v="209"/>
    <x v="203"/>
    <s v="The last king of Scotland"/>
    <s v="El último rey de Escocia"/>
    <n v="2006"/>
    <x v="160"/>
    <s v="Si"/>
    <x v="9"/>
    <x v="0"/>
    <n v="123"/>
  </r>
  <r>
    <n v="210"/>
    <x v="204"/>
    <s v="The many saints of Newark"/>
    <s v="Los santos de la mafia"/>
    <n v="2021"/>
    <x v="161"/>
    <s v="Si"/>
    <x v="0"/>
    <x v="0"/>
    <n v="120"/>
  </r>
  <r>
    <n v="211"/>
    <x v="205"/>
    <s v="The Discovery"/>
    <s v="The Discovery"/>
    <n v="2017"/>
    <x v="162"/>
    <s v="Si"/>
    <x v="1"/>
    <x v="0"/>
    <n v="102"/>
  </r>
  <r>
    <n v="212"/>
    <x v="206"/>
    <s v="Encanto"/>
    <s v="Encanto"/>
    <n v="2021"/>
    <x v="163"/>
    <s v="Si"/>
    <x v="2"/>
    <x v="3"/>
    <n v="99"/>
  </r>
  <r>
    <n v="213"/>
    <x v="207"/>
    <s v="L.A. Confidential"/>
    <s v="Los Ángeles al desnudo"/>
    <n v="1997"/>
    <x v="14"/>
    <s v="Si"/>
    <x v="3"/>
    <x v="0"/>
    <n v="138"/>
  </r>
  <r>
    <n v="214"/>
    <x v="208"/>
    <s v="天気の子"/>
    <s v="El tiempo contigo"/>
    <n v="2019"/>
    <x v="164"/>
    <s v="Si"/>
    <x v="3"/>
    <x v="0"/>
    <n v="114"/>
  </r>
  <r>
    <n v="215"/>
    <x v="209"/>
    <s v="Spider-Man: No Way Home"/>
    <s v="Spider-man: sin camino a casa"/>
    <n v="2021"/>
    <x v="165"/>
    <s v="Si"/>
    <x v="10"/>
    <x v="7"/>
    <n v="148"/>
  </r>
  <r>
    <n v="216"/>
    <x v="210"/>
    <s v="Miracle on 34th Street"/>
    <s v="Milagro en la calle 34"/>
    <n v="1947"/>
    <x v="166"/>
    <s v="Si"/>
    <x v="4"/>
    <x v="0"/>
    <n v="96"/>
  </r>
  <r>
    <n v="217"/>
    <x v="211"/>
    <s v="Solo: A Star Wars story"/>
    <s v="Han Solo: una historia de Star Wars"/>
    <n v="2018"/>
    <x v="167"/>
    <s v="Si"/>
    <x v="11"/>
    <x v="8"/>
    <n v="135"/>
  </r>
  <r>
    <n v="218"/>
    <x v="212"/>
    <s v="A star is born"/>
    <s v="Nace una estrella"/>
    <n v="2018"/>
    <x v="168"/>
    <s v="Si"/>
    <x v="11"/>
    <x v="8"/>
    <n v="134"/>
  </r>
  <r>
    <n v="219"/>
    <x v="213"/>
    <s v="Justice League: War"/>
    <s v="Liga de la Justicia: Guerra"/>
    <n v="2014"/>
    <x v="152"/>
    <s v="Si"/>
    <x v="0"/>
    <x v="0"/>
    <n v="79"/>
  </r>
  <r>
    <n v="220"/>
    <x v="214"/>
    <s v="Harry Potter 20th Anniversary: Return to Hogwarts"/>
    <s v="Harry Potter 20 aniversario: Regreso a Hogwarts"/>
    <n v="2022"/>
    <x v="169"/>
    <s v="Si"/>
    <x v="0"/>
    <x v="0"/>
    <n v="102"/>
  </r>
  <r>
    <n v="221"/>
    <x v="215"/>
    <s v="Tick, tick... Boom!"/>
    <s v="Tick, tick... Boom!"/>
    <n v="2021"/>
    <x v="170"/>
    <s v="Si"/>
    <x v="1"/>
    <x v="0"/>
    <n v="115"/>
  </r>
  <r>
    <n v="222"/>
    <x v="216"/>
    <s v="Gangs of New York"/>
    <s v="Pandillas de Nueva York"/>
    <n v="2002"/>
    <x v="2"/>
    <s v="Si"/>
    <x v="12"/>
    <x v="0"/>
    <n v="167"/>
  </r>
  <r>
    <n v="223"/>
    <x v="217"/>
    <s v="The lord of the rings: The return of the king (EE)"/>
    <s v="El señor de los anillos: el retorno del rey (VE)"/>
    <n v="2003"/>
    <x v="171"/>
    <s v="No"/>
    <x v="8"/>
    <x v="0"/>
    <n v="263"/>
  </r>
  <r>
    <n v="224"/>
    <x v="218"/>
    <s v="Pirates of the Caribbean: Dead Men Tell No Tales"/>
    <s v="Piratas del Caribe: la venganza de Salazar"/>
    <n v="2017"/>
    <x v="172"/>
    <s v="Si"/>
    <x v="4"/>
    <x v="0"/>
    <n v="129"/>
  </r>
  <r>
    <n v="225"/>
    <x v="219"/>
    <s v="Don't look up"/>
    <s v="No miren arriba"/>
    <n v="2021"/>
    <x v="173"/>
    <s v="Si"/>
    <x v="1"/>
    <x v="0"/>
    <n v="145"/>
  </r>
  <r>
    <n v="226"/>
    <x v="220"/>
    <s v="The tragedy of Macbeth"/>
    <s v="La tragedia de Macbeth"/>
    <n v="2021"/>
    <x v="174"/>
    <s v="Si"/>
    <x v="13"/>
    <x v="0"/>
    <n v="105"/>
  </r>
  <r>
    <n v="227"/>
    <x v="220"/>
    <s v="Peter Pan"/>
    <s v="Peter Pan"/>
    <n v="1953"/>
    <x v="175"/>
    <s v="No"/>
    <x v="4"/>
    <x v="0"/>
    <n v="76"/>
  </r>
  <r>
    <n v="228"/>
    <x v="221"/>
    <s v="The spy who loved me"/>
    <s v="007: La espía que me amó"/>
    <n v="1977"/>
    <x v="116"/>
    <s v="Si"/>
    <x v="8"/>
    <x v="0"/>
    <n v="125"/>
  </r>
  <r>
    <n v="229"/>
    <x v="222"/>
    <s v="Lost in translation"/>
    <s v="Perdidos en Tokyo"/>
    <n v="2003"/>
    <x v="97"/>
    <s v="Si"/>
    <x v="12"/>
    <x v="0"/>
    <n v="101"/>
  </r>
  <r>
    <n v="230"/>
    <x v="223"/>
    <s v="Gone with the wind"/>
    <s v="Lo que el viento se llevó"/>
    <n v="1939"/>
    <x v="176"/>
    <s v="Si"/>
    <x v="0"/>
    <x v="0"/>
    <n v="222"/>
  </r>
  <r>
    <n v="231"/>
    <x v="224"/>
    <s v="Nobody"/>
    <s v="Nadie"/>
    <n v="2021"/>
    <x v="177"/>
    <s v="Si"/>
    <x v="0"/>
    <x v="0"/>
    <n v="92"/>
  </r>
  <r>
    <n v="232"/>
    <x v="225"/>
    <s v="Encanto"/>
    <s v="Encanto"/>
    <n v="2021"/>
    <x v="163"/>
    <s v="No"/>
    <x v="4"/>
    <x v="0"/>
    <n v="109"/>
  </r>
  <r>
    <n v="233"/>
    <x v="226"/>
    <s v="The power of the dog"/>
    <s v="El poder del perro"/>
    <n v="2021"/>
    <x v="178"/>
    <s v="Si"/>
    <x v="1"/>
    <x v="0"/>
    <n v="125"/>
  </r>
  <r>
    <n v="234"/>
    <x v="227"/>
    <s v="Nightmare alley"/>
    <s v="El callejón de las almas perdidas"/>
    <n v="2021"/>
    <x v="179"/>
    <s v="Si"/>
    <x v="2"/>
    <x v="2"/>
    <n v="140"/>
  </r>
  <r>
    <n v="235"/>
    <x v="228"/>
    <s v="Licorice Pizza"/>
    <s v="Licorice Pizza"/>
    <n v="2021"/>
    <x v="180"/>
    <s v="Si"/>
    <x v="2"/>
    <x v="9"/>
    <n v="133"/>
  </r>
  <r>
    <n v="236"/>
    <x v="229"/>
    <s v="Moonraker"/>
    <s v="007: Moonraker"/>
    <n v="1979"/>
    <x v="116"/>
    <s v="Si"/>
    <x v="8"/>
    <x v="0"/>
    <n v="126"/>
  </r>
  <r>
    <n v="237"/>
    <x v="230"/>
    <s v="Hidden figures"/>
    <s v="Talentos ocultos"/>
    <n v="2016"/>
    <x v="181"/>
    <s v="No"/>
    <x v="4"/>
    <x v="0"/>
    <n v="127"/>
  </r>
  <r>
    <n v="238"/>
    <x v="231"/>
    <s v="The Batman"/>
    <s v="The Batman"/>
    <n v="2022"/>
    <x v="182"/>
    <s v="Si"/>
    <x v="2"/>
    <x v="5"/>
    <n v="176"/>
  </r>
  <r>
    <n v="239"/>
    <x v="232"/>
    <s v="Rocketman"/>
    <s v="Rocketman"/>
    <n v="2019"/>
    <x v="183"/>
    <s v="Si"/>
    <x v="1"/>
    <x v="0"/>
    <n v="121"/>
  </r>
  <r>
    <n v="240"/>
    <x v="233"/>
    <s v="ドライブ・マイ・カ"/>
    <s v="Drive my car"/>
    <n v="2021"/>
    <x v="184"/>
    <s v="Si"/>
    <x v="0"/>
    <x v="0"/>
    <n v="179"/>
  </r>
  <r>
    <n v="241"/>
    <x v="234"/>
    <s v="There will be blood"/>
    <s v="Petróleo sangriento"/>
    <n v="2007"/>
    <x v="180"/>
    <s v="Si"/>
    <x v="1"/>
    <x v="0"/>
    <n v="158"/>
  </r>
  <r>
    <n v="242"/>
    <x v="235"/>
    <s v="Turning red"/>
    <s v="Red"/>
    <n v="2022"/>
    <x v="185"/>
    <s v="Si"/>
    <x v="4"/>
    <x v="0"/>
    <n v="100"/>
  </r>
  <r>
    <n v="243"/>
    <x v="236"/>
    <s v="Belfast"/>
    <s v="Belfast"/>
    <n v="2021"/>
    <x v="186"/>
    <s v="Si"/>
    <x v="2"/>
    <x v="2"/>
    <n v="98"/>
  </r>
  <r>
    <n v="244"/>
    <x v="237"/>
    <s v="West side story"/>
    <s v="Amor sin barreras"/>
    <n v="2021"/>
    <x v="16"/>
    <s v="Si"/>
    <x v="4"/>
    <x v="0"/>
    <n v="156"/>
  </r>
  <r>
    <n v="245"/>
    <x v="238"/>
    <s v="In Bruges"/>
    <s v="En Brujas"/>
    <n v="2008"/>
    <x v="187"/>
    <s v="Si"/>
    <x v="0"/>
    <x v="0"/>
    <n v="107"/>
  </r>
  <r>
    <n v="246"/>
    <x v="239"/>
    <s v="Bram Stoker's Dracula"/>
    <s v="Dracula, de Bram Stoker"/>
    <n v="1992"/>
    <x v="71"/>
    <s v="Si"/>
    <x v="1"/>
    <x v="0"/>
    <n v="127"/>
  </r>
  <r>
    <n v="247"/>
    <x v="240"/>
    <s v="For your eyes only"/>
    <s v="007: Solo para sus ojos"/>
    <n v="1981"/>
    <x v="188"/>
    <s v="Si"/>
    <x v="3"/>
    <x v="0"/>
    <n v="127"/>
  </r>
  <r>
    <n v="248"/>
    <x v="241"/>
    <s v="Come from away"/>
    <s v="Come from away"/>
    <n v="2021"/>
    <x v="189"/>
    <s v="Si"/>
    <x v="13"/>
    <x v="0"/>
    <n v="106"/>
  </r>
  <r>
    <n v="249"/>
    <x v="242"/>
    <s v="Fantastic beasts: The secrets of Dumbledore"/>
    <s v="Animales fantásticos: Los secretos de Dumbledore"/>
    <n v="2022"/>
    <x v="190"/>
    <s v="Si"/>
    <x v="14"/>
    <x v="10"/>
    <n v="143"/>
  </r>
  <r>
    <n v="250"/>
    <x v="243"/>
    <s v="Eyes wide shut"/>
    <s v="Ojos bien cerrados"/>
    <n v="1999"/>
    <x v="26"/>
    <s v="Si"/>
    <x v="0"/>
    <x v="0"/>
    <n v="159"/>
  </r>
  <r>
    <n v="251"/>
    <x v="244"/>
    <s v="The witch"/>
    <s v="La bruja"/>
    <n v="2015"/>
    <x v="191"/>
    <s v="Si"/>
    <x v="1"/>
    <x v="0"/>
    <n v="92"/>
  </r>
  <r>
    <n v="252"/>
    <x v="245"/>
    <s v="Lady and the tramp"/>
    <s v="La dama y el vagabundo"/>
    <n v="1955"/>
    <x v="175"/>
    <s v="No"/>
    <x v="4"/>
    <x v="0"/>
    <n v="76"/>
  </r>
  <r>
    <n v="253"/>
    <x v="246"/>
    <s v="Das Vorspiel"/>
    <s v="La audición"/>
    <n v="2019"/>
    <x v="192"/>
    <s v="Si"/>
    <x v="2"/>
    <x v="2"/>
    <n v="99"/>
  </r>
  <r>
    <n v="254"/>
    <x v="247"/>
    <s v="The ten commandments"/>
    <s v="Los diez mandamientos"/>
    <n v="1956"/>
    <x v="193"/>
    <s v="Si"/>
    <x v="3"/>
    <x v="0"/>
    <n v="220"/>
  </r>
  <r>
    <n v="255"/>
    <x v="248"/>
    <s v="The northman"/>
    <s v="El hombre del norte"/>
    <n v="2022"/>
    <x v="191"/>
    <s v="Si"/>
    <x v="2"/>
    <x v="3"/>
    <n v="137"/>
  </r>
  <r>
    <n v="256"/>
    <x v="249"/>
    <s v="The silence of the lambs"/>
    <s v="El silencio de los inocentes"/>
    <n v="1991"/>
    <x v="72"/>
    <s v="Si"/>
    <x v="3"/>
    <x v="0"/>
    <n v="118"/>
  </r>
  <r>
    <n v="257"/>
    <x v="250"/>
    <s v="Son of Batman"/>
    <s v="El hijo de Batman"/>
    <n v="2014"/>
    <x v="194"/>
    <s v="Si"/>
    <x v="0"/>
    <x v="0"/>
    <n v="75"/>
  </r>
  <r>
    <n v="258"/>
    <x v="251"/>
    <s v="Doctor Strange in the multiverse of madness"/>
    <s v="Doctor Strange en el multiverso de la locura"/>
    <n v="2022"/>
    <x v="195"/>
    <s v="Si"/>
    <x v="5"/>
    <x v="11"/>
    <n v="126"/>
  </r>
  <r>
    <n v="259"/>
    <x v="252"/>
    <s v="Top gun"/>
    <s v="Top gun: Pasión y Gloria"/>
    <n v="1986"/>
    <x v="196"/>
    <s v="Si"/>
    <x v="1"/>
    <x v="0"/>
    <n v="100"/>
  </r>
  <r>
    <n v="260"/>
    <x v="253"/>
    <s v="Octopussy"/>
    <s v="007: Octopussy"/>
    <n v="1983"/>
    <x v="188"/>
    <s v="Si"/>
    <x v="3"/>
    <x v="0"/>
    <n v="131"/>
  </r>
  <r>
    <n v="261"/>
    <x v="254"/>
    <s v="No country for old men"/>
    <s v="Sin lugar para los débiles"/>
    <n v="2007"/>
    <x v="25"/>
    <s v="Si"/>
    <x v="0"/>
    <x v="0"/>
    <n v="118"/>
  </r>
  <r>
    <n v="262"/>
    <x v="255"/>
    <s v="Verdens verste menneske"/>
    <s v="La peor persona del mundo"/>
    <n v="2021"/>
    <x v="197"/>
    <s v="Si"/>
    <x v="2"/>
    <x v="2"/>
    <n v="128"/>
  </r>
  <r>
    <n v="263"/>
    <x v="256"/>
    <s v="Chip 'n Dale: Rescue Rangers"/>
    <s v="Chip &amp; Dale: Al rescate"/>
    <n v="2022"/>
    <x v="198"/>
    <s v="Si"/>
    <x v="4"/>
    <x v="0"/>
    <n v="97"/>
  </r>
  <r>
    <n v="264"/>
    <x v="257"/>
    <s v="When Harry met Sally"/>
    <s v="Cuando Harry conoció a Sally"/>
    <n v="1989"/>
    <x v="81"/>
    <s v="Si"/>
    <x v="3"/>
    <x v="0"/>
    <n v="96"/>
  </r>
  <r>
    <n v="265"/>
    <x v="258"/>
    <s v="Top gun: Maverick"/>
    <s v="Top gun: Maverick"/>
    <n v="2022"/>
    <x v="199"/>
    <s v="Si"/>
    <x v="2"/>
    <x v="3"/>
    <n v="131"/>
  </r>
  <r>
    <n v="266"/>
    <x v="259"/>
    <s v="Zodiac"/>
    <s v="Zodiac"/>
    <n v="2007"/>
    <x v="34"/>
    <s v="Si"/>
    <x v="0"/>
    <x v="0"/>
    <n v="157"/>
  </r>
  <r>
    <n v="267"/>
    <x v="260"/>
    <s v="Hannibal"/>
    <s v="Hannibal"/>
    <n v="2001"/>
    <x v="200"/>
    <s v="Si"/>
    <x v="1"/>
    <x v="0"/>
    <n v="131"/>
  </r>
  <r>
    <n v="268"/>
    <x v="261"/>
    <s v="Flugt"/>
    <s v="Flee: Huyendo de casa"/>
    <n v="2021"/>
    <x v="201"/>
    <s v="Si"/>
    <x v="2"/>
    <x v="2"/>
    <n v="90"/>
  </r>
  <r>
    <n v="269"/>
    <x v="262"/>
    <s v="A view to kill"/>
    <s v="007: En la mira de los asesinos"/>
    <n v="1985"/>
    <x v="188"/>
    <s v="Si"/>
    <x v="3"/>
    <x v="0"/>
    <n v="131"/>
  </r>
  <r>
    <n v="270"/>
    <x v="263"/>
    <s v="The nightmare before Christmas"/>
    <s v="El extraño mundo de Jack"/>
    <n v="1993"/>
    <x v="202"/>
    <s v="Si"/>
    <x v="4"/>
    <x v="0"/>
    <n v="76"/>
  </r>
  <r>
    <n v="271"/>
    <x v="264"/>
    <s v="Everything, everywhere all at once"/>
    <s v="Todo en todas partes al mismo tiempo"/>
    <n v="2022"/>
    <x v="203"/>
    <s v="Si"/>
    <x v="2"/>
    <x v="12"/>
    <n v="140"/>
  </r>
  <r>
    <n v="272"/>
    <x v="265"/>
    <s v="Raging bull"/>
    <s v="Toro salvaje"/>
    <n v="1980"/>
    <x v="2"/>
    <s v="Si"/>
    <x v="3"/>
    <x v="0"/>
    <n v="129"/>
  </r>
  <r>
    <n v="273"/>
    <x v="266"/>
    <s v="The Godfather"/>
    <s v="El Padrino"/>
    <n v="1972"/>
    <x v="71"/>
    <s v="No"/>
    <x v="0"/>
    <x v="0"/>
    <n v="175"/>
  </r>
  <r>
    <n v="274"/>
    <x v="267"/>
    <s v="Memoirs of a geisha"/>
    <s v="Memorias de una geisha"/>
    <n v="2005"/>
    <x v="37"/>
    <s v="Si"/>
    <x v="1"/>
    <x v="0"/>
    <n v="145"/>
  </r>
  <r>
    <n v="275"/>
    <x v="268"/>
    <s v="Elvis"/>
    <s v="Elvis"/>
    <n v="2022"/>
    <x v="204"/>
    <s v="Si"/>
    <x v="2"/>
    <x v="9"/>
    <n v="159"/>
  </r>
  <r>
    <n v="276"/>
    <x v="269"/>
    <s v="The 13th warrior"/>
    <s v="13 guerreros"/>
    <n v="1999"/>
    <x v="205"/>
    <s v="Si"/>
    <x v="4"/>
    <x v="0"/>
    <n v="103"/>
  </r>
  <r>
    <n v="277"/>
    <x v="270"/>
    <s v="The living daylights"/>
    <s v="007: Su nombre es peligro"/>
    <n v="1987"/>
    <x v="188"/>
    <s v="Si"/>
    <x v="3"/>
    <x v="0"/>
    <n v="130"/>
  </r>
  <r>
    <n v="278"/>
    <x v="271"/>
    <s v="Superman: The movie"/>
    <s v="Superman"/>
    <n v="1978"/>
    <x v="206"/>
    <s v="Si"/>
    <x v="0"/>
    <x v="0"/>
    <n v="143"/>
  </r>
  <r>
    <n v="279"/>
    <x v="272"/>
    <s v="Captain America: The first avenger"/>
    <s v="Capitán América: el primer vengador"/>
    <n v="2011"/>
    <x v="207"/>
    <s v="No"/>
    <x v="4"/>
    <x v="0"/>
    <n v="124"/>
  </r>
  <r>
    <n v="280"/>
    <x v="273"/>
    <s v="Sing"/>
    <s v="Sing: ¡Ven y canta!"/>
    <n v="2016"/>
    <x v="208"/>
    <s v="Si"/>
    <x v="3"/>
    <x v="0"/>
    <n v="100"/>
  </r>
  <r>
    <n v="281"/>
    <x v="274"/>
    <s v="The Godfather Part II"/>
    <s v="El Padrino II"/>
    <n v="1974"/>
    <x v="71"/>
    <s v="No"/>
    <x v="3"/>
    <x v="0"/>
    <n v="200"/>
  </r>
  <r>
    <n v="282"/>
    <x v="275"/>
    <s v="It"/>
    <s v="It (Eso)"/>
    <n v="2017"/>
    <x v="209"/>
    <s v="Si"/>
    <x v="0"/>
    <x v="0"/>
    <n v="135"/>
  </r>
  <r>
    <n v="283"/>
    <x v="276"/>
    <s v="Captain Marvel"/>
    <s v="Capitana Marvel"/>
    <n v="2019"/>
    <x v="210"/>
    <s v="No"/>
    <x v="4"/>
    <x v="0"/>
    <n v="124"/>
  </r>
  <r>
    <n v="284"/>
    <x v="277"/>
    <s v="The sea beast"/>
    <s v="Monstruo del mar"/>
    <n v="2022"/>
    <x v="211"/>
    <s v="Si"/>
    <x v="1"/>
    <x v="0"/>
    <n v="115"/>
  </r>
  <r>
    <n v="285"/>
    <x v="278"/>
    <s v="Star Wars: The clone wars"/>
    <s v="Star Wars: La guerra de los clones"/>
    <n v="2008"/>
    <x v="212"/>
    <s v="Si"/>
    <x v="4"/>
    <x v="0"/>
    <n v="98"/>
  </r>
  <r>
    <n v="286"/>
    <x v="279"/>
    <s v="License to kill"/>
    <s v="007: Licencia para matar"/>
    <n v="1989"/>
    <x v="188"/>
    <s v="Si"/>
    <x v="3"/>
    <x v="0"/>
    <n v="133"/>
  </r>
  <r>
    <n v="287"/>
    <x v="280"/>
    <s v="Nope"/>
    <s v="¡Nop!"/>
    <n v="2022"/>
    <x v="213"/>
    <s v="Si"/>
    <x v="2"/>
    <x v="9"/>
    <n v="135"/>
  </r>
  <r>
    <n v="288"/>
    <x v="281"/>
    <s v="Justice League: Throne of Atlantis"/>
    <s v="Liga de la Justicia: el trono de Atlantis"/>
    <n v="2015"/>
    <x v="214"/>
    <s v="Si"/>
    <x v="0"/>
    <x v="0"/>
    <n v="72"/>
  </r>
  <r>
    <n v="289"/>
    <x v="282"/>
    <s v="Star Wars: Episode I - the phantom menace"/>
    <s v="Star Wars: Episodio I - la amenaza fantasma"/>
    <n v="1999"/>
    <x v="215"/>
    <s v="No"/>
    <x v="4"/>
    <x v="0"/>
    <n v="136"/>
  </r>
  <r>
    <n v="290"/>
    <x v="283"/>
    <s v="The Godfather Coda: The Death of Michael Corleone"/>
    <s v="El padrino, epílogo: la muerte de Michael Corleone"/>
    <n v="2020"/>
    <x v="71"/>
    <s v="No"/>
    <x v="3"/>
    <x v="0"/>
    <n v="158"/>
  </r>
  <r>
    <n v="291"/>
    <x v="284"/>
    <s v="Seven years in Tibet"/>
    <s v="Siete años en el Tíbet"/>
    <n v="1997"/>
    <x v="216"/>
    <s v="Si"/>
    <x v="1"/>
    <x v="0"/>
    <n v="139"/>
  </r>
  <r>
    <n v="292"/>
    <x v="285"/>
    <s v="Boogie nights"/>
    <s v="Boogie nights: juegos de placer"/>
    <n v="1997"/>
    <x v="180"/>
    <s v="Si"/>
    <x v="0"/>
    <x v="0"/>
    <n v="155"/>
  </r>
  <r>
    <n v="293"/>
    <x v="286"/>
    <s v="Icarus"/>
    <s v="Ícaro"/>
    <n v="2017"/>
    <x v="217"/>
    <s v="Si"/>
    <x v="1"/>
    <x v="0"/>
    <n v="121"/>
  </r>
  <r>
    <n v="294"/>
    <x v="287"/>
    <s v="GoldenEye"/>
    <s v="007: GoldenEye"/>
    <n v="1995"/>
    <x v="141"/>
    <s v="Si"/>
    <x v="3"/>
    <x v="0"/>
    <n v="128"/>
  </r>
  <r>
    <n v="295"/>
    <x v="288"/>
    <s v="El secreto de sus ojos"/>
    <s v="El secreto de sus ojos"/>
    <n v="2009"/>
    <x v="218"/>
    <s v="No"/>
    <x v="9"/>
    <x v="0"/>
    <n v="129"/>
  </r>
  <r>
    <n v="296"/>
    <x v="289"/>
    <s v="Dog day afternoon"/>
    <s v="Tarde de perros"/>
    <n v="1975"/>
    <x v="219"/>
    <s v="Si"/>
    <x v="0"/>
    <x v="0"/>
    <n v="124"/>
  </r>
  <r>
    <n v="297"/>
    <x v="290"/>
    <s v="The great hack"/>
    <s v="Nada es privado"/>
    <n v="2019"/>
    <x v="220"/>
    <s v="Si"/>
    <x v="1"/>
    <x v="0"/>
    <n v="114"/>
  </r>
  <r>
    <n v="298"/>
    <x v="291"/>
    <s v="Logan"/>
    <s v="Logan"/>
    <n v="2017"/>
    <x v="76"/>
    <s v="Si"/>
    <x v="9"/>
    <x v="0"/>
    <n v="137"/>
  </r>
  <r>
    <n v="299"/>
    <x v="292"/>
    <s v="Tomorrow never dies"/>
    <s v="007: El mañana nunca muere"/>
    <n v="1997"/>
    <x v="221"/>
    <s v="Si"/>
    <x v="3"/>
    <x v="0"/>
    <n v="119"/>
  </r>
  <r>
    <n v="300"/>
    <x v="293"/>
    <s v="The conjuring"/>
    <s v="El conjuro"/>
    <n v="2013"/>
    <x v="222"/>
    <s v="Si"/>
    <x v="0"/>
    <x v="0"/>
    <n v="112"/>
  </r>
  <r>
    <n v="301"/>
    <x v="294"/>
    <s v="Iron man"/>
    <s v="Iron man: el hombre de hierro"/>
    <n v="2008"/>
    <x v="223"/>
    <s v="No"/>
    <x v="4"/>
    <x v="0"/>
    <n v="126"/>
  </r>
  <r>
    <n v="302"/>
    <x v="295"/>
    <s v="Black Panther: Wakanda forever"/>
    <s v="Pantera negra: Wakanda por siempre"/>
    <n v="2022"/>
    <x v="224"/>
    <s v="Si"/>
    <x v="5"/>
    <x v="11"/>
    <n v="161"/>
  </r>
  <r>
    <n v="303"/>
    <x v="296"/>
    <s v="The world is not enough"/>
    <s v="007: El mundo no basta"/>
    <n v="1999"/>
    <x v="225"/>
    <s v="No"/>
    <x v="3"/>
    <x v="0"/>
    <n v="128"/>
  </r>
  <r>
    <n v="304"/>
    <x v="297"/>
    <s v="Little miss Sunshine"/>
    <s v="Pequeña miss Sunshine"/>
    <n v="2006"/>
    <x v="226"/>
    <s v="Si"/>
    <x v="9"/>
    <x v="0"/>
    <n v="101"/>
  </r>
  <r>
    <n v="305"/>
    <x v="298"/>
    <s v="Jingle all the way"/>
    <s v="El regalo prometido"/>
    <n v="1996"/>
    <x v="227"/>
    <s v="No"/>
    <x v="4"/>
    <x v="0"/>
    <n v="89"/>
  </r>
  <r>
    <n v="306"/>
    <x v="299"/>
    <s v="Sweeney Todd: The demon barber of Fleet Street"/>
    <s v="Sweeney Todd: el barbero demoníaco de la calle Fleet"/>
    <n v="2007"/>
    <x v="113"/>
    <s v="Si"/>
    <x v="0"/>
    <x v="0"/>
    <n v="117"/>
  </r>
  <r>
    <n v="307"/>
    <x v="300"/>
    <s v="Pinocchio"/>
    <s v="Pinocho"/>
    <n v="2022"/>
    <x v="179"/>
    <s v="Si"/>
    <x v="1"/>
    <x v="0"/>
    <n v="114"/>
  </r>
  <r>
    <n v="308"/>
    <x v="301"/>
    <s v="Im Westen nichts Neues"/>
    <s v="Sin novedad en el frente"/>
    <n v="2022"/>
    <x v="228"/>
    <s v="Si"/>
    <x v="1"/>
    <x v="8"/>
    <n v="143"/>
  </r>
  <r>
    <n v="309"/>
    <x v="302"/>
    <s v="Black Adam"/>
    <s v="Black Adam"/>
    <n v="2022"/>
    <x v="229"/>
    <s v="Si"/>
    <x v="0"/>
    <x v="13"/>
    <n v="124"/>
  </r>
  <r>
    <n v="310"/>
    <x v="303"/>
    <s v="Eternals"/>
    <s v="Eternals"/>
    <n v="2021"/>
    <x v="122"/>
    <s v="Si"/>
    <x v="4"/>
    <x v="8"/>
    <n v="157"/>
  </r>
  <r>
    <n v="311"/>
    <x v="304"/>
    <s v="Glass Onion: A Knives Out Mystery"/>
    <s v="Glass Onion: Un misterio de Knives Out"/>
    <n v="2022"/>
    <x v="102"/>
    <s v="Si"/>
    <x v="1"/>
    <x v="0"/>
    <n v="149"/>
  </r>
  <r>
    <n v="312"/>
    <x v="305"/>
    <s v="The last duel"/>
    <s v="El último duelo"/>
    <n v="2021"/>
    <x v="200"/>
    <s v="Si"/>
    <x v="9"/>
    <x v="0"/>
    <n v="152"/>
  </r>
  <r>
    <n v="313"/>
    <x v="306"/>
    <s v="Batman v Superman: Dawn of justice ultimate edition"/>
    <s v="Batman vs Superman: El origen de la justicia ultimate edition"/>
    <n v="2016"/>
    <x v="128"/>
    <s v="No"/>
    <x v="0"/>
    <x v="0"/>
    <n v="182"/>
  </r>
  <r>
    <n v="314"/>
    <x v="307"/>
    <s v="Avatar: The way of water"/>
    <s v="Avatar: el camino del agua"/>
    <n v="2022"/>
    <x v="230"/>
    <s v="Si"/>
    <x v="5"/>
    <x v="11"/>
    <n v="192"/>
  </r>
  <r>
    <n v="315"/>
    <x v="308"/>
    <s v="Letters from Iwo Jima"/>
    <s v="Cartas desde Iwo Jima"/>
    <n v="2006"/>
    <x v="28"/>
    <s v="Si"/>
    <x v="0"/>
    <x v="0"/>
    <n v="141"/>
  </r>
  <r>
    <n v="316"/>
    <x v="309"/>
    <s v="Top gun: Maverick"/>
    <s v="Top gun: Maverick"/>
    <n v="2022"/>
    <x v="199"/>
    <s v="No"/>
    <x v="9"/>
    <x v="0"/>
    <n v="131"/>
  </r>
  <r>
    <n v="317"/>
    <x v="310"/>
    <s v="Babylon"/>
    <s v="Babylon"/>
    <n v="2022"/>
    <x v="41"/>
    <s v="Si"/>
    <x v="2"/>
    <x v="14"/>
    <n v="189"/>
  </r>
  <r>
    <n v="318"/>
    <x v="311"/>
    <s v="The banshees of Inisherin"/>
    <s v="Los espíritus de la isla"/>
    <n v="2022"/>
    <x v="187"/>
    <s v="Si"/>
    <x v="2"/>
    <x v="14"/>
    <n v="114"/>
  </r>
  <r>
    <n v="319"/>
    <x v="312"/>
    <s v="Scott Pilgrim vs. the World"/>
    <s v="Scott Pilgrim vs. los ex de la chica de sus sueños"/>
    <n v="2010"/>
    <x v="54"/>
    <s v="Si"/>
    <x v="0"/>
    <x v="0"/>
    <n v="112"/>
  </r>
  <r>
    <n v="320"/>
    <x v="313"/>
    <s v="The whale"/>
    <s v="La ballena"/>
    <n v="2022"/>
    <x v="231"/>
    <s v="Si"/>
    <x v="2"/>
    <x v="14"/>
    <n v="117"/>
  </r>
  <r>
    <n v="321"/>
    <x v="314"/>
    <s v="Ant-Man and the Wasp: Quantumania"/>
    <s v="Ant-Man and the Wasp: Quantumania"/>
    <n v="2023"/>
    <x v="232"/>
    <s v="Si"/>
    <x v="5"/>
    <x v="11"/>
    <n v="125"/>
  </r>
  <r>
    <n v="322"/>
    <x v="315"/>
    <s v="千と千尋の神隠し"/>
    <s v="El viaje de Chihiro"/>
    <n v="2001"/>
    <x v="110"/>
    <s v="Si"/>
    <x v="1"/>
    <x v="0"/>
    <n v="125"/>
  </r>
  <r>
    <n v="323"/>
    <x v="316"/>
    <s v="Creed III"/>
    <s v="Creed III"/>
    <n v="2023"/>
    <x v="233"/>
    <s v="Si"/>
    <x v="2"/>
    <x v="14"/>
    <n v="117"/>
  </r>
  <r>
    <n v="324"/>
    <x v="317"/>
    <s v="Misery"/>
    <s v="Misery"/>
    <n v="1990"/>
    <x v="81"/>
    <s v="Si"/>
    <x v="3"/>
    <x v="0"/>
    <n v="107"/>
  </r>
  <r>
    <n v="325"/>
    <x v="318"/>
    <s v="The color purple"/>
    <s v="El color púrpura"/>
    <n v="1985"/>
    <x v="16"/>
    <s v="Si"/>
    <x v="0"/>
    <x v="0"/>
    <n v="154"/>
  </r>
  <r>
    <n v="326"/>
    <x v="319"/>
    <s v="Cleopatra"/>
    <s v="Cleopatra"/>
    <n v="1963"/>
    <x v="234"/>
    <s v="Si"/>
    <x v="9"/>
    <x v="0"/>
    <n v="251"/>
  </r>
  <r>
    <n v="327"/>
    <x v="320"/>
    <s v="It: chapter two"/>
    <s v="It: capítulo dos"/>
    <n v="2019"/>
    <x v="209"/>
    <s v="Si"/>
    <x v="3"/>
    <x v="0"/>
    <n v="169"/>
  </r>
  <r>
    <n v="328"/>
    <x v="321"/>
    <s v="Tetris"/>
    <s v="Tetris"/>
    <n v="2023"/>
    <x v="235"/>
    <s v="Si"/>
    <x v="13"/>
    <x v="0"/>
    <n v="118"/>
  </r>
  <r>
    <n v="329"/>
    <x v="322"/>
    <s v="The notebook"/>
    <s v="Diario de una pasión"/>
    <n v="2004"/>
    <x v="236"/>
    <s v="Si"/>
    <x v="0"/>
    <x v="0"/>
    <n v="121"/>
  </r>
  <r>
    <n v="330"/>
    <x v="323"/>
    <s v="Die another day"/>
    <s v="007: Otro día para morir"/>
    <n v="2002"/>
    <x v="237"/>
    <s v="Si"/>
    <x v="3"/>
    <x v="0"/>
    <n v="133"/>
  </r>
  <r>
    <n v="331"/>
    <x v="324"/>
    <s v="Guardians of the galaxy Vol. 3"/>
    <s v="Guardianes de la galaxia Vol. 3"/>
    <n v="2023"/>
    <x v="138"/>
    <s v="Si"/>
    <x v="5"/>
    <x v="11"/>
    <n v="149"/>
  </r>
  <r>
    <n v="332"/>
    <x v="325"/>
    <s v="Captain Fantastic"/>
    <s v="Capitán Fantástico"/>
    <n v="2016"/>
    <x v="238"/>
    <s v="Si"/>
    <x v="3"/>
    <x v="0"/>
    <n v="118"/>
  </r>
  <r>
    <n v="333"/>
    <x v="326"/>
    <s v="The Batman"/>
    <s v="The Batman"/>
    <n v="2022"/>
    <x v="182"/>
    <s v="No"/>
    <x v="0"/>
    <x v="0"/>
    <n v="176"/>
  </r>
  <r>
    <n v="334"/>
    <x v="327"/>
    <s v="The Flash"/>
    <s v="The Flash"/>
    <n v="2023"/>
    <x v="209"/>
    <s v="Si"/>
    <x v="2"/>
    <x v="3"/>
    <n v="144"/>
  </r>
  <r>
    <n v="335"/>
    <x v="328"/>
    <s v="Men in Black III"/>
    <s v="Hombres de negro III"/>
    <n v="2012"/>
    <x v="239"/>
    <s v="Si"/>
    <x v="12"/>
    <x v="0"/>
    <n v="106"/>
  </r>
  <r>
    <n v="336"/>
    <x v="329"/>
    <s v="(500) Days of Summer"/>
    <s v="(500) días con ella"/>
    <n v="2009"/>
    <x v="240"/>
    <s v="Si"/>
    <x v="9"/>
    <x v="0"/>
    <n v="95"/>
  </r>
  <r>
    <n v="337"/>
    <x v="330"/>
    <s v="The Mitchells vs. The machines"/>
    <s v="La familia Mitchell vs. las máquinas"/>
    <n v="2021"/>
    <x v="241"/>
    <s v="Si"/>
    <x v="1"/>
    <x v="0"/>
    <n v="110"/>
  </r>
  <r>
    <n v="338"/>
    <x v="331"/>
    <s v="Spider-Man: Across the Spider-Verse"/>
    <s v="Spider-man: A través del Spider-Verso"/>
    <n v="2023"/>
    <x v="242"/>
    <s v="Si"/>
    <x v="2"/>
    <x v="5"/>
    <n v="136"/>
  </r>
  <r>
    <n v="339"/>
    <x v="332"/>
    <s v="Mission impossible"/>
    <s v="Misión imposible"/>
    <n v="1996"/>
    <x v="42"/>
    <s v="Si"/>
    <x v="12"/>
    <x v="0"/>
    <n v="110"/>
  </r>
  <r>
    <n v="339"/>
    <x v="333"/>
    <s v="Oppenheimer"/>
    <s v="Oppenheimer"/>
    <n v="2023"/>
    <x v="21"/>
    <s v="Si"/>
    <x v="10"/>
    <x v="15"/>
    <n v="180"/>
  </r>
  <r>
    <n v="341"/>
    <x v="334"/>
    <s v="The Godfather"/>
    <s v="El Padrino"/>
    <n v="1972"/>
    <x v="71"/>
    <s v="No"/>
    <x v="12"/>
    <x v="0"/>
    <n v="175"/>
  </r>
  <r>
    <n v="342"/>
    <x v="335"/>
    <s v="Mission: impossible 2"/>
    <s v="Misión: imposible 2"/>
    <n v="2000"/>
    <x v="243"/>
    <s v="Si"/>
    <x v="12"/>
    <x v="0"/>
    <n v="123"/>
  </r>
  <r>
    <n v="343"/>
    <x v="336"/>
    <s v="The Matrix Resurrections"/>
    <s v="Matrix resurrecciones"/>
    <n v="2021"/>
    <x v="244"/>
    <s v="Si"/>
    <x v="0"/>
    <x v="0"/>
    <n v="148"/>
  </r>
  <r>
    <n v="344"/>
    <x v="337"/>
    <s v="The Super Mario Bros. Movie"/>
    <s v="Super Mario Bros. La película"/>
    <n v="2023"/>
    <x v="245"/>
    <s v="Si"/>
    <x v="2"/>
    <x v="3"/>
    <n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5FD6A-8A41-8148-92DE-5B5D8E79EFC8}" name="TablaDiná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tform">
  <location ref="F3:H19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subtotalTop="0" showAll="0"/>
    <pivotField subtotalTop="0" showAll="0"/>
    <pivotField axis="axisRow" subtotalTop="0" showAll="0" sortType="descending">
      <items count="16">
        <item x="13"/>
        <item x="2"/>
        <item x="14"/>
        <item x="5"/>
        <item x="4"/>
        <item x="0"/>
        <item x="6"/>
        <item x="11"/>
        <item x="1"/>
        <item x="12"/>
        <item x="8"/>
        <item x="3"/>
        <item x="10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7"/>
  </rowFields>
  <rowItems count="16">
    <i>
      <x v="8"/>
    </i>
    <i>
      <x v="11"/>
    </i>
    <i>
      <x v="5"/>
    </i>
    <i>
      <x v="4"/>
    </i>
    <i>
      <x v="1"/>
    </i>
    <i>
      <x v="10"/>
    </i>
    <i>
      <x v="3"/>
    </i>
    <i>
      <x v="13"/>
    </i>
    <i>
      <x v="9"/>
    </i>
    <i>
      <x/>
    </i>
    <i>
      <x v="12"/>
    </i>
    <i>
      <x v="7"/>
    </i>
    <i>
      <x v="6"/>
    </i>
    <i>
      <x v="14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2" subtotal="count" baseField="0" baseItem="0"/>
    <dataField name="%" fld="2" subtotal="count" showDataAs="percentOfCol" baseField="0" baseItem="0" numFmtId="165"/>
  </dataFields>
  <formats count="4">
    <format dxfId="21">
      <pivotArea outline="0" collapsedLevelsAreSubtotals="1" fieldPosition="0"/>
    </format>
    <format dxfId="20">
      <pivotArea dataOnly="0" labelOnly="1" grandRow="1" outline="0" fieldPosition="0"/>
    </format>
    <format dxfId="19">
      <pivotArea outline="0" fieldPosition="0">
        <references count="1">
          <reference field="4294967294" count="1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14A41-D46B-BB42-9BF6-EF5715AC2855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Year_view">
  <location ref="A3:D8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dataField="1" numFmtId="1" subtotalTop="0" showAll="0"/>
    <pivotField subtotalTop="0" showAll="0"/>
    <pivotField subtotalTop="0" showAll="0"/>
    <pivotField subtotalTop="0" showAll="0"/>
    <pivotField subtotalTop="0" showAll="0"/>
    <pivotField dataField="1"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_view" fld="2" subtotal="count" baseField="0" baseItem="0"/>
    <dataField name="Avg_premiere_year" fld="4" subtotal="average" baseField="0" baseItem="0" numFmtId="1"/>
    <dataField name="Avg_duration(min)" fld="9" subtotal="average" baseField="0" baseItem="0" numFmtId="1"/>
  </dataFields>
  <formats count="5"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">
      <pivotArea outline="0" collapsedLevelsAreSubtotals="1" fieldPosition="0"/>
    </format>
    <format dxfId="24">
      <pivotArea dataOnly="0" labelOnly="1" fieldPosition="0">
        <references count="1">
          <reference field="11" count="4">
            <x v="1"/>
            <x v="2"/>
            <x v="3"/>
            <x v="4"/>
          </reference>
        </references>
      </pivotArea>
    </format>
    <format dxfId="23">
      <pivotArea dataOnly="0" labelOnly="1" grandRow="1" outline="0" fieldPosition="0"/>
    </format>
    <format dxfId="2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7FC47-D71D-8147-A4A1-59238F532039}" name="TablaDinámica4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iew_place">
  <location ref="M3:O14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subtotalTop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measureFilter="1" sortType="descending">
      <items count="21">
        <item x="12"/>
        <item m="1" x="19"/>
        <item x="2"/>
        <item x="8"/>
        <item m="1" x="17"/>
        <item x="0"/>
        <item m="1" x="18"/>
        <item x="4"/>
        <item x="1"/>
        <item x="6"/>
        <item x="11"/>
        <item m="1" x="16"/>
        <item x="14"/>
        <item x="10"/>
        <item x="9"/>
        <item x="15"/>
        <item x="3"/>
        <item x="5"/>
        <item x="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8"/>
  </rowFields>
  <rowItems count="11">
    <i>
      <x v="5"/>
    </i>
    <i>
      <x v="16"/>
    </i>
    <i>
      <x v="2"/>
    </i>
    <i>
      <x v="7"/>
    </i>
    <i>
      <x v="10"/>
    </i>
    <i>
      <x v="17"/>
    </i>
    <i>
      <x v="3"/>
    </i>
    <i>
      <x v="12"/>
    </i>
    <i>
      <x v="14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2" subtotal="count" baseField="0" baseItem="0"/>
    <dataField name="Avg_duration(min)" fld="9" subtotal="average" baseField="0" baseItem="0" numFmtId="1"/>
  </dataFields>
  <formats count="3">
    <format dxfId="29">
      <pivotArea outline="0" collapsedLevelsAreSubtotals="1" fieldPosition="0"/>
    </format>
    <format dxfId="28">
      <pivotArea dataOnly="0" labelOnly="1" grandRow="1" outline="0" fieldPosition="0"/>
    </format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0" showRowHeaders="1" showColHeaders="1" showRowStripes="0" showColStripes="0" showLastColumn="1"/>
  <filters count="2">
    <filter fld="5" type="count" evalOrder="-1" id="1" iMeasureFld="0">
      <autoFilter ref="A1">
        <filterColumn colId="0">
          <top10 val="10" filterVal="10"/>
        </filterColumn>
      </autoFilter>
    </filter>
    <filter fld="8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62B47-2F44-4C42-A0F4-4400B73DD201}" name="TablaDinámica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rector">
  <location ref="J3:K14" firstHeaderRow="1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axis="axisRow" subtotalTop="0" showAll="0" measureFilter="1" sortType="descending">
      <items count="247">
        <item x="245"/>
        <item x="12"/>
        <item x="173"/>
        <item x="100"/>
        <item x="198"/>
        <item x="161"/>
        <item x="27"/>
        <item x="58"/>
        <item x="30"/>
        <item x="117"/>
        <item x="209"/>
        <item x="115"/>
        <item x="210"/>
        <item x="87"/>
        <item x="132"/>
        <item x="239"/>
        <item x="204"/>
        <item x="13"/>
        <item x="7"/>
        <item x="168"/>
        <item x="60"/>
        <item x="108"/>
        <item x="42"/>
        <item x="227"/>
        <item x="107"/>
        <item x="217"/>
        <item x="163"/>
        <item x="121"/>
        <item x="149"/>
        <item x="134"/>
        <item x="193"/>
        <item x="24"/>
        <item x="162"/>
        <item x="122"/>
        <item x="48"/>
        <item x="49"/>
        <item x="211"/>
        <item x="189"/>
        <item x="79"/>
        <item x="21"/>
        <item x="28"/>
        <item x="175"/>
        <item x="90"/>
        <item x="118"/>
        <item x="14"/>
        <item x="41"/>
        <item x="203"/>
        <item x="46"/>
        <item x="20"/>
        <item x="36"/>
        <item x="93"/>
        <item x="231"/>
        <item x="212"/>
        <item x="39"/>
        <item x="34"/>
        <item x="101"/>
        <item x="151"/>
        <item x="190"/>
        <item x="156"/>
        <item x="144"/>
        <item x="183"/>
        <item x="185"/>
        <item x="63"/>
        <item x="106"/>
        <item x="54"/>
        <item x="228"/>
        <item x="112"/>
        <item x="114"/>
        <item x="130"/>
        <item x="169"/>
        <item x="139"/>
        <item x="77"/>
        <item x="194"/>
        <item x="129"/>
        <item x="1"/>
        <item x="43"/>
        <item x="126"/>
        <item x="123"/>
        <item x="71"/>
        <item x="136"/>
        <item x="73"/>
        <item x="19"/>
        <item x="95"/>
        <item x="84"/>
        <item x="208"/>
        <item x="140"/>
        <item x="40"/>
        <item x="82"/>
        <item x="215"/>
        <item x="17"/>
        <item x="80"/>
        <item x="11"/>
        <item x="78"/>
        <item x="179"/>
        <item x="104"/>
        <item x="157"/>
        <item x="147"/>
        <item x="110"/>
        <item x="202"/>
        <item x="148"/>
        <item x="177"/>
        <item x="192"/>
        <item x="230"/>
        <item x="0"/>
        <item x="138"/>
        <item x="111"/>
        <item x="76"/>
        <item x="222"/>
        <item x="178"/>
        <item x="159"/>
        <item x="229"/>
        <item x="152"/>
        <item x="214"/>
        <item x="66"/>
        <item x="216"/>
        <item x="125"/>
        <item x="172"/>
        <item x="197"/>
        <item x="242"/>
        <item x="207"/>
        <item x="53"/>
        <item x="174"/>
        <item x="25"/>
        <item x="61"/>
        <item x="188"/>
        <item x="50"/>
        <item x="205"/>
        <item x="109"/>
        <item x="243"/>
        <item x="223"/>
        <item x="235"/>
        <item x="155"/>
        <item x="165"/>
        <item x="201"/>
        <item x="72"/>
        <item x="213"/>
        <item x="98"/>
        <item x="199"/>
        <item x="234"/>
        <item x="51"/>
        <item x="218"/>
        <item x="220"/>
        <item x="186"/>
        <item x="160"/>
        <item x="29"/>
        <item x="244"/>
        <item x="143"/>
        <item x="135"/>
        <item x="237"/>
        <item x="85"/>
        <item x="166"/>
        <item x="116"/>
        <item x="170"/>
        <item x="18"/>
        <item x="23"/>
        <item x="164"/>
        <item x="31"/>
        <item x="145"/>
        <item x="240"/>
        <item x="62"/>
        <item x="141"/>
        <item x="187"/>
        <item x="2"/>
        <item x="35"/>
        <item x="182"/>
        <item x="238"/>
        <item x="225"/>
        <item x="233"/>
        <item x="75"/>
        <item x="119"/>
        <item x="131"/>
        <item x="99"/>
        <item x="57"/>
        <item x="120"/>
        <item x="8"/>
        <item x="96"/>
        <item x="59"/>
        <item x="241"/>
        <item x="22"/>
        <item x="142"/>
        <item x="236"/>
        <item x="52"/>
        <item x="67"/>
        <item x="94"/>
        <item x="74"/>
        <item x="68"/>
        <item x="180"/>
        <item x="70"/>
        <item x="33"/>
        <item x="124"/>
        <item x="171"/>
        <item x="3"/>
        <item x="56"/>
        <item x="232"/>
        <item x="45"/>
        <item x="83"/>
        <item x="102"/>
        <item x="4"/>
        <item x="206"/>
        <item x="200"/>
        <item x="37"/>
        <item x="81"/>
        <item x="191"/>
        <item x="38"/>
        <item x="91"/>
        <item x="69"/>
        <item x="146"/>
        <item x="221"/>
        <item x="32"/>
        <item x="167"/>
        <item x="150"/>
        <item x="5"/>
        <item x="224"/>
        <item x="184"/>
        <item x="10"/>
        <item x="195"/>
        <item x="15"/>
        <item x="137"/>
        <item x="219"/>
        <item x="97"/>
        <item x="6"/>
        <item x="26"/>
        <item x="55"/>
        <item x="154"/>
        <item x="103"/>
        <item x="88"/>
        <item x="16"/>
        <item x="64"/>
        <item x="9"/>
        <item x="92"/>
        <item x="86"/>
        <item x="44"/>
        <item x="181"/>
        <item x="133"/>
        <item x="113"/>
        <item x="89"/>
        <item x="105"/>
        <item x="47"/>
        <item x="196"/>
        <item x="226"/>
        <item x="65"/>
        <item x="176"/>
        <item x="153"/>
        <item x="158"/>
        <item x="127"/>
        <item x="1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5"/>
  </rowFields>
  <rowItems count="11">
    <i>
      <x v="240"/>
    </i>
    <i>
      <x v="221"/>
    </i>
    <i>
      <x v="78"/>
    </i>
    <i>
      <x v="54"/>
    </i>
    <i>
      <x v="226"/>
    </i>
    <i>
      <x v="162"/>
    </i>
    <i>
      <x v="40"/>
    </i>
    <i>
      <x v="124"/>
    </i>
    <i>
      <x v="94"/>
    </i>
    <i>
      <x v="214"/>
    </i>
    <i t="grand">
      <x/>
    </i>
  </rowItems>
  <colItems count="1">
    <i/>
  </colItems>
  <dataFields count="1">
    <dataField name="Count_view" fld="2" subtotal="count" baseField="0" baseItem="0"/>
  </dataFields>
  <formats count="2">
    <format dxfId="31">
      <pivotArea outline="0" collapsedLevelsAreSubtotals="1" fieldPosition="0"/>
    </format>
    <format dxfId="30">
      <pivotArea dataOnly="0" labelOnly="1" grandRow="1" outline="0" fieldPosition="0"/>
    </format>
  </formats>
  <pivotTableStyleInfo name="PivotStyleMedium10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4A6DBB-95E5-F349-B30E-01F5E818A101}" name="Tabla1" displayName="Tabla1" ref="A2:H14" totalsRowShown="0" headerRowDxfId="17" dataDxfId="16">
  <tableColumns count="8">
    <tableColumn id="1" xr3:uid="{A5A5E420-8F02-0C4A-8221-CB3D62B2C5D9}" name="Year" dataDxfId="15"/>
    <tableColumn id="2" xr3:uid="{E3ADC4E5-1669-7243-A25F-9784ABBCA501}" name="View count / year" dataDxfId="14"/>
    <tableColumn id="3" xr3:uid="{C6222808-140C-5743-B272-A6EA41F2B28D}" name="Nº Month" dataDxfId="13"/>
    <tableColumn id="4" xr3:uid="{AEB3E933-8585-B140-9D83-AD2ED76F835D}" name="Month" dataDxfId="12"/>
    <tableColumn id="5" xr3:uid="{E881D891-37C9-A54A-A0F7-2F1937B43161}" name="View count / month" dataDxfId="11">
      <calculatedColumnFormula>COUNTIF(Movies!D:D,View_Analysis!C3)</calculatedColumnFormula>
    </tableColumn>
    <tableColumn id="6" xr3:uid="{9291B7F2-C047-A245-A570-3E65956C06C0}" name="Nº Day of week" dataDxfId="10"/>
    <tableColumn id="7" xr3:uid="{E63B61D0-FB2A-6543-ABF7-A5A1337847A3}" name="Day of week" dataDxfId="9"/>
    <tableColumn id="8" xr3:uid="{183AD3B2-31A7-724A-BD7A-6223328AFB58}" name="View count / day of week" dataDxfId="8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1941F1-754D-FE4C-8D12-1FA64515E1EF}" name="Tabla13" displayName="Tabla13" ref="A37:F52" totalsRowShown="0" headerRowDxfId="7" dataDxfId="6">
  <sortState xmlns:xlrd2="http://schemas.microsoft.com/office/spreadsheetml/2017/richdata2" ref="A38:F52">
    <sortCondition descending="1" ref="B38:B52"/>
  </sortState>
  <tableColumns count="6">
    <tableColumn id="1" xr3:uid="{33520D8E-AE00-9D41-8882-149DBBA1153C}" name="Platform" dataDxfId="5"/>
    <tableColumn id="2" xr3:uid="{6A682448-B962-BE40-A0D0-BA72854AF347}" name="View count / platform" dataDxfId="4">
      <calculatedColumnFormula>COUNTIFS(Movies!$K:$K,Tabla13[[#This Row],[Platform]])</calculatedColumnFormula>
    </tableColumn>
    <tableColumn id="10" xr3:uid="{132BBAB9-8C4C-D14F-9A5A-A9ABAA5AE951}" name="2020" dataDxfId="3">
      <calculatedColumnFormula>COUNTIFS(Movies!$K:$K,Tabla13[[#This Row],[Platform]],Movies!C:C,Tabla13[[#Headers],[2020]])</calculatedColumnFormula>
    </tableColumn>
    <tableColumn id="11" xr3:uid="{5ED70BDD-3B26-ED46-8C04-B73F9AC9A830}" name="2021" dataDxfId="2">
      <calculatedColumnFormula>COUNTIFS(Movies!K:K,Tabla13[[#This Row],[Platform]],Movies!C:C,Tabla13[[#Headers],[2021]])</calculatedColumnFormula>
    </tableColumn>
    <tableColumn id="3" xr3:uid="{64A7D1C9-47E2-6448-BBC9-A5F0D98380C0}" name="2022" dataDxfId="1">
      <calculatedColumnFormula>COUNTIFS(Movies!K:K,Tabla13[[#This Row],[Platform]],Movies!C:C,Tabla13[[#Headers],[2022]])</calculatedColumnFormula>
    </tableColumn>
    <tableColumn id="4" xr3:uid="{E779A56B-D75B-0941-9B7C-5C6B1154326F}" name="2023" dataDxfId="0">
      <calculatedColumnFormula>COUNTIFS(Movies!K:K,Tabla13[[#This Row],[Platform]],Movies!C:C,Tabla13[[#Headers],[2023]])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5869-4E62-4D4B-8B4A-6A1A41B2E18E}">
  <dimension ref="A1:N345"/>
  <sheetViews>
    <sheetView tabSelected="1" zoomScale="99" workbookViewId="0">
      <selection activeCell="L3" sqref="L3:L344"/>
    </sheetView>
  </sheetViews>
  <sheetFormatPr baseColWidth="10" defaultRowHeight="16" x14ac:dyDescent="0.2"/>
  <cols>
    <col min="1" max="1" width="7.1640625" style="1" customWidth="1"/>
    <col min="2" max="2" width="16" style="1" customWidth="1"/>
    <col min="3" max="3" width="11.6640625" style="1" bestFit="1" customWidth="1"/>
    <col min="4" max="4" width="8.5" style="1" customWidth="1"/>
    <col min="5" max="5" width="11.1640625" style="1" customWidth="1"/>
    <col min="6" max="7" width="40.6640625" style="1" customWidth="1"/>
    <col min="8" max="8" width="12.83203125" style="1" bestFit="1" customWidth="1"/>
    <col min="9" max="9" width="26.33203125" style="1" customWidth="1"/>
    <col min="10" max="10" width="14.1640625" style="1" customWidth="1"/>
    <col min="11" max="11" width="14.83203125" style="1" bestFit="1" customWidth="1"/>
    <col min="12" max="12" width="14.83203125" style="1" customWidth="1"/>
    <col min="13" max="13" width="22.83203125" style="1" bestFit="1" customWidth="1"/>
    <col min="14" max="16384" width="10.83203125" style="1"/>
  </cols>
  <sheetData>
    <row r="1" spans="1:14" ht="34" x14ac:dyDescent="0.2">
      <c r="A1" s="2" t="s">
        <v>0</v>
      </c>
      <c r="B1" s="3" t="s">
        <v>1</v>
      </c>
      <c r="C1" s="3" t="s">
        <v>906</v>
      </c>
      <c r="D1" s="3" t="s">
        <v>904</v>
      </c>
      <c r="E1" s="3" t="s">
        <v>905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887</v>
      </c>
      <c r="K1" s="2" t="s">
        <v>6</v>
      </c>
      <c r="L1" s="2" t="s">
        <v>938</v>
      </c>
      <c r="M1" s="2" t="s">
        <v>7</v>
      </c>
      <c r="N1" s="2" t="s">
        <v>8</v>
      </c>
    </row>
    <row r="2" spans="1:14" ht="17" x14ac:dyDescent="0.2">
      <c r="A2" s="4">
        <v>1</v>
      </c>
      <c r="B2" s="5">
        <v>43833</v>
      </c>
      <c r="C2" s="7">
        <f>YEAR(B2)</f>
        <v>2020</v>
      </c>
      <c r="D2" s="7">
        <f>MONTH(B2)</f>
        <v>1</v>
      </c>
      <c r="E2" s="7">
        <f>WEEKDAY(B2,1)</f>
        <v>6</v>
      </c>
      <c r="F2" s="6" t="s">
        <v>9</v>
      </c>
      <c r="G2" s="6" t="s">
        <v>10</v>
      </c>
      <c r="H2" s="7">
        <v>2017</v>
      </c>
      <c r="I2" s="8" t="s">
        <v>11</v>
      </c>
      <c r="J2" s="4" t="s">
        <v>888</v>
      </c>
      <c r="K2" s="8" t="s">
        <v>12</v>
      </c>
      <c r="L2" s="8" t="s">
        <v>941</v>
      </c>
      <c r="M2" s="8" t="s">
        <v>13</v>
      </c>
      <c r="N2" s="7">
        <v>104</v>
      </c>
    </row>
    <row r="3" spans="1:14" ht="17" x14ac:dyDescent="0.2">
      <c r="A3" s="4">
        <v>2</v>
      </c>
      <c r="B3" s="5">
        <v>43834</v>
      </c>
      <c r="C3" s="7">
        <f t="shared" ref="C3:C66" si="0">YEAR(B3)</f>
        <v>2020</v>
      </c>
      <c r="D3" s="7">
        <f t="shared" ref="D3:D66" si="1">MONTH(B3)</f>
        <v>1</v>
      </c>
      <c r="E3" s="7">
        <f t="shared" ref="E3:E66" si="2">WEEKDAY(B3,1)</f>
        <v>7</v>
      </c>
      <c r="F3" s="6" t="s">
        <v>14</v>
      </c>
      <c r="G3" s="6" t="s">
        <v>15</v>
      </c>
      <c r="H3" s="7">
        <v>2019</v>
      </c>
      <c r="I3" s="8" t="s">
        <v>16</v>
      </c>
      <c r="J3" s="4" t="s">
        <v>888</v>
      </c>
      <c r="K3" s="8" t="s">
        <v>17</v>
      </c>
      <c r="L3" s="8" t="s">
        <v>941</v>
      </c>
      <c r="M3" s="8" t="s">
        <v>13</v>
      </c>
      <c r="N3" s="7">
        <v>126</v>
      </c>
    </row>
    <row r="4" spans="1:14" ht="17" x14ac:dyDescent="0.2">
      <c r="A4" s="4">
        <v>3</v>
      </c>
      <c r="B4" s="5">
        <v>43835</v>
      </c>
      <c r="C4" s="7">
        <f t="shared" si="0"/>
        <v>2020</v>
      </c>
      <c r="D4" s="7">
        <f t="shared" si="1"/>
        <v>1</v>
      </c>
      <c r="E4" s="7">
        <f t="shared" si="2"/>
        <v>1</v>
      </c>
      <c r="F4" s="6" t="s">
        <v>18</v>
      </c>
      <c r="G4" s="6" t="s">
        <v>19</v>
      </c>
      <c r="H4" s="7">
        <v>2019</v>
      </c>
      <c r="I4" s="8" t="s">
        <v>20</v>
      </c>
      <c r="J4" s="4" t="s">
        <v>888</v>
      </c>
      <c r="K4" s="8" t="s">
        <v>17</v>
      </c>
      <c r="L4" s="8" t="s">
        <v>941</v>
      </c>
      <c r="M4" s="8" t="s">
        <v>13</v>
      </c>
      <c r="N4" s="7">
        <v>210</v>
      </c>
    </row>
    <row r="5" spans="1:14" ht="51" x14ac:dyDescent="0.2">
      <c r="A5" s="4">
        <v>4</v>
      </c>
      <c r="B5" s="5">
        <v>43835</v>
      </c>
      <c r="C5" s="7">
        <f t="shared" si="0"/>
        <v>2020</v>
      </c>
      <c r="D5" s="7">
        <f t="shared" si="1"/>
        <v>1</v>
      </c>
      <c r="E5" s="7">
        <f t="shared" si="2"/>
        <v>1</v>
      </c>
      <c r="F5" s="6" t="s">
        <v>21</v>
      </c>
      <c r="G5" s="6" t="s">
        <v>22</v>
      </c>
      <c r="H5" s="7">
        <v>2018</v>
      </c>
      <c r="I5" s="8" t="s">
        <v>23</v>
      </c>
      <c r="J5" s="4" t="s">
        <v>888</v>
      </c>
      <c r="K5" s="8" t="s">
        <v>12</v>
      </c>
      <c r="L5" s="8" t="s">
        <v>941</v>
      </c>
      <c r="M5" s="8" t="s">
        <v>13</v>
      </c>
      <c r="N5" s="7">
        <v>116</v>
      </c>
    </row>
    <row r="6" spans="1:14" ht="51" x14ac:dyDescent="0.2">
      <c r="A6" s="4">
        <v>5</v>
      </c>
      <c r="B6" s="5">
        <v>43836</v>
      </c>
      <c r="C6" s="7">
        <f t="shared" si="0"/>
        <v>2020</v>
      </c>
      <c r="D6" s="7">
        <f t="shared" si="1"/>
        <v>1</v>
      </c>
      <c r="E6" s="7">
        <f t="shared" si="2"/>
        <v>2</v>
      </c>
      <c r="F6" s="6" t="s">
        <v>24</v>
      </c>
      <c r="G6" s="6" t="s">
        <v>24</v>
      </c>
      <c r="H6" s="7">
        <v>2016</v>
      </c>
      <c r="I6" s="8" t="s">
        <v>25</v>
      </c>
      <c r="J6" s="4" t="s">
        <v>888</v>
      </c>
      <c r="K6" s="8" t="s">
        <v>17</v>
      </c>
      <c r="L6" s="8" t="s">
        <v>941</v>
      </c>
      <c r="M6" s="8" t="s">
        <v>13</v>
      </c>
      <c r="N6" s="7">
        <v>110</v>
      </c>
    </row>
    <row r="7" spans="1:14" ht="17" x14ac:dyDescent="0.2">
      <c r="A7" s="4">
        <v>6</v>
      </c>
      <c r="B7" s="5">
        <v>43837</v>
      </c>
      <c r="C7" s="7">
        <f t="shared" si="0"/>
        <v>2020</v>
      </c>
      <c r="D7" s="7">
        <f t="shared" si="1"/>
        <v>1</v>
      </c>
      <c r="E7" s="7">
        <f t="shared" si="2"/>
        <v>3</v>
      </c>
      <c r="F7" s="6" t="s">
        <v>26</v>
      </c>
      <c r="G7" s="6" t="s">
        <v>26</v>
      </c>
      <c r="H7" s="7">
        <v>2019</v>
      </c>
      <c r="I7" s="8" t="s">
        <v>27</v>
      </c>
      <c r="J7" s="4" t="s">
        <v>888</v>
      </c>
      <c r="K7" s="8" t="s">
        <v>28</v>
      </c>
      <c r="L7" s="8" t="s">
        <v>939</v>
      </c>
      <c r="M7" s="8" t="s">
        <v>29</v>
      </c>
      <c r="N7" s="7">
        <v>118</v>
      </c>
    </row>
    <row r="8" spans="1:14" ht="17" x14ac:dyDescent="0.2">
      <c r="A8" s="4">
        <v>7</v>
      </c>
      <c r="B8" s="5">
        <v>43839</v>
      </c>
      <c r="C8" s="7">
        <f t="shared" si="0"/>
        <v>2020</v>
      </c>
      <c r="D8" s="7">
        <f t="shared" si="1"/>
        <v>1</v>
      </c>
      <c r="E8" s="7">
        <f t="shared" si="2"/>
        <v>5</v>
      </c>
      <c r="F8" s="6" t="s">
        <v>30</v>
      </c>
      <c r="G8" s="6" t="s">
        <v>31</v>
      </c>
      <c r="H8" s="7">
        <v>2013</v>
      </c>
      <c r="I8" s="8" t="s">
        <v>32</v>
      </c>
      <c r="J8" s="4" t="s">
        <v>888</v>
      </c>
      <c r="K8" s="8" t="s">
        <v>33</v>
      </c>
      <c r="L8" s="8" t="s">
        <v>941</v>
      </c>
      <c r="M8" s="8" t="s">
        <v>13</v>
      </c>
      <c r="N8" s="7">
        <v>126</v>
      </c>
    </row>
    <row r="9" spans="1:14" ht="17" x14ac:dyDescent="0.2">
      <c r="A9" s="4">
        <v>8</v>
      </c>
      <c r="B9" s="5">
        <v>43844</v>
      </c>
      <c r="C9" s="7">
        <f t="shared" si="0"/>
        <v>2020</v>
      </c>
      <c r="D9" s="7">
        <f t="shared" si="1"/>
        <v>1</v>
      </c>
      <c r="E9" s="7">
        <f t="shared" si="2"/>
        <v>3</v>
      </c>
      <c r="F9" s="6" t="s">
        <v>34</v>
      </c>
      <c r="G9" s="6" t="s">
        <v>35</v>
      </c>
      <c r="H9" s="7">
        <v>2019</v>
      </c>
      <c r="I9" s="8" t="s">
        <v>36</v>
      </c>
      <c r="J9" s="4" t="s">
        <v>888</v>
      </c>
      <c r="K9" s="8" t="s">
        <v>28</v>
      </c>
      <c r="L9" s="8" t="s">
        <v>939</v>
      </c>
      <c r="M9" s="8" t="s">
        <v>29</v>
      </c>
      <c r="N9" s="7">
        <v>132</v>
      </c>
    </row>
    <row r="10" spans="1:14" ht="34" x14ac:dyDescent="0.2">
      <c r="A10" s="4">
        <v>9</v>
      </c>
      <c r="B10" s="5">
        <v>43848</v>
      </c>
      <c r="C10" s="7">
        <f t="shared" si="0"/>
        <v>2020</v>
      </c>
      <c r="D10" s="7">
        <f t="shared" si="1"/>
        <v>1</v>
      </c>
      <c r="E10" s="7">
        <f t="shared" si="2"/>
        <v>7</v>
      </c>
      <c r="F10" s="6" t="s">
        <v>37</v>
      </c>
      <c r="G10" s="6" t="s">
        <v>38</v>
      </c>
      <c r="H10" s="7">
        <v>2004</v>
      </c>
      <c r="I10" s="8" t="s">
        <v>39</v>
      </c>
      <c r="J10" s="4" t="s">
        <v>888</v>
      </c>
      <c r="K10" s="8" t="s">
        <v>33</v>
      </c>
      <c r="L10" s="8" t="s">
        <v>941</v>
      </c>
      <c r="M10" s="8" t="s">
        <v>13</v>
      </c>
      <c r="N10" s="7">
        <v>108</v>
      </c>
    </row>
    <row r="11" spans="1:14" ht="17" x14ac:dyDescent="0.2">
      <c r="A11" s="4">
        <v>10</v>
      </c>
      <c r="B11" s="5">
        <v>43852</v>
      </c>
      <c r="C11" s="7">
        <f t="shared" si="0"/>
        <v>2020</v>
      </c>
      <c r="D11" s="7">
        <f t="shared" si="1"/>
        <v>1</v>
      </c>
      <c r="E11" s="7">
        <f t="shared" si="2"/>
        <v>4</v>
      </c>
      <c r="F11" s="6" t="s">
        <v>40</v>
      </c>
      <c r="G11" s="6" t="s">
        <v>40</v>
      </c>
      <c r="H11" s="7">
        <v>2019</v>
      </c>
      <c r="I11" s="8" t="s">
        <v>41</v>
      </c>
      <c r="J11" s="4" t="s">
        <v>888</v>
      </c>
      <c r="K11" s="8" t="s">
        <v>28</v>
      </c>
      <c r="L11" s="8" t="s">
        <v>939</v>
      </c>
      <c r="M11" s="8" t="s">
        <v>42</v>
      </c>
      <c r="N11" s="7">
        <v>108</v>
      </c>
    </row>
    <row r="12" spans="1:14" ht="17" x14ac:dyDescent="0.2">
      <c r="A12" s="4">
        <v>11</v>
      </c>
      <c r="B12" s="5">
        <v>43859</v>
      </c>
      <c r="C12" s="7">
        <f t="shared" si="0"/>
        <v>2020</v>
      </c>
      <c r="D12" s="7">
        <f t="shared" si="1"/>
        <v>1</v>
      </c>
      <c r="E12" s="7">
        <f t="shared" si="2"/>
        <v>4</v>
      </c>
      <c r="F12" s="6">
        <v>1917</v>
      </c>
      <c r="G12" s="6">
        <v>1917</v>
      </c>
      <c r="H12" s="7">
        <v>2019</v>
      </c>
      <c r="I12" s="8" t="s">
        <v>43</v>
      </c>
      <c r="J12" s="4" t="s">
        <v>888</v>
      </c>
      <c r="K12" s="8" t="s">
        <v>28</v>
      </c>
      <c r="L12" s="8" t="s">
        <v>939</v>
      </c>
      <c r="M12" s="8" t="s">
        <v>44</v>
      </c>
      <c r="N12" s="7">
        <v>119</v>
      </c>
    </row>
    <row r="13" spans="1:14" ht="17" x14ac:dyDescent="0.2">
      <c r="A13" s="4">
        <v>12</v>
      </c>
      <c r="B13" s="5">
        <v>43868</v>
      </c>
      <c r="C13" s="7">
        <f t="shared" si="0"/>
        <v>2020</v>
      </c>
      <c r="D13" s="7">
        <f t="shared" si="1"/>
        <v>2</v>
      </c>
      <c r="E13" s="7">
        <f t="shared" si="2"/>
        <v>6</v>
      </c>
      <c r="F13" s="6" t="s">
        <v>45</v>
      </c>
      <c r="G13" s="6" t="s">
        <v>46</v>
      </c>
      <c r="H13" s="7">
        <v>2007</v>
      </c>
      <c r="I13" s="8" t="s">
        <v>47</v>
      </c>
      <c r="J13" s="4" t="s">
        <v>888</v>
      </c>
      <c r="K13" s="8" t="s">
        <v>17</v>
      </c>
      <c r="L13" s="8" t="s">
        <v>941</v>
      </c>
      <c r="M13" s="8" t="s">
        <v>13</v>
      </c>
      <c r="N13" s="7">
        <v>119</v>
      </c>
    </row>
    <row r="14" spans="1:14" ht="17" x14ac:dyDescent="0.2">
      <c r="A14" s="4">
        <v>13</v>
      </c>
      <c r="B14" s="5">
        <v>43869</v>
      </c>
      <c r="C14" s="7">
        <f t="shared" si="0"/>
        <v>2020</v>
      </c>
      <c r="D14" s="7">
        <f t="shared" si="1"/>
        <v>2</v>
      </c>
      <c r="E14" s="7">
        <f t="shared" si="2"/>
        <v>7</v>
      </c>
      <c r="F14" s="6" t="s">
        <v>48</v>
      </c>
      <c r="G14" s="6" t="s">
        <v>49</v>
      </c>
      <c r="H14" s="7">
        <v>2017</v>
      </c>
      <c r="I14" s="8" t="s">
        <v>50</v>
      </c>
      <c r="J14" s="4" t="s">
        <v>888</v>
      </c>
      <c r="K14" s="8" t="s">
        <v>33</v>
      </c>
      <c r="L14" s="8" t="s">
        <v>941</v>
      </c>
      <c r="M14" s="8" t="s">
        <v>13</v>
      </c>
      <c r="N14" s="7">
        <v>141</v>
      </c>
    </row>
    <row r="15" spans="1:14" ht="34" x14ac:dyDescent="0.2">
      <c r="A15" s="4">
        <v>14</v>
      </c>
      <c r="B15" s="5">
        <v>43870</v>
      </c>
      <c r="C15" s="7">
        <f t="shared" si="0"/>
        <v>2020</v>
      </c>
      <c r="D15" s="7">
        <f t="shared" si="1"/>
        <v>2</v>
      </c>
      <c r="E15" s="7">
        <f t="shared" si="2"/>
        <v>1</v>
      </c>
      <c r="F15" s="6" t="s">
        <v>51</v>
      </c>
      <c r="G15" s="6" t="s">
        <v>52</v>
      </c>
      <c r="H15" s="7">
        <v>2019</v>
      </c>
      <c r="I15" s="8" t="s">
        <v>53</v>
      </c>
      <c r="J15" s="4" t="s">
        <v>888</v>
      </c>
      <c r="K15" s="8" t="s">
        <v>17</v>
      </c>
      <c r="L15" s="8" t="s">
        <v>941</v>
      </c>
      <c r="M15" s="8" t="s">
        <v>13</v>
      </c>
      <c r="N15" s="7">
        <v>135</v>
      </c>
    </row>
    <row r="16" spans="1:14" ht="17" x14ac:dyDescent="0.2">
      <c r="A16" s="4">
        <v>15</v>
      </c>
      <c r="B16" s="5">
        <v>43873</v>
      </c>
      <c r="C16" s="7">
        <f t="shared" si="0"/>
        <v>2020</v>
      </c>
      <c r="D16" s="7">
        <f t="shared" si="1"/>
        <v>2</v>
      </c>
      <c r="E16" s="7">
        <f t="shared" si="2"/>
        <v>4</v>
      </c>
      <c r="F16" s="6" t="s">
        <v>54</v>
      </c>
      <c r="G16" s="6" t="s">
        <v>55</v>
      </c>
      <c r="H16" s="7">
        <v>2002</v>
      </c>
      <c r="I16" s="8" t="s">
        <v>56</v>
      </c>
      <c r="J16" s="4" t="s">
        <v>888</v>
      </c>
      <c r="K16" s="8" t="s">
        <v>12</v>
      </c>
      <c r="L16" s="8" t="s">
        <v>941</v>
      </c>
      <c r="M16" s="8" t="s">
        <v>13</v>
      </c>
      <c r="N16" s="7">
        <v>118</v>
      </c>
    </row>
    <row r="17" spans="1:14" ht="17" x14ac:dyDescent="0.2">
      <c r="A17" s="4">
        <v>16</v>
      </c>
      <c r="B17" s="5">
        <v>43876</v>
      </c>
      <c r="C17" s="7">
        <f t="shared" si="0"/>
        <v>2020</v>
      </c>
      <c r="D17" s="7">
        <f t="shared" si="1"/>
        <v>2</v>
      </c>
      <c r="E17" s="7">
        <f t="shared" si="2"/>
        <v>7</v>
      </c>
      <c r="F17" s="6" t="s">
        <v>57</v>
      </c>
      <c r="G17" s="6" t="s">
        <v>57</v>
      </c>
      <c r="H17" s="7">
        <v>2019</v>
      </c>
      <c r="I17" s="8" t="s">
        <v>58</v>
      </c>
      <c r="J17" s="4" t="s">
        <v>888</v>
      </c>
      <c r="K17" s="8" t="s">
        <v>17</v>
      </c>
      <c r="L17" s="8" t="s">
        <v>941</v>
      </c>
      <c r="M17" s="8" t="s">
        <v>13</v>
      </c>
      <c r="N17" s="7">
        <v>97</v>
      </c>
    </row>
    <row r="18" spans="1:14" ht="17" x14ac:dyDescent="0.2">
      <c r="A18" s="4">
        <v>17</v>
      </c>
      <c r="B18" s="5">
        <v>43882</v>
      </c>
      <c r="C18" s="7">
        <f t="shared" si="0"/>
        <v>2020</v>
      </c>
      <c r="D18" s="7">
        <f t="shared" si="1"/>
        <v>2</v>
      </c>
      <c r="E18" s="7">
        <f t="shared" si="2"/>
        <v>6</v>
      </c>
      <c r="F18" s="6" t="s">
        <v>59</v>
      </c>
      <c r="G18" s="6" t="s">
        <v>60</v>
      </c>
      <c r="H18" s="7">
        <v>1998</v>
      </c>
      <c r="I18" s="8" t="s">
        <v>61</v>
      </c>
      <c r="J18" s="4" t="s">
        <v>888</v>
      </c>
      <c r="K18" s="8" t="s">
        <v>33</v>
      </c>
      <c r="L18" s="8" t="s">
        <v>941</v>
      </c>
      <c r="M18" s="8" t="s">
        <v>13</v>
      </c>
      <c r="N18" s="7">
        <v>170</v>
      </c>
    </row>
    <row r="19" spans="1:14" ht="17" x14ac:dyDescent="0.2">
      <c r="A19" s="4">
        <v>18</v>
      </c>
      <c r="B19" s="5">
        <v>43883</v>
      </c>
      <c r="C19" s="7">
        <f t="shared" si="0"/>
        <v>2020</v>
      </c>
      <c r="D19" s="7">
        <f t="shared" si="1"/>
        <v>2</v>
      </c>
      <c r="E19" s="7">
        <f t="shared" si="2"/>
        <v>7</v>
      </c>
      <c r="F19" s="6" t="s">
        <v>62</v>
      </c>
      <c r="G19" s="6" t="s">
        <v>63</v>
      </c>
      <c r="H19" s="7">
        <v>1979</v>
      </c>
      <c r="I19" s="8" t="s">
        <v>64</v>
      </c>
      <c r="J19" s="4" t="s">
        <v>888</v>
      </c>
      <c r="K19" s="8" t="s">
        <v>17</v>
      </c>
      <c r="L19" s="8" t="s">
        <v>941</v>
      </c>
      <c r="M19" s="8" t="s">
        <v>13</v>
      </c>
      <c r="N19" s="7">
        <v>95</v>
      </c>
    </row>
    <row r="20" spans="1:14" ht="17" x14ac:dyDescent="0.2">
      <c r="A20" s="4">
        <v>19</v>
      </c>
      <c r="B20" s="5">
        <v>43896</v>
      </c>
      <c r="C20" s="7">
        <f t="shared" si="0"/>
        <v>2020</v>
      </c>
      <c r="D20" s="7">
        <f t="shared" si="1"/>
        <v>3</v>
      </c>
      <c r="E20" s="7">
        <f t="shared" si="2"/>
        <v>6</v>
      </c>
      <c r="F20" s="6" t="s">
        <v>65</v>
      </c>
      <c r="G20" s="6" t="s">
        <v>66</v>
      </c>
      <c r="H20" s="7">
        <v>2019</v>
      </c>
      <c r="I20" s="8" t="s">
        <v>67</v>
      </c>
      <c r="J20" s="4" t="s">
        <v>888</v>
      </c>
      <c r="K20" s="8" t="s">
        <v>33</v>
      </c>
      <c r="L20" s="8" t="s">
        <v>941</v>
      </c>
      <c r="M20" s="8" t="s">
        <v>13</v>
      </c>
      <c r="N20" s="7">
        <v>104</v>
      </c>
    </row>
    <row r="21" spans="1:14" ht="17" x14ac:dyDescent="0.2">
      <c r="A21" s="4">
        <v>20</v>
      </c>
      <c r="B21" s="5">
        <v>43905</v>
      </c>
      <c r="C21" s="7">
        <f t="shared" si="0"/>
        <v>2020</v>
      </c>
      <c r="D21" s="7">
        <f t="shared" si="1"/>
        <v>3</v>
      </c>
      <c r="E21" s="7">
        <f t="shared" si="2"/>
        <v>1</v>
      </c>
      <c r="F21" s="6" t="s">
        <v>68</v>
      </c>
      <c r="G21" s="6" t="s">
        <v>69</v>
      </c>
      <c r="H21" s="7">
        <v>1994</v>
      </c>
      <c r="I21" s="8" t="s">
        <v>70</v>
      </c>
      <c r="J21" s="4" t="s">
        <v>888</v>
      </c>
      <c r="K21" s="8" t="s">
        <v>12</v>
      </c>
      <c r="L21" s="8" t="s">
        <v>941</v>
      </c>
      <c r="M21" s="8" t="s">
        <v>13</v>
      </c>
      <c r="N21" s="7">
        <v>142</v>
      </c>
    </row>
    <row r="22" spans="1:14" ht="17" x14ac:dyDescent="0.2">
      <c r="A22" s="4">
        <v>21</v>
      </c>
      <c r="B22" s="5">
        <v>43910</v>
      </c>
      <c r="C22" s="7">
        <f t="shared" si="0"/>
        <v>2020</v>
      </c>
      <c r="D22" s="7">
        <f t="shared" si="1"/>
        <v>3</v>
      </c>
      <c r="E22" s="7">
        <f t="shared" si="2"/>
        <v>6</v>
      </c>
      <c r="F22" s="6" t="s">
        <v>71</v>
      </c>
      <c r="G22" s="6" t="s">
        <v>72</v>
      </c>
      <c r="H22" s="7">
        <v>2018</v>
      </c>
      <c r="I22" s="8" t="s">
        <v>73</v>
      </c>
      <c r="J22" s="4" t="s">
        <v>888</v>
      </c>
      <c r="K22" s="8" t="s">
        <v>17</v>
      </c>
      <c r="L22" s="8" t="s">
        <v>941</v>
      </c>
      <c r="M22" s="8" t="s">
        <v>13</v>
      </c>
      <c r="N22" s="7">
        <v>95</v>
      </c>
    </row>
    <row r="23" spans="1:14" ht="17" x14ac:dyDescent="0.2">
      <c r="A23" s="4">
        <v>22</v>
      </c>
      <c r="B23" s="5">
        <v>43910</v>
      </c>
      <c r="C23" s="7">
        <f t="shared" si="0"/>
        <v>2020</v>
      </c>
      <c r="D23" s="7">
        <f t="shared" si="1"/>
        <v>3</v>
      </c>
      <c r="E23" s="7">
        <f t="shared" si="2"/>
        <v>6</v>
      </c>
      <c r="F23" s="6" t="s">
        <v>74</v>
      </c>
      <c r="G23" s="6" t="s">
        <v>74</v>
      </c>
      <c r="H23" s="7">
        <v>2017</v>
      </c>
      <c r="I23" s="8" t="s">
        <v>36</v>
      </c>
      <c r="J23" s="4" t="s">
        <v>888</v>
      </c>
      <c r="K23" s="8" t="s">
        <v>17</v>
      </c>
      <c r="L23" s="8" t="s">
        <v>941</v>
      </c>
      <c r="M23" s="8" t="s">
        <v>13</v>
      </c>
      <c r="N23" s="7">
        <v>120</v>
      </c>
    </row>
    <row r="24" spans="1:14" ht="17" x14ac:dyDescent="0.2">
      <c r="A24" s="4">
        <v>23</v>
      </c>
      <c r="B24" s="5">
        <v>43912</v>
      </c>
      <c r="C24" s="7">
        <f t="shared" si="0"/>
        <v>2020</v>
      </c>
      <c r="D24" s="7">
        <f t="shared" si="1"/>
        <v>3</v>
      </c>
      <c r="E24" s="7">
        <f t="shared" si="2"/>
        <v>1</v>
      </c>
      <c r="F24" s="6" t="s">
        <v>75</v>
      </c>
      <c r="G24" s="6" t="s">
        <v>76</v>
      </c>
      <c r="H24" s="7">
        <v>2006</v>
      </c>
      <c r="I24" s="8" t="s">
        <v>77</v>
      </c>
      <c r="J24" s="4" t="s">
        <v>888</v>
      </c>
      <c r="K24" s="8" t="s">
        <v>33</v>
      </c>
      <c r="L24" s="8" t="s">
        <v>941</v>
      </c>
      <c r="M24" s="8" t="s">
        <v>13</v>
      </c>
      <c r="N24" s="7">
        <v>130</v>
      </c>
    </row>
    <row r="25" spans="1:14" ht="17" x14ac:dyDescent="0.2">
      <c r="A25" s="4">
        <v>24</v>
      </c>
      <c r="B25" s="5">
        <v>43917</v>
      </c>
      <c r="C25" s="7">
        <f t="shared" si="0"/>
        <v>2020</v>
      </c>
      <c r="D25" s="7">
        <f t="shared" si="1"/>
        <v>3</v>
      </c>
      <c r="E25" s="7">
        <f t="shared" si="2"/>
        <v>6</v>
      </c>
      <c r="F25" s="6" t="s">
        <v>78</v>
      </c>
      <c r="G25" s="6" t="s">
        <v>79</v>
      </c>
      <c r="H25" s="7">
        <v>1975</v>
      </c>
      <c r="I25" s="8" t="s">
        <v>80</v>
      </c>
      <c r="J25" s="4" t="s">
        <v>888</v>
      </c>
      <c r="K25" s="8" t="s">
        <v>33</v>
      </c>
      <c r="L25" s="8" t="s">
        <v>941</v>
      </c>
      <c r="M25" s="8" t="s">
        <v>13</v>
      </c>
      <c r="N25" s="7">
        <v>134</v>
      </c>
    </row>
    <row r="26" spans="1:14" ht="17" x14ac:dyDescent="0.2">
      <c r="A26" s="4">
        <v>25</v>
      </c>
      <c r="B26" s="5">
        <v>43918</v>
      </c>
      <c r="C26" s="7">
        <f t="shared" si="0"/>
        <v>2020</v>
      </c>
      <c r="D26" s="7">
        <f t="shared" si="1"/>
        <v>3</v>
      </c>
      <c r="E26" s="7">
        <f t="shared" si="2"/>
        <v>7</v>
      </c>
      <c r="F26" s="6" t="s">
        <v>81</v>
      </c>
      <c r="G26" s="6" t="s">
        <v>82</v>
      </c>
      <c r="H26" s="7">
        <v>2018</v>
      </c>
      <c r="I26" s="8" t="s">
        <v>83</v>
      </c>
      <c r="J26" s="4" t="s">
        <v>888</v>
      </c>
      <c r="K26" s="8" t="s">
        <v>17</v>
      </c>
      <c r="L26" s="8" t="s">
        <v>941</v>
      </c>
      <c r="M26" s="8" t="s">
        <v>13</v>
      </c>
      <c r="N26" s="7">
        <v>112</v>
      </c>
    </row>
    <row r="27" spans="1:14" ht="17" x14ac:dyDescent="0.2">
      <c r="A27" s="4">
        <v>26</v>
      </c>
      <c r="B27" s="5">
        <v>43925</v>
      </c>
      <c r="C27" s="7">
        <f t="shared" si="0"/>
        <v>2020</v>
      </c>
      <c r="D27" s="7">
        <f t="shared" si="1"/>
        <v>4</v>
      </c>
      <c r="E27" s="7">
        <f t="shared" si="2"/>
        <v>7</v>
      </c>
      <c r="F27" s="6" t="s">
        <v>84</v>
      </c>
      <c r="G27" s="6" t="s">
        <v>85</v>
      </c>
      <c r="H27" s="7">
        <v>2014</v>
      </c>
      <c r="I27" s="8" t="s">
        <v>86</v>
      </c>
      <c r="J27" s="4" t="s">
        <v>888</v>
      </c>
      <c r="K27" s="8" t="s">
        <v>33</v>
      </c>
      <c r="L27" s="8" t="s">
        <v>941</v>
      </c>
      <c r="M27" s="8" t="s">
        <v>13</v>
      </c>
      <c r="N27" s="7">
        <v>107</v>
      </c>
    </row>
    <row r="28" spans="1:14" ht="34" x14ac:dyDescent="0.2">
      <c r="A28" s="4">
        <v>27</v>
      </c>
      <c r="B28" s="5">
        <v>43927</v>
      </c>
      <c r="C28" s="7">
        <f t="shared" si="0"/>
        <v>2020</v>
      </c>
      <c r="D28" s="7">
        <f t="shared" si="1"/>
        <v>4</v>
      </c>
      <c r="E28" s="7">
        <f t="shared" si="2"/>
        <v>2</v>
      </c>
      <c r="F28" s="6" t="s">
        <v>87</v>
      </c>
      <c r="G28" s="6" t="s">
        <v>88</v>
      </c>
      <c r="H28" s="7">
        <v>1998</v>
      </c>
      <c r="I28" s="8" t="s">
        <v>89</v>
      </c>
      <c r="J28" s="4" t="s">
        <v>888</v>
      </c>
      <c r="K28" s="8" t="s">
        <v>33</v>
      </c>
      <c r="L28" s="8" t="s">
        <v>941</v>
      </c>
      <c r="M28" s="8" t="s">
        <v>13</v>
      </c>
      <c r="N28" s="7">
        <v>119</v>
      </c>
    </row>
    <row r="29" spans="1:14" ht="17" x14ac:dyDescent="0.2">
      <c r="A29" s="4">
        <v>28</v>
      </c>
      <c r="B29" s="5">
        <v>43928</v>
      </c>
      <c r="C29" s="7">
        <f t="shared" si="0"/>
        <v>2020</v>
      </c>
      <c r="D29" s="7">
        <f t="shared" si="1"/>
        <v>4</v>
      </c>
      <c r="E29" s="7">
        <f t="shared" si="2"/>
        <v>3</v>
      </c>
      <c r="F29" s="6" t="s">
        <v>90</v>
      </c>
      <c r="G29" s="6" t="s">
        <v>91</v>
      </c>
      <c r="H29" s="7">
        <v>1980</v>
      </c>
      <c r="I29" s="8" t="s">
        <v>92</v>
      </c>
      <c r="J29" s="4" t="s">
        <v>888</v>
      </c>
      <c r="K29" s="8" t="s">
        <v>12</v>
      </c>
      <c r="L29" s="8" t="s">
        <v>941</v>
      </c>
      <c r="M29" s="8" t="s">
        <v>13</v>
      </c>
      <c r="N29" s="7">
        <v>146</v>
      </c>
    </row>
    <row r="30" spans="1:14" ht="17" x14ac:dyDescent="0.2">
      <c r="A30" s="4">
        <v>29</v>
      </c>
      <c r="B30" s="5">
        <v>43929</v>
      </c>
      <c r="C30" s="7">
        <f t="shared" si="0"/>
        <v>2020</v>
      </c>
      <c r="D30" s="7">
        <f t="shared" si="1"/>
        <v>4</v>
      </c>
      <c r="E30" s="7">
        <f t="shared" si="2"/>
        <v>4</v>
      </c>
      <c r="F30" s="6" t="s">
        <v>93</v>
      </c>
      <c r="G30" s="6" t="s">
        <v>94</v>
      </c>
      <c r="H30" s="7">
        <v>2002</v>
      </c>
      <c r="I30" s="8" t="s">
        <v>61</v>
      </c>
      <c r="J30" s="4" t="s">
        <v>888</v>
      </c>
      <c r="K30" s="8" t="s">
        <v>33</v>
      </c>
      <c r="L30" s="8" t="s">
        <v>941</v>
      </c>
      <c r="M30" s="8" t="s">
        <v>13</v>
      </c>
      <c r="N30" s="7">
        <v>141</v>
      </c>
    </row>
    <row r="31" spans="1:14" ht="17" x14ac:dyDescent="0.2">
      <c r="A31" s="4">
        <v>30</v>
      </c>
      <c r="B31" s="5">
        <v>43930</v>
      </c>
      <c r="C31" s="7">
        <f t="shared" si="0"/>
        <v>2020</v>
      </c>
      <c r="D31" s="7">
        <f t="shared" si="1"/>
        <v>4</v>
      </c>
      <c r="E31" s="7">
        <f t="shared" si="2"/>
        <v>5</v>
      </c>
      <c r="F31" s="6" t="s">
        <v>95</v>
      </c>
      <c r="G31" s="6" t="s">
        <v>95</v>
      </c>
      <c r="H31" s="7">
        <v>2006</v>
      </c>
      <c r="I31" s="8" t="s">
        <v>96</v>
      </c>
      <c r="J31" s="4" t="s">
        <v>888</v>
      </c>
      <c r="K31" s="8" t="s">
        <v>33</v>
      </c>
      <c r="L31" s="8" t="s">
        <v>941</v>
      </c>
      <c r="M31" s="8" t="s">
        <v>13</v>
      </c>
      <c r="N31" s="7">
        <v>143</v>
      </c>
    </row>
    <row r="32" spans="1:14" ht="17" x14ac:dyDescent="0.2">
      <c r="A32" s="4">
        <v>31</v>
      </c>
      <c r="B32" s="5">
        <v>43931</v>
      </c>
      <c r="C32" s="7">
        <f t="shared" si="0"/>
        <v>2020</v>
      </c>
      <c r="D32" s="7">
        <f t="shared" si="1"/>
        <v>4</v>
      </c>
      <c r="E32" s="7">
        <f t="shared" si="2"/>
        <v>6</v>
      </c>
      <c r="F32" s="6" t="s">
        <v>97</v>
      </c>
      <c r="G32" s="6" t="s">
        <v>98</v>
      </c>
      <c r="H32" s="7">
        <v>2016</v>
      </c>
      <c r="I32" s="8" t="s">
        <v>99</v>
      </c>
      <c r="J32" s="4" t="s">
        <v>888</v>
      </c>
      <c r="K32" s="8" t="s">
        <v>17</v>
      </c>
      <c r="L32" s="8" t="s">
        <v>941</v>
      </c>
      <c r="M32" s="8" t="s">
        <v>13</v>
      </c>
      <c r="N32" s="7">
        <v>96</v>
      </c>
    </row>
    <row r="33" spans="1:14" ht="34" x14ac:dyDescent="0.2">
      <c r="A33" s="4">
        <v>32</v>
      </c>
      <c r="B33" s="5">
        <v>43932</v>
      </c>
      <c r="C33" s="7">
        <f t="shared" si="0"/>
        <v>2020</v>
      </c>
      <c r="D33" s="7">
        <f t="shared" si="1"/>
        <v>4</v>
      </c>
      <c r="E33" s="7">
        <f t="shared" si="2"/>
        <v>7</v>
      </c>
      <c r="F33" s="6" t="s">
        <v>100</v>
      </c>
      <c r="G33" s="6" t="s">
        <v>101</v>
      </c>
      <c r="H33" s="7">
        <v>2001</v>
      </c>
      <c r="I33" s="8" t="s">
        <v>102</v>
      </c>
      <c r="J33" s="4" t="s">
        <v>888</v>
      </c>
      <c r="K33" s="8" t="s">
        <v>17</v>
      </c>
      <c r="L33" s="8" t="s">
        <v>941</v>
      </c>
      <c r="M33" s="8" t="s">
        <v>13</v>
      </c>
      <c r="N33" s="7">
        <v>96</v>
      </c>
    </row>
    <row r="34" spans="1:14" ht="17" x14ac:dyDescent="0.2">
      <c r="A34" s="4">
        <v>33</v>
      </c>
      <c r="B34" s="5">
        <v>43934</v>
      </c>
      <c r="C34" s="7">
        <f t="shared" si="0"/>
        <v>2020</v>
      </c>
      <c r="D34" s="7">
        <f t="shared" si="1"/>
        <v>4</v>
      </c>
      <c r="E34" s="7">
        <f t="shared" si="2"/>
        <v>2</v>
      </c>
      <c r="F34" s="6" t="s">
        <v>103</v>
      </c>
      <c r="G34" s="6" t="s">
        <v>104</v>
      </c>
      <c r="H34" s="7">
        <v>1971</v>
      </c>
      <c r="I34" s="8" t="s">
        <v>92</v>
      </c>
      <c r="J34" s="4" t="s">
        <v>888</v>
      </c>
      <c r="K34" s="8" t="s">
        <v>12</v>
      </c>
      <c r="L34" s="8" t="s">
        <v>941</v>
      </c>
      <c r="M34" s="8" t="s">
        <v>13</v>
      </c>
      <c r="N34" s="7">
        <v>137</v>
      </c>
    </row>
    <row r="35" spans="1:14" ht="17" x14ac:dyDescent="0.2">
      <c r="A35" s="4">
        <v>34</v>
      </c>
      <c r="B35" s="5">
        <v>43936</v>
      </c>
      <c r="C35" s="7">
        <f t="shared" si="0"/>
        <v>2020</v>
      </c>
      <c r="D35" s="7">
        <f t="shared" si="1"/>
        <v>4</v>
      </c>
      <c r="E35" s="7">
        <f t="shared" si="2"/>
        <v>4</v>
      </c>
      <c r="F35" s="6" t="s">
        <v>105</v>
      </c>
      <c r="G35" s="6" t="s">
        <v>105</v>
      </c>
      <c r="H35" s="7">
        <v>2008</v>
      </c>
      <c r="I35" s="8" t="s">
        <v>99</v>
      </c>
      <c r="J35" s="4" t="s">
        <v>888</v>
      </c>
      <c r="K35" s="8" t="s">
        <v>33</v>
      </c>
      <c r="L35" s="8" t="s">
        <v>941</v>
      </c>
      <c r="M35" s="8" t="s">
        <v>13</v>
      </c>
      <c r="N35" s="7">
        <v>120</v>
      </c>
    </row>
    <row r="36" spans="1:14" ht="17" x14ac:dyDescent="0.2">
      <c r="A36" s="4">
        <v>35</v>
      </c>
      <c r="B36" s="5">
        <v>43938</v>
      </c>
      <c r="C36" s="7">
        <f t="shared" si="0"/>
        <v>2020</v>
      </c>
      <c r="D36" s="7">
        <f t="shared" si="1"/>
        <v>4</v>
      </c>
      <c r="E36" s="7">
        <f t="shared" si="2"/>
        <v>6</v>
      </c>
      <c r="F36" s="6" t="s">
        <v>106</v>
      </c>
      <c r="G36" s="6" t="s">
        <v>107</v>
      </c>
      <c r="H36" s="7">
        <v>2017</v>
      </c>
      <c r="I36" s="8" t="s">
        <v>108</v>
      </c>
      <c r="J36" s="4" t="s">
        <v>888</v>
      </c>
      <c r="K36" s="8" t="s">
        <v>33</v>
      </c>
      <c r="L36" s="8" t="s">
        <v>941</v>
      </c>
      <c r="M36" s="8" t="s">
        <v>13</v>
      </c>
      <c r="N36" s="7">
        <v>107</v>
      </c>
    </row>
    <row r="37" spans="1:14" ht="17" x14ac:dyDescent="0.2">
      <c r="A37" s="4">
        <v>36</v>
      </c>
      <c r="B37" s="5">
        <v>43938</v>
      </c>
      <c r="C37" s="7">
        <f t="shared" si="0"/>
        <v>2020</v>
      </c>
      <c r="D37" s="7">
        <f t="shared" si="1"/>
        <v>4</v>
      </c>
      <c r="E37" s="7">
        <f t="shared" si="2"/>
        <v>6</v>
      </c>
      <c r="F37" s="6" t="s">
        <v>109</v>
      </c>
      <c r="G37" s="6" t="s">
        <v>110</v>
      </c>
      <c r="H37" s="7">
        <v>1995</v>
      </c>
      <c r="I37" s="8" t="s">
        <v>111</v>
      </c>
      <c r="J37" s="4" t="s">
        <v>888</v>
      </c>
      <c r="K37" s="8" t="s">
        <v>17</v>
      </c>
      <c r="L37" s="8" t="s">
        <v>941</v>
      </c>
      <c r="M37" s="8" t="s">
        <v>13</v>
      </c>
      <c r="N37" s="7">
        <v>85</v>
      </c>
    </row>
    <row r="38" spans="1:14" ht="34" x14ac:dyDescent="0.2">
      <c r="A38" s="4">
        <v>37</v>
      </c>
      <c r="B38" s="5">
        <v>43939</v>
      </c>
      <c r="C38" s="7">
        <f t="shared" si="0"/>
        <v>2020</v>
      </c>
      <c r="D38" s="7">
        <f t="shared" si="1"/>
        <v>4</v>
      </c>
      <c r="E38" s="7">
        <f t="shared" si="2"/>
        <v>7</v>
      </c>
      <c r="F38" s="6" t="s">
        <v>112</v>
      </c>
      <c r="G38" s="6" t="s">
        <v>113</v>
      </c>
      <c r="H38" s="7">
        <v>2016</v>
      </c>
      <c r="I38" s="8" t="s">
        <v>114</v>
      </c>
      <c r="J38" s="4" t="s">
        <v>888</v>
      </c>
      <c r="K38" s="8" t="s">
        <v>33</v>
      </c>
      <c r="L38" s="8" t="s">
        <v>941</v>
      </c>
      <c r="M38" s="8" t="s">
        <v>13</v>
      </c>
      <c r="N38" s="7">
        <v>113</v>
      </c>
    </row>
    <row r="39" spans="1:14" ht="17" x14ac:dyDescent="0.2">
      <c r="A39" s="4">
        <v>38</v>
      </c>
      <c r="B39" s="5">
        <v>43940</v>
      </c>
      <c r="C39" s="7">
        <f t="shared" si="0"/>
        <v>2020</v>
      </c>
      <c r="D39" s="7">
        <f t="shared" si="1"/>
        <v>4</v>
      </c>
      <c r="E39" s="7">
        <f t="shared" si="2"/>
        <v>1</v>
      </c>
      <c r="F39" s="6" t="s">
        <v>115</v>
      </c>
      <c r="G39" s="6" t="s">
        <v>115</v>
      </c>
      <c r="H39" s="7">
        <v>2004</v>
      </c>
      <c r="I39" s="8" t="s">
        <v>116</v>
      </c>
      <c r="J39" s="4" t="s">
        <v>888</v>
      </c>
      <c r="K39" s="8" t="s">
        <v>12</v>
      </c>
      <c r="L39" s="8" t="s">
        <v>941</v>
      </c>
      <c r="M39" s="8" t="s">
        <v>13</v>
      </c>
      <c r="N39" s="7">
        <v>118</v>
      </c>
    </row>
    <row r="40" spans="1:14" ht="17" x14ac:dyDescent="0.2">
      <c r="A40" s="4">
        <v>39</v>
      </c>
      <c r="B40" s="5">
        <v>43941</v>
      </c>
      <c r="C40" s="7">
        <f t="shared" si="0"/>
        <v>2020</v>
      </c>
      <c r="D40" s="7">
        <f t="shared" si="1"/>
        <v>4</v>
      </c>
      <c r="E40" s="7">
        <f t="shared" si="2"/>
        <v>2</v>
      </c>
      <c r="F40" s="6" t="s">
        <v>117</v>
      </c>
      <c r="G40" s="6" t="s">
        <v>118</v>
      </c>
      <c r="H40" s="7">
        <v>2014</v>
      </c>
      <c r="I40" s="8" t="s">
        <v>119</v>
      </c>
      <c r="J40" s="4" t="s">
        <v>888</v>
      </c>
      <c r="K40" s="8" t="s">
        <v>17</v>
      </c>
      <c r="L40" s="8" t="s">
        <v>941</v>
      </c>
      <c r="M40" s="8" t="s">
        <v>13</v>
      </c>
      <c r="N40" s="7">
        <v>149</v>
      </c>
    </row>
    <row r="41" spans="1:14" ht="17" x14ac:dyDescent="0.2">
      <c r="A41" s="4">
        <v>40</v>
      </c>
      <c r="B41" s="5">
        <v>43943</v>
      </c>
      <c r="C41" s="7">
        <f t="shared" si="0"/>
        <v>2020</v>
      </c>
      <c r="D41" s="7">
        <f t="shared" si="1"/>
        <v>4</v>
      </c>
      <c r="E41" s="7">
        <f t="shared" si="2"/>
        <v>4</v>
      </c>
      <c r="F41" s="6" t="s">
        <v>120</v>
      </c>
      <c r="G41" s="6" t="s">
        <v>121</v>
      </c>
      <c r="H41" s="7">
        <v>2000</v>
      </c>
      <c r="I41" s="8" t="s">
        <v>122</v>
      </c>
      <c r="J41" s="4" t="s">
        <v>888</v>
      </c>
      <c r="K41" s="8" t="s">
        <v>33</v>
      </c>
      <c r="L41" s="8" t="s">
        <v>941</v>
      </c>
      <c r="M41" s="8" t="s">
        <v>13</v>
      </c>
      <c r="N41" s="7">
        <v>104</v>
      </c>
    </row>
    <row r="42" spans="1:14" ht="17" x14ac:dyDescent="0.2">
      <c r="A42" s="4">
        <v>41</v>
      </c>
      <c r="B42" s="5">
        <v>43944</v>
      </c>
      <c r="C42" s="7">
        <f t="shared" si="0"/>
        <v>2020</v>
      </c>
      <c r="D42" s="7">
        <f t="shared" si="1"/>
        <v>4</v>
      </c>
      <c r="E42" s="7">
        <f t="shared" si="2"/>
        <v>5</v>
      </c>
      <c r="F42" s="6" t="s">
        <v>123</v>
      </c>
      <c r="G42" s="6" t="s">
        <v>123</v>
      </c>
      <c r="H42" s="7">
        <v>2019</v>
      </c>
      <c r="I42" s="8" t="s">
        <v>124</v>
      </c>
      <c r="J42" s="4" t="s">
        <v>888</v>
      </c>
      <c r="K42" s="8" t="s">
        <v>12</v>
      </c>
      <c r="L42" s="8" t="s">
        <v>941</v>
      </c>
      <c r="M42" s="8" t="s">
        <v>13</v>
      </c>
      <c r="N42" s="7">
        <v>117</v>
      </c>
    </row>
    <row r="43" spans="1:14" ht="17" x14ac:dyDescent="0.2">
      <c r="A43" s="4">
        <v>42</v>
      </c>
      <c r="B43" s="5">
        <v>43945</v>
      </c>
      <c r="C43" s="7">
        <f t="shared" si="0"/>
        <v>2020</v>
      </c>
      <c r="D43" s="7">
        <f t="shared" si="1"/>
        <v>4</v>
      </c>
      <c r="E43" s="7">
        <f t="shared" si="2"/>
        <v>6</v>
      </c>
      <c r="F43" s="6" t="s">
        <v>125</v>
      </c>
      <c r="G43" s="6" t="s">
        <v>126</v>
      </c>
      <c r="H43" s="7">
        <v>2017</v>
      </c>
      <c r="I43" s="8" t="s">
        <v>86</v>
      </c>
      <c r="J43" s="4" t="s">
        <v>888</v>
      </c>
      <c r="K43" s="8" t="s">
        <v>17</v>
      </c>
      <c r="L43" s="8" t="s">
        <v>941</v>
      </c>
      <c r="M43" s="8" t="s">
        <v>13</v>
      </c>
      <c r="N43" s="7">
        <v>122</v>
      </c>
    </row>
    <row r="44" spans="1:14" ht="17" x14ac:dyDescent="0.2">
      <c r="A44" s="4">
        <v>43</v>
      </c>
      <c r="B44" s="5">
        <v>43946</v>
      </c>
      <c r="C44" s="7">
        <f t="shared" si="0"/>
        <v>2020</v>
      </c>
      <c r="D44" s="7">
        <f t="shared" si="1"/>
        <v>4</v>
      </c>
      <c r="E44" s="7">
        <f t="shared" si="2"/>
        <v>7</v>
      </c>
      <c r="F44" s="6" t="s">
        <v>127</v>
      </c>
      <c r="G44" s="6" t="s">
        <v>127</v>
      </c>
      <c r="H44" s="7">
        <v>2002</v>
      </c>
      <c r="I44" s="8" t="s">
        <v>128</v>
      </c>
      <c r="J44" s="4" t="s">
        <v>888</v>
      </c>
      <c r="K44" s="8" t="s">
        <v>33</v>
      </c>
      <c r="L44" s="8" t="s">
        <v>941</v>
      </c>
      <c r="M44" s="8" t="s">
        <v>13</v>
      </c>
      <c r="N44" s="7">
        <v>113</v>
      </c>
    </row>
    <row r="45" spans="1:14" ht="17" x14ac:dyDescent="0.2">
      <c r="A45" s="4">
        <v>44</v>
      </c>
      <c r="B45" s="5">
        <v>43948</v>
      </c>
      <c r="C45" s="7">
        <f t="shared" si="0"/>
        <v>2020</v>
      </c>
      <c r="D45" s="7">
        <f t="shared" si="1"/>
        <v>4</v>
      </c>
      <c r="E45" s="7">
        <f t="shared" si="2"/>
        <v>2</v>
      </c>
      <c r="F45" s="6" t="s">
        <v>129</v>
      </c>
      <c r="G45" s="6" t="s">
        <v>130</v>
      </c>
      <c r="H45" s="7">
        <v>1987</v>
      </c>
      <c r="I45" s="8" t="s">
        <v>92</v>
      </c>
      <c r="J45" s="4" t="s">
        <v>888</v>
      </c>
      <c r="K45" s="8" t="s">
        <v>12</v>
      </c>
      <c r="L45" s="8" t="s">
        <v>941</v>
      </c>
      <c r="M45" s="8" t="s">
        <v>13</v>
      </c>
      <c r="N45" s="7">
        <v>116</v>
      </c>
    </row>
    <row r="46" spans="1:14" ht="17" x14ac:dyDescent="0.2">
      <c r="A46" s="4">
        <v>45</v>
      </c>
      <c r="B46" s="5">
        <v>43949</v>
      </c>
      <c r="C46" s="7">
        <f t="shared" si="0"/>
        <v>2020</v>
      </c>
      <c r="D46" s="7">
        <f t="shared" si="1"/>
        <v>4</v>
      </c>
      <c r="E46" s="7">
        <f t="shared" si="2"/>
        <v>3</v>
      </c>
      <c r="F46" s="6">
        <v>21</v>
      </c>
      <c r="G46" s="6" t="s">
        <v>131</v>
      </c>
      <c r="H46" s="7">
        <v>2008</v>
      </c>
      <c r="I46" s="8" t="s">
        <v>132</v>
      </c>
      <c r="J46" s="4" t="s">
        <v>888</v>
      </c>
      <c r="K46" s="8" t="s">
        <v>17</v>
      </c>
      <c r="L46" s="8" t="s">
        <v>941</v>
      </c>
      <c r="M46" s="8" t="s">
        <v>13</v>
      </c>
      <c r="N46" s="7">
        <v>123</v>
      </c>
    </row>
    <row r="47" spans="1:14" ht="17" x14ac:dyDescent="0.2">
      <c r="A47" s="4">
        <v>46</v>
      </c>
      <c r="B47" s="5">
        <v>43950</v>
      </c>
      <c r="C47" s="7">
        <f t="shared" si="0"/>
        <v>2020</v>
      </c>
      <c r="D47" s="7">
        <f t="shared" si="1"/>
        <v>4</v>
      </c>
      <c r="E47" s="7">
        <f t="shared" si="2"/>
        <v>4</v>
      </c>
      <c r="F47" s="6" t="s">
        <v>133</v>
      </c>
      <c r="G47" s="6" t="s">
        <v>134</v>
      </c>
      <c r="H47" s="7">
        <v>2014</v>
      </c>
      <c r="I47" s="8" t="s">
        <v>135</v>
      </c>
      <c r="J47" s="4" t="s">
        <v>888</v>
      </c>
      <c r="K47" s="8" t="s">
        <v>33</v>
      </c>
      <c r="L47" s="8" t="s">
        <v>941</v>
      </c>
      <c r="M47" s="8" t="s">
        <v>13</v>
      </c>
      <c r="N47" s="7">
        <v>142</v>
      </c>
    </row>
    <row r="48" spans="1:14" ht="17" x14ac:dyDescent="0.2">
      <c r="A48" s="4">
        <v>47</v>
      </c>
      <c r="B48" s="5">
        <v>43951</v>
      </c>
      <c r="C48" s="7">
        <f t="shared" si="0"/>
        <v>2020</v>
      </c>
      <c r="D48" s="7">
        <f t="shared" si="1"/>
        <v>4</v>
      </c>
      <c r="E48" s="7">
        <f t="shared" si="2"/>
        <v>5</v>
      </c>
      <c r="F48" s="6" t="s">
        <v>136</v>
      </c>
      <c r="G48" s="6" t="s">
        <v>136</v>
      </c>
      <c r="H48" s="7">
        <v>2011</v>
      </c>
      <c r="I48" s="8" t="s">
        <v>99</v>
      </c>
      <c r="J48" s="4" t="s">
        <v>888</v>
      </c>
      <c r="K48" s="8" t="s">
        <v>12</v>
      </c>
      <c r="L48" s="8" t="s">
        <v>941</v>
      </c>
      <c r="M48" s="8" t="s">
        <v>13</v>
      </c>
      <c r="N48" s="7">
        <v>140</v>
      </c>
    </row>
    <row r="49" spans="1:14" ht="17" x14ac:dyDescent="0.2">
      <c r="A49" s="4">
        <v>48</v>
      </c>
      <c r="B49" s="5">
        <v>43952</v>
      </c>
      <c r="C49" s="7">
        <f t="shared" si="0"/>
        <v>2020</v>
      </c>
      <c r="D49" s="7">
        <f t="shared" si="1"/>
        <v>5</v>
      </c>
      <c r="E49" s="7">
        <f t="shared" si="2"/>
        <v>6</v>
      </c>
      <c r="F49" s="6" t="s">
        <v>137</v>
      </c>
      <c r="G49" s="6" t="s">
        <v>137</v>
      </c>
      <c r="H49" s="7">
        <v>2012</v>
      </c>
      <c r="I49" s="8" t="s">
        <v>138</v>
      </c>
      <c r="J49" s="4" t="s">
        <v>888</v>
      </c>
      <c r="K49" s="8" t="s">
        <v>17</v>
      </c>
      <c r="L49" s="8" t="s">
        <v>941</v>
      </c>
      <c r="M49" s="8" t="s">
        <v>13</v>
      </c>
      <c r="N49" s="7">
        <v>92</v>
      </c>
    </row>
    <row r="50" spans="1:14" ht="17" x14ac:dyDescent="0.2">
      <c r="A50" s="4">
        <v>49</v>
      </c>
      <c r="B50" s="5">
        <v>43955</v>
      </c>
      <c r="C50" s="7">
        <f t="shared" si="0"/>
        <v>2020</v>
      </c>
      <c r="D50" s="7">
        <f t="shared" si="1"/>
        <v>5</v>
      </c>
      <c r="E50" s="7">
        <f t="shared" si="2"/>
        <v>2</v>
      </c>
      <c r="F50" s="6" t="s">
        <v>139</v>
      </c>
      <c r="G50" s="6" t="s">
        <v>140</v>
      </c>
      <c r="H50" s="7">
        <v>2018</v>
      </c>
      <c r="I50" s="8" t="s">
        <v>141</v>
      </c>
      <c r="J50" s="4" t="s">
        <v>888</v>
      </c>
      <c r="K50" s="8" t="s">
        <v>12</v>
      </c>
      <c r="L50" s="8" t="s">
        <v>941</v>
      </c>
      <c r="M50" s="8" t="s">
        <v>13</v>
      </c>
      <c r="N50" s="7">
        <v>141</v>
      </c>
    </row>
    <row r="51" spans="1:14" ht="17" x14ac:dyDescent="0.2">
      <c r="A51" s="4">
        <v>50</v>
      </c>
      <c r="B51" s="5">
        <v>43956</v>
      </c>
      <c r="C51" s="7">
        <f t="shared" si="0"/>
        <v>2020</v>
      </c>
      <c r="D51" s="7">
        <f t="shared" si="1"/>
        <v>5</v>
      </c>
      <c r="E51" s="7">
        <f t="shared" si="2"/>
        <v>3</v>
      </c>
      <c r="F51" s="6" t="s">
        <v>142</v>
      </c>
      <c r="G51" s="6" t="s">
        <v>143</v>
      </c>
      <c r="H51" s="7">
        <v>2019</v>
      </c>
      <c r="I51" s="8" t="s">
        <v>86</v>
      </c>
      <c r="J51" s="4" t="s">
        <v>888</v>
      </c>
      <c r="K51" s="8" t="s">
        <v>33</v>
      </c>
      <c r="L51" s="8" t="s">
        <v>941</v>
      </c>
      <c r="M51" s="8" t="s">
        <v>13</v>
      </c>
      <c r="N51" s="7">
        <v>130</v>
      </c>
    </row>
    <row r="52" spans="1:14" ht="17" x14ac:dyDescent="0.2">
      <c r="A52" s="4">
        <v>51</v>
      </c>
      <c r="B52" s="5">
        <v>43957</v>
      </c>
      <c r="C52" s="7">
        <f t="shared" si="0"/>
        <v>2020</v>
      </c>
      <c r="D52" s="7">
        <f t="shared" si="1"/>
        <v>5</v>
      </c>
      <c r="E52" s="7">
        <f t="shared" si="2"/>
        <v>4</v>
      </c>
      <c r="F52" s="6" t="s">
        <v>144</v>
      </c>
      <c r="G52" s="6" t="s">
        <v>145</v>
      </c>
      <c r="H52" s="7">
        <v>1983</v>
      </c>
      <c r="I52" s="8" t="s">
        <v>146</v>
      </c>
      <c r="J52" s="4" t="s">
        <v>888</v>
      </c>
      <c r="K52" s="8" t="s">
        <v>17</v>
      </c>
      <c r="L52" s="8" t="s">
        <v>941</v>
      </c>
      <c r="M52" s="8" t="s">
        <v>13</v>
      </c>
      <c r="N52" s="7">
        <v>170</v>
      </c>
    </row>
    <row r="53" spans="1:14" ht="34" x14ac:dyDescent="0.2">
      <c r="A53" s="4">
        <v>52</v>
      </c>
      <c r="B53" s="5">
        <v>43958</v>
      </c>
      <c r="C53" s="7">
        <f t="shared" si="0"/>
        <v>2020</v>
      </c>
      <c r="D53" s="7">
        <f t="shared" si="1"/>
        <v>5</v>
      </c>
      <c r="E53" s="7">
        <f t="shared" si="2"/>
        <v>5</v>
      </c>
      <c r="F53" s="6" t="s">
        <v>147</v>
      </c>
      <c r="G53" s="6" t="s">
        <v>148</v>
      </c>
      <c r="H53" s="7">
        <v>2002</v>
      </c>
      <c r="I53" s="8" t="s">
        <v>149</v>
      </c>
      <c r="J53" s="4" t="s">
        <v>888</v>
      </c>
      <c r="K53" s="8" t="s">
        <v>33</v>
      </c>
      <c r="L53" s="8" t="s">
        <v>941</v>
      </c>
      <c r="M53" s="8" t="s">
        <v>13</v>
      </c>
      <c r="N53" s="7">
        <v>135</v>
      </c>
    </row>
    <row r="54" spans="1:14" ht="17" x14ac:dyDescent="0.2">
      <c r="A54" s="4">
        <v>53</v>
      </c>
      <c r="B54" s="5">
        <v>43959</v>
      </c>
      <c r="C54" s="7">
        <f t="shared" si="0"/>
        <v>2020</v>
      </c>
      <c r="D54" s="7">
        <f t="shared" si="1"/>
        <v>5</v>
      </c>
      <c r="E54" s="7">
        <f t="shared" si="2"/>
        <v>6</v>
      </c>
      <c r="F54" s="6" t="s">
        <v>150</v>
      </c>
      <c r="G54" s="6" t="s">
        <v>151</v>
      </c>
      <c r="H54" s="7">
        <v>1995</v>
      </c>
      <c r="I54" s="8" t="s">
        <v>152</v>
      </c>
      <c r="J54" s="4" t="s">
        <v>888</v>
      </c>
      <c r="K54" s="8" t="s">
        <v>12</v>
      </c>
      <c r="L54" s="8" t="s">
        <v>941</v>
      </c>
      <c r="M54" s="8" t="s">
        <v>13</v>
      </c>
      <c r="N54" s="7">
        <v>131</v>
      </c>
    </row>
    <row r="55" spans="1:14" ht="17" x14ac:dyDescent="0.2">
      <c r="A55" s="4">
        <v>54</v>
      </c>
      <c r="B55" s="5">
        <v>43960</v>
      </c>
      <c r="C55" s="7">
        <f t="shared" si="0"/>
        <v>2020</v>
      </c>
      <c r="D55" s="7">
        <f t="shared" si="1"/>
        <v>5</v>
      </c>
      <c r="E55" s="7">
        <f t="shared" si="2"/>
        <v>7</v>
      </c>
      <c r="F55" s="6" t="s">
        <v>153</v>
      </c>
      <c r="G55" s="6" t="s">
        <v>153</v>
      </c>
      <c r="H55" s="7">
        <v>2008</v>
      </c>
      <c r="I55" s="8" t="s">
        <v>154</v>
      </c>
      <c r="J55" s="4" t="s">
        <v>888</v>
      </c>
      <c r="K55" s="8" t="s">
        <v>17</v>
      </c>
      <c r="L55" s="8" t="s">
        <v>941</v>
      </c>
      <c r="M55" s="8" t="s">
        <v>13</v>
      </c>
      <c r="N55" s="7">
        <v>109</v>
      </c>
    </row>
    <row r="56" spans="1:14" ht="17" x14ac:dyDescent="0.2">
      <c r="A56" s="4">
        <v>55</v>
      </c>
      <c r="B56" s="5">
        <v>43961</v>
      </c>
      <c r="C56" s="7">
        <f t="shared" si="0"/>
        <v>2020</v>
      </c>
      <c r="D56" s="7">
        <f t="shared" si="1"/>
        <v>5</v>
      </c>
      <c r="E56" s="7">
        <f t="shared" si="2"/>
        <v>1</v>
      </c>
      <c r="F56" s="6" t="s">
        <v>155</v>
      </c>
      <c r="G56" s="6" t="s">
        <v>156</v>
      </c>
      <c r="H56" s="7">
        <v>2020</v>
      </c>
      <c r="I56" s="8" t="s">
        <v>157</v>
      </c>
      <c r="J56" s="4" t="s">
        <v>888</v>
      </c>
      <c r="K56" s="8" t="s">
        <v>33</v>
      </c>
      <c r="L56" s="8" t="s">
        <v>941</v>
      </c>
      <c r="M56" s="8" t="s">
        <v>13</v>
      </c>
      <c r="N56" s="7">
        <v>102</v>
      </c>
    </row>
    <row r="57" spans="1:14" ht="17" x14ac:dyDescent="0.2">
      <c r="A57" s="4">
        <v>56</v>
      </c>
      <c r="B57" s="5">
        <v>43962</v>
      </c>
      <c r="C57" s="7">
        <f t="shared" si="0"/>
        <v>2020</v>
      </c>
      <c r="D57" s="7">
        <f t="shared" si="1"/>
        <v>5</v>
      </c>
      <c r="E57" s="7">
        <f t="shared" si="2"/>
        <v>2</v>
      </c>
      <c r="F57" s="6" t="s">
        <v>158</v>
      </c>
      <c r="G57" s="6" t="s">
        <v>159</v>
      </c>
      <c r="H57" s="7">
        <v>2010</v>
      </c>
      <c r="I57" s="8" t="s">
        <v>160</v>
      </c>
      <c r="J57" s="4" t="s">
        <v>888</v>
      </c>
      <c r="K57" s="8" t="s">
        <v>17</v>
      </c>
      <c r="L57" s="8" t="s">
        <v>941</v>
      </c>
      <c r="M57" s="8" t="s">
        <v>13</v>
      </c>
      <c r="N57" s="7">
        <v>96</v>
      </c>
    </row>
    <row r="58" spans="1:14" ht="17" x14ac:dyDescent="0.2">
      <c r="A58" s="4">
        <v>57</v>
      </c>
      <c r="B58" s="5">
        <v>43963</v>
      </c>
      <c r="C58" s="7">
        <f t="shared" si="0"/>
        <v>2020</v>
      </c>
      <c r="D58" s="7">
        <f t="shared" si="1"/>
        <v>5</v>
      </c>
      <c r="E58" s="7">
        <f t="shared" si="2"/>
        <v>3</v>
      </c>
      <c r="F58" s="6" t="s">
        <v>161</v>
      </c>
      <c r="G58" s="6" t="s">
        <v>161</v>
      </c>
      <c r="H58" s="7">
        <v>2015</v>
      </c>
      <c r="I58" s="8" t="s">
        <v>138</v>
      </c>
      <c r="J58" s="4" t="s">
        <v>888</v>
      </c>
      <c r="K58" s="8" t="s">
        <v>17</v>
      </c>
      <c r="L58" s="8" t="s">
        <v>941</v>
      </c>
      <c r="M58" s="8" t="s">
        <v>13</v>
      </c>
      <c r="N58" s="7">
        <v>89</v>
      </c>
    </row>
    <row r="59" spans="1:14" ht="34" x14ac:dyDescent="0.2">
      <c r="A59" s="4">
        <v>58</v>
      </c>
      <c r="B59" s="5">
        <v>43967</v>
      </c>
      <c r="C59" s="7">
        <f t="shared" si="0"/>
        <v>2020</v>
      </c>
      <c r="D59" s="7">
        <f t="shared" si="1"/>
        <v>5</v>
      </c>
      <c r="E59" s="7">
        <f t="shared" si="2"/>
        <v>7</v>
      </c>
      <c r="F59" s="6" t="s">
        <v>162</v>
      </c>
      <c r="G59" s="6" t="s">
        <v>162</v>
      </c>
      <c r="H59" s="7">
        <v>2019</v>
      </c>
      <c r="I59" s="8" t="s">
        <v>163</v>
      </c>
      <c r="J59" s="4" t="s">
        <v>888</v>
      </c>
      <c r="K59" s="8" t="s">
        <v>33</v>
      </c>
      <c r="L59" s="8" t="s">
        <v>941</v>
      </c>
      <c r="M59" s="8" t="s">
        <v>13</v>
      </c>
      <c r="N59" s="7">
        <v>103</v>
      </c>
    </row>
    <row r="60" spans="1:14" ht="34" x14ac:dyDescent="0.2">
      <c r="A60" s="4">
        <v>59</v>
      </c>
      <c r="B60" s="5">
        <v>43968</v>
      </c>
      <c r="C60" s="7">
        <f t="shared" si="0"/>
        <v>2020</v>
      </c>
      <c r="D60" s="7">
        <f t="shared" si="1"/>
        <v>5</v>
      </c>
      <c r="E60" s="7">
        <f t="shared" si="2"/>
        <v>1</v>
      </c>
      <c r="F60" s="6" t="s">
        <v>164</v>
      </c>
      <c r="G60" s="6" t="s">
        <v>165</v>
      </c>
      <c r="H60" s="7">
        <v>2018</v>
      </c>
      <c r="I60" s="8" t="s">
        <v>138</v>
      </c>
      <c r="J60" s="4" t="s">
        <v>888</v>
      </c>
      <c r="K60" s="8" t="s">
        <v>12</v>
      </c>
      <c r="L60" s="8" t="s">
        <v>941</v>
      </c>
      <c r="M60" s="8" t="s">
        <v>13</v>
      </c>
      <c r="N60" s="7">
        <v>97</v>
      </c>
    </row>
    <row r="61" spans="1:14" ht="34" x14ac:dyDescent="0.2">
      <c r="A61" s="4">
        <v>60</v>
      </c>
      <c r="B61" s="5">
        <v>43969</v>
      </c>
      <c r="C61" s="7">
        <f t="shared" si="0"/>
        <v>2020</v>
      </c>
      <c r="D61" s="7">
        <f t="shared" si="1"/>
        <v>5</v>
      </c>
      <c r="E61" s="7">
        <f t="shared" si="2"/>
        <v>2</v>
      </c>
      <c r="F61" s="6" t="s">
        <v>166</v>
      </c>
      <c r="G61" s="6" t="s">
        <v>167</v>
      </c>
      <c r="H61" s="7">
        <v>2010</v>
      </c>
      <c r="I61" s="8" t="s">
        <v>168</v>
      </c>
      <c r="J61" s="4" t="s">
        <v>888</v>
      </c>
      <c r="K61" s="8" t="s">
        <v>17</v>
      </c>
      <c r="L61" s="8" t="s">
        <v>941</v>
      </c>
      <c r="M61" s="8" t="s">
        <v>13</v>
      </c>
      <c r="N61" s="7">
        <v>98</v>
      </c>
    </row>
    <row r="62" spans="1:14" ht="17" x14ac:dyDescent="0.2">
      <c r="A62" s="4">
        <v>61</v>
      </c>
      <c r="B62" s="5">
        <v>43971</v>
      </c>
      <c r="C62" s="7">
        <f t="shared" si="0"/>
        <v>2020</v>
      </c>
      <c r="D62" s="7">
        <f t="shared" si="1"/>
        <v>5</v>
      </c>
      <c r="E62" s="7">
        <f t="shared" si="2"/>
        <v>4</v>
      </c>
      <c r="F62" s="6" t="s">
        <v>169</v>
      </c>
      <c r="G62" s="6" t="s">
        <v>170</v>
      </c>
      <c r="H62" s="7">
        <v>2009</v>
      </c>
      <c r="I62" s="8" t="s">
        <v>171</v>
      </c>
      <c r="J62" s="4" t="s">
        <v>888</v>
      </c>
      <c r="K62" s="8" t="s">
        <v>12</v>
      </c>
      <c r="L62" s="8" t="s">
        <v>941</v>
      </c>
      <c r="M62" s="8" t="s">
        <v>13</v>
      </c>
      <c r="N62" s="7">
        <v>129</v>
      </c>
    </row>
    <row r="63" spans="1:14" ht="17" x14ac:dyDescent="0.2">
      <c r="A63" s="4">
        <v>62</v>
      </c>
      <c r="B63" s="5">
        <v>43973</v>
      </c>
      <c r="C63" s="7">
        <f t="shared" si="0"/>
        <v>2020</v>
      </c>
      <c r="D63" s="7">
        <f t="shared" si="1"/>
        <v>5</v>
      </c>
      <c r="E63" s="7">
        <f t="shared" si="2"/>
        <v>6</v>
      </c>
      <c r="F63" s="6" t="s">
        <v>172</v>
      </c>
      <c r="G63" s="6" t="s">
        <v>172</v>
      </c>
      <c r="H63" s="7">
        <v>2012</v>
      </c>
      <c r="I63" s="8" t="s">
        <v>173</v>
      </c>
      <c r="J63" s="4" t="s">
        <v>888</v>
      </c>
      <c r="K63" s="8" t="s">
        <v>33</v>
      </c>
      <c r="L63" s="8" t="s">
        <v>941</v>
      </c>
      <c r="M63" s="8" t="s">
        <v>13</v>
      </c>
      <c r="N63" s="7">
        <v>114</v>
      </c>
    </row>
    <row r="64" spans="1:14" ht="17" x14ac:dyDescent="0.2">
      <c r="A64" s="4">
        <v>63</v>
      </c>
      <c r="B64" s="5">
        <v>43977</v>
      </c>
      <c r="C64" s="7">
        <f t="shared" si="0"/>
        <v>2020</v>
      </c>
      <c r="D64" s="7">
        <f t="shared" si="1"/>
        <v>5</v>
      </c>
      <c r="E64" s="7">
        <f t="shared" si="2"/>
        <v>3</v>
      </c>
      <c r="F64" s="6" t="s">
        <v>174</v>
      </c>
      <c r="G64" s="6" t="s">
        <v>174</v>
      </c>
      <c r="H64" s="7">
        <v>2011</v>
      </c>
      <c r="I64" s="8" t="s">
        <v>175</v>
      </c>
      <c r="J64" s="4" t="s">
        <v>888</v>
      </c>
      <c r="K64" s="8" t="s">
        <v>33</v>
      </c>
      <c r="L64" s="8" t="s">
        <v>941</v>
      </c>
      <c r="M64" s="8" t="s">
        <v>13</v>
      </c>
      <c r="N64" s="7">
        <v>95</v>
      </c>
    </row>
    <row r="65" spans="1:14" ht="17" x14ac:dyDescent="0.2">
      <c r="A65" s="4">
        <v>64</v>
      </c>
      <c r="B65" s="5">
        <v>43986</v>
      </c>
      <c r="C65" s="7">
        <f t="shared" si="0"/>
        <v>2020</v>
      </c>
      <c r="D65" s="7">
        <f t="shared" si="1"/>
        <v>6</v>
      </c>
      <c r="E65" s="7">
        <f t="shared" si="2"/>
        <v>5</v>
      </c>
      <c r="F65" s="6" t="s">
        <v>176</v>
      </c>
      <c r="G65" s="6" t="s">
        <v>177</v>
      </c>
      <c r="H65" s="7">
        <v>2007</v>
      </c>
      <c r="I65" s="8" t="s">
        <v>178</v>
      </c>
      <c r="J65" s="4" t="s">
        <v>888</v>
      </c>
      <c r="K65" s="8" t="s">
        <v>33</v>
      </c>
      <c r="L65" s="8" t="s">
        <v>941</v>
      </c>
      <c r="M65" s="8" t="s">
        <v>13</v>
      </c>
      <c r="N65" s="7">
        <v>130</v>
      </c>
    </row>
    <row r="66" spans="1:14" ht="17" x14ac:dyDescent="0.2">
      <c r="A66" s="4">
        <v>65</v>
      </c>
      <c r="B66" s="5">
        <v>43988</v>
      </c>
      <c r="C66" s="7">
        <f t="shared" si="0"/>
        <v>2020</v>
      </c>
      <c r="D66" s="7">
        <f t="shared" si="1"/>
        <v>6</v>
      </c>
      <c r="E66" s="7">
        <f t="shared" si="2"/>
        <v>7</v>
      </c>
      <c r="F66" s="6" t="s">
        <v>179</v>
      </c>
      <c r="G66" s="6" t="s">
        <v>179</v>
      </c>
      <c r="H66" s="7">
        <v>1995</v>
      </c>
      <c r="I66" s="8" t="s">
        <v>20</v>
      </c>
      <c r="J66" s="4" t="s">
        <v>888</v>
      </c>
      <c r="K66" s="8" t="s">
        <v>17</v>
      </c>
      <c r="L66" s="8" t="s">
        <v>941</v>
      </c>
      <c r="M66" s="8" t="s">
        <v>13</v>
      </c>
      <c r="N66" s="7">
        <v>178</v>
      </c>
    </row>
    <row r="67" spans="1:14" ht="17" x14ac:dyDescent="0.2">
      <c r="A67" s="4">
        <v>66</v>
      </c>
      <c r="B67" s="5">
        <v>43996</v>
      </c>
      <c r="C67" s="7">
        <f t="shared" ref="C67:C130" si="3">YEAR(B67)</f>
        <v>2020</v>
      </c>
      <c r="D67" s="7">
        <f t="shared" ref="D67:D130" si="4">MONTH(B67)</f>
        <v>6</v>
      </c>
      <c r="E67" s="7">
        <f t="shared" ref="E67:E130" si="5">WEEKDAY(B67,1)</f>
        <v>1</v>
      </c>
      <c r="F67" s="9" t="s">
        <v>180</v>
      </c>
      <c r="G67" s="6" t="s">
        <v>181</v>
      </c>
      <c r="H67" s="7">
        <v>2013</v>
      </c>
      <c r="I67" s="8" t="s">
        <v>36</v>
      </c>
      <c r="J67" s="4" t="s">
        <v>888</v>
      </c>
      <c r="K67" s="8" t="s">
        <v>33</v>
      </c>
      <c r="L67" s="8" t="s">
        <v>941</v>
      </c>
      <c r="M67" s="8" t="s">
        <v>13</v>
      </c>
      <c r="N67" s="7">
        <v>126</v>
      </c>
    </row>
    <row r="68" spans="1:14" ht="17" x14ac:dyDescent="0.2">
      <c r="A68" s="4">
        <v>67</v>
      </c>
      <c r="B68" s="5">
        <v>44022</v>
      </c>
      <c r="C68" s="7">
        <f t="shared" si="3"/>
        <v>2020</v>
      </c>
      <c r="D68" s="7">
        <f t="shared" si="4"/>
        <v>7</v>
      </c>
      <c r="E68" s="7">
        <f t="shared" si="5"/>
        <v>6</v>
      </c>
      <c r="F68" s="6" t="s">
        <v>182</v>
      </c>
      <c r="G68" s="6" t="s">
        <v>183</v>
      </c>
      <c r="H68" s="7">
        <v>2017</v>
      </c>
      <c r="I68" s="8" t="s">
        <v>184</v>
      </c>
      <c r="J68" s="4" t="s">
        <v>888</v>
      </c>
      <c r="K68" s="8" t="s">
        <v>17</v>
      </c>
      <c r="L68" s="8" t="s">
        <v>941</v>
      </c>
      <c r="M68" s="8" t="s">
        <v>13</v>
      </c>
      <c r="N68" s="7">
        <v>113</v>
      </c>
    </row>
    <row r="69" spans="1:14" ht="17" x14ac:dyDescent="0.2">
      <c r="A69" s="4">
        <v>68</v>
      </c>
      <c r="B69" s="5">
        <v>44024</v>
      </c>
      <c r="C69" s="7">
        <f t="shared" si="3"/>
        <v>2020</v>
      </c>
      <c r="D69" s="7">
        <f t="shared" si="4"/>
        <v>7</v>
      </c>
      <c r="E69" s="7">
        <f t="shared" si="5"/>
        <v>1</v>
      </c>
      <c r="F69" s="6" t="s">
        <v>185</v>
      </c>
      <c r="G69" s="6" t="s">
        <v>186</v>
      </c>
      <c r="H69" s="7">
        <v>2017</v>
      </c>
      <c r="I69" s="8" t="s">
        <v>187</v>
      </c>
      <c r="J69" s="4" t="s">
        <v>888</v>
      </c>
      <c r="K69" s="8" t="s">
        <v>17</v>
      </c>
      <c r="L69" s="8" t="s">
        <v>941</v>
      </c>
      <c r="M69" s="8" t="s">
        <v>13</v>
      </c>
      <c r="N69" s="7">
        <v>112</v>
      </c>
    </row>
    <row r="70" spans="1:14" ht="17" x14ac:dyDescent="0.2">
      <c r="A70" s="4">
        <v>69</v>
      </c>
      <c r="B70" s="5">
        <v>44029</v>
      </c>
      <c r="C70" s="7">
        <f t="shared" si="3"/>
        <v>2020</v>
      </c>
      <c r="D70" s="7">
        <f t="shared" si="4"/>
        <v>7</v>
      </c>
      <c r="E70" s="7">
        <f t="shared" si="5"/>
        <v>6</v>
      </c>
      <c r="F70" s="6" t="s">
        <v>188</v>
      </c>
      <c r="G70" s="6" t="s">
        <v>189</v>
      </c>
      <c r="H70" s="7">
        <v>1998</v>
      </c>
      <c r="I70" s="8" t="s">
        <v>190</v>
      </c>
      <c r="J70" s="4" t="s">
        <v>888</v>
      </c>
      <c r="K70" s="8" t="s">
        <v>17</v>
      </c>
      <c r="L70" s="8" t="s">
        <v>941</v>
      </c>
      <c r="M70" s="8" t="s">
        <v>13</v>
      </c>
      <c r="N70" s="7">
        <v>107</v>
      </c>
    </row>
    <row r="71" spans="1:14" ht="17" x14ac:dyDescent="0.2">
      <c r="A71" s="4">
        <v>70</v>
      </c>
      <c r="B71" s="5">
        <v>44030</v>
      </c>
      <c r="C71" s="7">
        <f t="shared" si="3"/>
        <v>2020</v>
      </c>
      <c r="D71" s="7">
        <f t="shared" si="4"/>
        <v>7</v>
      </c>
      <c r="E71" s="7">
        <f t="shared" si="5"/>
        <v>7</v>
      </c>
      <c r="F71" s="6" t="s">
        <v>191</v>
      </c>
      <c r="G71" s="6" t="s">
        <v>192</v>
      </c>
      <c r="H71" s="7">
        <v>2017</v>
      </c>
      <c r="I71" s="8" t="s">
        <v>124</v>
      </c>
      <c r="J71" s="4" t="s">
        <v>888</v>
      </c>
      <c r="K71" s="8" t="s">
        <v>33</v>
      </c>
      <c r="L71" s="8" t="s">
        <v>941</v>
      </c>
      <c r="M71" s="8" t="s">
        <v>13</v>
      </c>
      <c r="N71" s="7">
        <v>117</v>
      </c>
    </row>
    <row r="72" spans="1:14" ht="17" x14ac:dyDescent="0.2">
      <c r="A72" s="4">
        <v>71</v>
      </c>
      <c r="B72" s="5">
        <v>44031</v>
      </c>
      <c r="C72" s="7">
        <f t="shared" si="3"/>
        <v>2020</v>
      </c>
      <c r="D72" s="7">
        <f t="shared" si="4"/>
        <v>7</v>
      </c>
      <c r="E72" s="7">
        <f t="shared" si="5"/>
        <v>1</v>
      </c>
      <c r="F72" s="6" t="s">
        <v>193</v>
      </c>
      <c r="G72" s="6" t="s">
        <v>193</v>
      </c>
      <c r="H72" s="7">
        <v>2019</v>
      </c>
      <c r="I72" s="8" t="s">
        <v>194</v>
      </c>
      <c r="J72" s="4" t="s">
        <v>888</v>
      </c>
      <c r="K72" s="8" t="s">
        <v>12</v>
      </c>
      <c r="L72" s="8" t="s">
        <v>941</v>
      </c>
      <c r="M72" s="8" t="s">
        <v>13</v>
      </c>
      <c r="N72" s="7">
        <v>123</v>
      </c>
    </row>
    <row r="73" spans="1:14" ht="17" x14ac:dyDescent="0.2">
      <c r="A73" s="4">
        <v>72</v>
      </c>
      <c r="B73" s="5">
        <v>44049</v>
      </c>
      <c r="C73" s="7">
        <f t="shared" si="3"/>
        <v>2020</v>
      </c>
      <c r="D73" s="7">
        <f t="shared" si="4"/>
        <v>8</v>
      </c>
      <c r="E73" s="7">
        <f t="shared" si="5"/>
        <v>5</v>
      </c>
      <c r="F73" s="6" t="s">
        <v>195</v>
      </c>
      <c r="G73" s="6" t="s">
        <v>195</v>
      </c>
      <c r="H73" s="7">
        <v>2019</v>
      </c>
      <c r="I73" s="8" t="s">
        <v>196</v>
      </c>
      <c r="J73" s="4" t="s">
        <v>888</v>
      </c>
      <c r="K73" s="8" t="s">
        <v>17</v>
      </c>
      <c r="L73" s="8" t="s">
        <v>941</v>
      </c>
      <c r="M73" s="8" t="s">
        <v>13</v>
      </c>
      <c r="N73" s="7">
        <v>103</v>
      </c>
    </row>
    <row r="74" spans="1:14" ht="17" x14ac:dyDescent="0.2">
      <c r="A74" s="4">
        <v>73</v>
      </c>
      <c r="B74" s="5">
        <v>44074</v>
      </c>
      <c r="C74" s="7">
        <f t="shared" si="3"/>
        <v>2020</v>
      </c>
      <c r="D74" s="7">
        <f t="shared" si="4"/>
        <v>8</v>
      </c>
      <c r="E74" s="7">
        <f t="shared" si="5"/>
        <v>2</v>
      </c>
      <c r="F74" s="6" t="s">
        <v>197</v>
      </c>
      <c r="G74" s="6" t="s">
        <v>198</v>
      </c>
      <c r="H74" s="7">
        <v>2019</v>
      </c>
      <c r="I74" s="8" t="s">
        <v>199</v>
      </c>
      <c r="J74" s="4" t="s">
        <v>888</v>
      </c>
      <c r="K74" s="8" t="s">
        <v>12</v>
      </c>
      <c r="L74" s="8" t="s">
        <v>941</v>
      </c>
      <c r="M74" s="8" t="s">
        <v>13</v>
      </c>
      <c r="N74" s="7">
        <v>152</v>
      </c>
    </row>
    <row r="75" spans="1:14" ht="51" x14ac:dyDescent="0.2">
      <c r="A75" s="4">
        <v>74</v>
      </c>
      <c r="B75" s="5">
        <v>44122</v>
      </c>
      <c r="C75" s="7">
        <f t="shared" si="3"/>
        <v>2020</v>
      </c>
      <c r="D75" s="7">
        <f t="shared" si="4"/>
        <v>10</v>
      </c>
      <c r="E75" s="7">
        <f t="shared" si="5"/>
        <v>1</v>
      </c>
      <c r="F75" s="6" t="s">
        <v>200</v>
      </c>
      <c r="G75" s="6" t="s">
        <v>201</v>
      </c>
      <c r="H75" s="7">
        <v>1998</v>
      </c>
      <c r="I75" s="8" t="s">
        <v>202</v>
      </c>
      <c r="J75" s="4" t="s">
        <v>888</v>
      </c>
      <c r="K75" s="8" t="s">
        <v>17</v>
      </c>
      <c r="L75" s="8" t="s">
        <v>941</v>
      </c>
      <c r="M75" s="8" t="s">
        <v>13</v>
      </c>
      <c r="N75" s="7">
        <v>100</v>
      </c>
    </row>
    <row r="76" spans="1:14" ht="17" x14ac:dyDescent="0.2">
      <c r="A76" s="4">
        <v>75</v>
      </c>
      <c r="B76" s="5">
        <v>44128</v>
      </c>
      <c r="C76" s="7">
        <f t="shared" si="3"/>
        <v>2020</v>
      </c>
      <c r="D76" s="7">
        <f t="shared" si="4"/>
        <v>10</v>
      </c>
      <c r="E76" s="7">
        <f t="shared" si="5"/>
        <v>7</v>
      </c>
      <c r="F76" s="6" t="s">
        <v>203</v>
      </c>
      <c r="G76" s="6" t="s">
        <v>203</v>
      </c>
      <c r="H76" s="7">
        <v>1976</v>
      </c>
      <c r="I76" s="8" t="s">
        <v>204</v>
      </c>
      <c r="J76" s="4" t="s">
        <v>888</v>
      </c>
      <c r="K76" s="8" t="s">
        <v>17</v>
      </c>
      <c r="L76" s="8" t="s">
        <v>941</v>
      </c>
      <c r="M76" s="8" t="s">
        <v>13</v>
      </c>
      <c r="N76" s="7">
        <v>122</v>
      </c>
    </row>
    <row r="77" spans="1:14" ht="17" x14ac:dyDescent="0.2">
      <c r="A77" s="4">
        <v>76</v>
      </c>
      <c r="B77" s="5">
        <v>44150</v>
      </c>
      <c r="C77" s="7">
        <f t="shared" si="3"/>
        <v>2020</v>
      </c>
      <c r="D77" s="7">
        <f t="shared" si="4"/>
        <v>11</v>
      </c>
      <c r="E77" s="7">
        <f t="shared" si="5"/>
        <v>1</v>
      </c>
      <c r="F77" s="6" t="s">
        <v>205</v>
      </c>
      <c r="G77" s="6" t="s">
        <v>206</v>
      </c>
      <c r="H77" s="7">
        <v>2004</v>
      </c>
      <c r="I77" s="8" t="s">
        <v>207</v>
      </c>
      <c r="J77" s="4" t="s">
        <v>888</v>
      </c>
      <c r="K77" s="8" t="s">
        <v>33</v>
      </c>
      <c r="L77" s="8" t="s">
        <v>941</v>
      </c>
      <c r="M77" s="8" t="s">
        <v>13</v>
      </c>
      <c r="N77" s="7">
        <v>97</v>
      </c>
    </row>
    <row r="78" spans="1:14" ht="34" x14ac:dyDescent="0.2">
      <c r="A78" s="4">
        <v>77</v>
      </c>
      <c r="B78" s="5">
        <v>44155</v>
      </c>
      <c r="C78" s="7">
        <f t="shared" si="3"/>
        <v>2020</v>
      </c>
      <c r="D78" s="7">
        <f t="shared" si="4"/>
        <v>11</v>
      </c>
      <c r="E78" s="7">
        <f t="shared" si="5"/>
        <v>6</v>
      </c>
      <c r="F78" s="6" t="s">
        <v>208</v>
      </c>
      <c r="G78" s="6" t="s">
        <v>208</v>
      </c>
      <c r="H78" s="7">
        <v>1997</v>
      </c>
      <c r="I78" s="8" t="s">
        <v>209</v>
      </c>
      <c r="J78" s="4" t="s">
        <v>888</v>
      </c>
      <c r="K78" s="8" t="s">
        <v>210</v>
      </c>
      <c r="L78" s="8" t="s">
        <v>941</v>
      </c>
      <c r="M78" s="8" t="s">
        <v>13</v>
      </c>
      <c r="N78" s="7">
        <v>94</v>
      </c>
    </row>
    <row r="79" spans="1:14" ht="17" x14ac:dyDescent="0.2">
      <c r="A79" s="4">
        <v>78</v>
      </c>
      <c r="B79" s="5">
        <v>44165</v>
      </c>
      <c r="C79" s="7">
        <f t="shared" si="3"/>
        <v>2020</v>
      </c>
      <c r="D79" s="7">
        <f t="shared" si="4"/>
        <v>11</v>
      </c>
      <c r="E79" s="7">
        <f t="shared" si="5"/>
        <v>2</v>
      </c>
      <c r="F79" s="6" t="s">
        <v>211</v>
      </c>
      <c r="G79" s="6" t="s">
        <v>211</v>
      </c>
      <c r="H79" s="7">
        <v>1979</v>
      </c>
      <c r="I79" s="8" t="s">
        <v>212</v>
      </c>
      <c r="J79" s="4" t="s">
        <v>888</v>
      </c>
      <c r="K79" s="8" t="s">
        <v>17</v>
      </c>
      <c r="L79" s="8" t="s">
        <v>941</v>
      </c>
      <c r="M79" s="8" t="s">
        <v>13</v>
      </c>
      <c r="N79" s="7">
        <v>119</v>
      </c>
    </row>
    <row r="80" spans="1:14" ht="17" x14ac:dyDescent="0.2">
      <c r="A80" s="4">
        <v>79</v>
      </c>
      <c r="B80" s="5">
        <v>44167</v>
      </c>
      <c r="C80" s="7">
        <f t="shared" si="3"/>
        <v>2020</v>
      </c>
      <c r="D80" s="7">
        <f t="shared" si="4"/>
        <v>12</v>
      </c>
      <c r="E80" s="7">
        <f t="shared" si="5"/>
        <v>4</v>
      </c>
      <c r="F80" s="6" t="s">
        <v>213</v>
      </c>
      <c r="G80" s="6" t="s">
        <v>214</v>
      </c>
      <c r="H80" s="7">
        <v>1940</v>
      </c>
      <c r="I80" s="8" t="s">
        <v>215</v>
      </c>
      <c r="J80" s="4" t="s">
        <v>888</v>
      </c>
      <c r="K80" s="8" t="s">
        <v>210</v>
      </c>
      <c r="L80" s="8" t="s">
        <v>941</v>
      </c>
      <c r="M80" s="8" t="s">
        <v>13</v>
      </c>
      <c r="N80" s="7">
        <v>88</v>
      </c>
    </row>
    <row r="81" spans="1:14" ht="17" x14ac:dyDescent="0.2">
      <c r="A81" s="4">
        <v>80</v>
      </c>
      <c r="B81" s="5">
        <v>44171</v>
      </c>
      <c r="C81" s="7">
        <f t="shared" si="3"/>
        <v>2020</v>
      </c>
      <c r="D81" s="7">
        <f t="shared" si="4"/>
        <v>12</v>
      </c>
      <c r="E81" s="7">
        <f t="shared" si="5"/>
        <v>1</v>
      </c>
      <c r="F81" s="6" t="s">
        <v>216</v>
      </c>
      <c r="G81" s="6" t="s">
        <v>217</v>
      </c>
      <c r="H81" s="7">
        <v>2019</v>
      </c>
      <c r="I81" s="8" t="s">
        <v>218</v>
      </c>
      <c r="J81" s="4" t="s">
        <v>888</v>
      </c>
      <c r="K81" s="8" t="s">
        <v>33</v>
      </c>
      <c r="L81" s="8" t="s">
        <v>941</v>
      </c>
      <c r="M81" s="8" t="s">
        <v>13</v>
      </c>
      <c r="N81" s="7">
        <v>109</v>
      </c>
    </row>
    <row r="82" spans="1:14" ht="17" x14ac:dyDescent="0.2">
      <c r="A82" s="4">
        <v>81</v>
      </c>
      <c r="B82" s="5">
        <v>44174</v>
      </c>
      <c r="C82" s="7">
        <f t="shared" si="3"/>
        <v>2020</v>
      </c>
      <c r="D82" s="7">
        <f t="shared" si="4"/>
        <v>12</v>
      </c>
      <c r="E82" s="7">
        <f t="shared" si="5"/>
        <v>4</v>
      </c>
      <c r="F82" s="6" t="s">
        <v>219</v>
      </c>
      <c r="G82" s="6" t="s">
        <v>219</v>
      </c>
      <c r="H82" s="7">
        <v>2020</v>
      </c>
      <c r="I82" s="8" t="s">
        <v>77</v>
      </c>
      <c r="J82" s="4" t="s">
        <v>888</v>
      </c>
      <c r="K82" s="8" t="s">
        <v>220</v>
      </c>
      <c r="L82" s="8" t="s">
        <v>939</v>
      </c>
      <c r="M82" s="8" t="s">
        <v>339</v>
      </c>
      <c r="N82" s="7">
        <v>150</v>
      </c>
    </row>
    <row r="83" spans="1:14" ht="17" x14ac:dyDescent="0.2">
      <c r="A83" s="4">
        <v>82</v>
      </c>
      <c r="B83" s="5">
        <v>44182</v>
      </c>
      <c r="C83" s="7">
        <f t="shared" si="3"/>
        <v>2020</v>
      </c>
      <c r="D83" s="7">
        <f t="shared" si="4"/>
        <v>12</v>
      </c>
      <c r="E83" s="7">
        <f t="shared" si="5"/>
        <v>5</v>
      </c>
      <c r="F83" s="6" t="s">
        <v>221</v>
      </c>
      <c r="G83" s="6" t="s">
        <v>222</v>
      </c>
      <c r="H83" s="7">
        <v>2020</v>
      </c>
      <c r="I83" s="8" t="s">
        <v>223</v>
      </c>
      <c r="J83" s="4" t="s">
        <v>888</v>
      </c>
      <c r="K83" s="8" t="s">
        <v>210</v>
      </c>
      <c r="L83" s="8" t="s">
        <v>941</v>
      </c>
      <c r="M83" s="8" t="s">
        <v>13</v>
      </c>
      <c r="N83" s="7">
        <v>115</v>
      </c>
    </row>
    <row r="84" spans="1:14" ht="17" x14ac:dyDescent="0.2">
      <c r="A84" s="4">
        <v>83</v>
      </c>
      <c r="B84" s="5">
        <v>44185</v>
      </c>
      <c r="C84" s="7">
        <f t="shared" si="3"/>
        <v>2020</v>
      </c>
      <c r="D84" s="7">
        <f t="shared" si="4"/>
        <v>12</v>
      </c>
      <c r="E84" s="7">
        <f t="shared" si="5"/>
        <v>1</v>
      </c>
      <c r="F84" s="6" t="s">
        <v>224</v>
      </c>
      <c r="G84" s="6" t="s">
        <v>225</v>
      </c>
      <c r="H84" s="7">
        <v>1940</v>
      </c>
      <c r="I84" s="8" t="s">
        <v>215</v>
      </c>
      <c r="J84" s="4" t="s">
        <v>888</v>
      </c>
      <c r="K84" s="8" t="s">
        <v>210</v>
      </c>
      <c r="L84" s="8" t="s">
        <v>941</v>
      </c>
      <c r="M84" s="8" t="s">
        <v>13</v>
      </c>
      <c r="N84" s="7">
        <v>126</v>
      </c>
    </row>
    <row r="85" spans="1:14" ht="17" x14ac:dyDescent="0.2">
      <c r="A85" s="4">
        <v>84</v>
      </c>
      <c r="B85" s="5">
        <v>44195</v>
      </c>
      <c r="C85" s="7">
        <f t="shared" si="3"/>
        <v>2020</v>
      </c>
      <c r="D85" s="7">
        <f t="shared" si="4"/>
        <v>12</v>
      </c>
      <c r="E85" s="7">
        <f t="shared" si="5"/>
        <v>4</v>
      </c>
      <c r="F85" s="6" t="s">
        <v>226</v>
      </c>
      <c r="G85" s="6" t="s">
        <v>227</v>
      </c>
      <c r="H85" s="7">
        <v>2020</v>
      </c>
      <c r="I85" s="8" t="s">
        <v>228</v>
      </c>
      <c r="J85" s="4" t="s">
        <v>888</v>
      </c>
      <c r="K85" s="8" t="s">
        <v>220</v>
      </c>
      <c r="L85" s="8" t="s">
        <v>939</v>
      </c>
      <c r="M85" s="8" t="s">
        <v>339</v>
      </c>
      <c r="N85" s="7">
        <v>155</v>
      </c>
    </row>
    <row r="86" spans="1:14" ht="17" x14ac:dyDescent="0.2">
      <c r="A86" s="4">
        <v>85</v>
      </c>
      <c r="B86" s="5">
        <v>44198</v>
      </c>
      <c r="C86" s="7">
        <f t="shared" si="3"/>
        <v>2021</v>
      </c>
      <c r="D86" s="7">
        <f t="shared" si="4"/>
        <v>1</v>
      </c>
      <c r="E86" s="7">
        <f t="shared" si="5"/>
        <v>7</v>
      </c>
      <c r="F86" s="6" t="s">
        <v>229</v>
      </c>
      <c r="G86" s="6" t="s">
        <v>230</v>
      </c>
      <c r="H86" s="7">
        <v>1999</v>
      </c>
      <c r="I86" s="8" t="s">
        <v>43</v>
      </c>
      <c r="J86" s="4" t="s">
        <v>888</v>
      </c>
      <c r="K86" s="8" t="s">
        <v>17</v>
      </c>
      <c r="L86" s="8" t="s">
        <v>941</v>
      </c>
      <c r="M86" s="8" t="s">
        <v>13</v>
      </c>
      <c r="N86" s="7">
        <v>122</v>
      </c>
    </row>
    <row r="87" spans="1:14" ht="17" x14ac:dyDescent="0.2">
      <c r="A87" s="4">
        <v>86</v>
      </c>
      <c r="B87" s="5">
        <v>44199</v>
      </c>
      <c r="C87" s="7">
        <f t="shared" si="3"/>
        <v>2021</v>
      </c>
      <c r="D87" s="7">
        <f t="shared" si="4"/>
        <v>1</v>
      </c>
      <c r="E87" s="7">
        <f t="shared" si="5"/>
        <v>1</v>
      </c>
      <c r="F87" s="6" t="s">
        <v>231</v>
      </c>
      <c r="G87" s="6" t="s">
        <v>232</v>
      </c>
      <c r="H87" s="7">
        <v>1968</v>
      </c>
      <c r="I87" s="8" t="s">
        <v>92</v>
      </c>
      <c r="J87" s="4" t="s">
        <v>888</v>
      </c>
      <c r="K87" s="8" t="s">
        <v>12</v>
      </c>
      <c r="L87" s="8" t="s">
        <v>941</v>
      </c>
      <c r="M87" s="8" t="s">
        <v>13</v>
      </c>
      <c r="N87" s="7">
        <v>148</v>
      </c>
    </row>
    <row r="88" spans="1:14" ht="17" x14ac:dyDescent="0.2">
      <c r="A88" s="4">
        <v>87</v>
      </c>
      <c r="B88" s="5">
        <v>44200</v>
      </c>
      <c r="C88" s="7">
        <f t="shared" si="3"/>
        <v>2021</v>
      </c>
      <c r="D88" s="7">
        <f t="shared" si="4"/>
        <v>1</v>
      </c>
      <c r="E88" s="7">
        <f t="shared" si="5"/>
        <v>2</v>
      </c>
      <c r="F88" s="6" t="s">
        <v>233</v>
      </c>
      <c r="G88" s="6" t="s">
        <v>234</v>
      </c>
      <c r="H88" s="7">
        <v>1965</v>
      </c>
      <c r="I88" s="8" t="s">
        <v>235</v>
      </c>
      <c r="J88" s="4" t="s">
        <v>888</v>
      </c>
      <c r="K88" s="8" t="s">
        <v>210</v>
      </c>
      <c r="L88" s="8" t="s">
        <v>941</v>
      </c>
      <c r="M88" s="8" t="s">
        <v>13</v>
      </c>
      <c r="N88" s="7">
        <v>175</v>
      </c>
    </row>
    <row r="89" spans="1:14" ht="17" x14ac:dyDescent="0.2">
      <c r="A89" s="4">
        <v>88</v>
      </c>
      <c r="B89" s="5">
        <v>44201</v>
      </c>
      <c r="C89" s="7">
        <f t="shared" si="3"/>
        <v>2021</v>
      </c>
      <c r="D89" s="7">
        <f t="shared" si="4"/>
        <v>1</v>
      </c>
      <c r="E89" s="7">
        <f t="shared" si="5"/>
        <v>3</v>
      </c>
      <c r="F89" s="6" t="s">
        <v>236</v>
      </c>
      <c r="G89" s="6" t="s">
        <v>236</v>
      </c>
      <c r="H89" s="7">
        <v>2020</v>
      </c>
      <c r="I89" s="8" t="s">
        <v>237</v>
      </c>
      <c r="J89" s="4" t="s">
        <v>888</v>
      </c>
      <c r="K89" s="8" t="s">
        <v>210</v>
      </c>
      <c r="L89" s="8" t="s">
        <v>941</v>
      </c>
      <c r="M89" s="8" t="s">
        <v>13</v>
      </c>
      <c r="N89" s="7">
        <v>107</v>
      </c>
    </row>
    <row r="90" spans="1:14" ht="17" x14ac:dyDescent="0.2">
      <c r="A90" s="4">
        <v>89</v>
      </c>
      <c r="B90" s="5">
        <v>44202</v>
      </c>
      <c r="C90" s="7">
        <f t="shared" si="3"/>
        <v>2021</v>
      </c>
      <c r="D90" s="7">
        <f t="shared" si="4"/>
        <v>1</v>
      </c>
      <c r="E90" s="7">
        <f t="shared" si="5"/>
        <v>4</v>
      </c>
      <c r="F90" s="6" t="s">
        <v>238</v>
      </c>
      <c r="G90" s="6" t="s">
        <v>239</v>
      </c>
      <c r="H90" s="7">
        <v>1979</v>
      </c>
      <c r="I90" s="8" t="s">
        <v>240</v>
      </c>
      <c r="J90" s="4" t="s">
        <v>888</v>
      </c>
      <c r="K90" s="8" t="s">
        <v>17</v>
      </c>
      <c r="L90" s="8" t="s">
        <v>941</v>
      </c>
      <c r="M90" s="8" t="s">
        <v>13</v>
      </c>
      <c r="N90" s="7">
        <v>203</v>
      </c>
    </row>
    <row r="91" spans="1:14" ht="17" x14ac:dyDescent="0.2">
      <c r="A91" s="4">
        <v>90</v>
      </c>
      <c r="B91" s="5">
        <v>44204</v>
      </c>
      <c r="C91" s="7">
        <f t="shared" si="3"/>
        <v>2021</v>
      </c>
      <c r="D91" s="7">
        <f t="shared" si="4"/>
        <v>1</v>
      </c>
      <c r="E91" s="7">
        <f t="shared" si="5"/>
        <v>6</v>
      </c>
      <c r="F91" s="6" t="s">
        <v>241</v>
      </c>
      <c r="G91" s="6" t="s">
        <v>242</v>
      </c>
      <c r="H91" s="7">
        <v>1993</v>
      </c>
      <c r="I91" s="8" t="s">
        <v>243</v>
      </c>
      <c r="J91" s="4" t="s">
        <v>888</v>
      </c>
      <c r="K91" s="8" t="s">
        <v>12</v>
      </c>
      <c r="L91" s="8" t="s">
        <v>941</v>
      </c>
      <c r="M91" s="8" t="s">
        <v>13</v>
      </c>
      <c r="N91" s="7">
        <v>126</v>
      </c>
    </row>
    <row r="92" spans="1:14" ht="17" x14ac:dyDescent="0.2">
      <c r="A92" s="4">
        <v>91</v>
      </c>
      <c r="B92" s="5">
        <v>44205</v>
      </c>
      <c r="C92" s="7">
        <f t="shared" si="3"/>
        <v>2021</v>
      </c>
      <c r="D92" s="7">
        <f t="shared" si="4"/>
        <v>1</v>
      </c>
      <c r="E92" s="7">
        <f t="shared" si="5"/>
        <v>7</v>
      </c>
      <c r="F92" s="6" t="s">
        <v>244</v>
      </c>
      <c r="G92" s="6" t="s">
        <v>245</v>
      </c>
      <c r="H92" s="7">
        <v>1946</v>
      </c>
      <c r="I92" s="8" t="s">
        <v>246</v>
      </c>
      <c r="J92" s="4" t="s">
        <v>888</v>
      </c>
      <c r="K92" s="8" t="s">
        <v>33</v>
      </c>
      <c r="L92" s="8" t="s">
        <v>941</v>
      </c>
      <c r="M92" s="8" t="s">
        <v>13</v>
      </c>
      <c r="N92" s="7">
        <v>130</v>
      </c>
    </row>
    <row r="93" spans="1:14" ht="17" x14ac:dyDescent="0.2">
      <c r="A93" s="4">
        <v>92</v>
      </c>
      <c r="B93" s="5">
        <v>44206</v>
      </c>
      <c r="C93" s="7">
        <f t="shared" si="3"/>
        <v>2021</v>
      </c>
      <c r="D93" s="7">
        <f t="shared" si="4"/>
        <v>1</v>
      </c>
      <c r="E93" s="7">
        <f t="shared" si="5"/>
        <v>1</v>
      </c>
      <c r="F93" s="6" t="s">
        <v>247</v>
      </c>
      <c r="G93" s="6" t="s">
        <v>248</v>
      </c>
      <c r="H93" s="7">
        <v>1941</v>
      </c>
      <c r="I93" s="8" t="s">
        <v>249</v>
      </c>
      <c r="J93" s="4" t="s">
        <v>888</v>
      </c>
      <c r="K93" s="8" t="s">
        <v>250</v>
      </c>
      <c r="L93" s="8" t="s">
        <v>941</v>
      </c>
      <c r="M93" s="8" t="s">
        <v>13</v>
      </c>
      <c r="N93" s="7">
        <v>119</v>
      </c>
    </row>
    <row r="94" spans="1:14" ht="17" x14ac:dyDescent="0.2">
      <c r="A94" s="4">
        <v>93</v>
      </c>
      <c r="B94" s="5">
        <v>44211</v>
      </c>
      <c r="C94" s="7">
        <f t="shared" si="3"/>
        <v>2021</v>
      </c>
      <c r="D94" s="7">
        <f t="shared" si="4"/>
        <v>1</v>
      </c>
      <c r="E94" s="7">
        <f t="shared" si="5"/>
        <v>6</v>
      </c>
      <c r="F94" s="10" t="s">
        <v>251</v>
      </c>
      <c r="G94" s="6" t="s">
        <v>252</v>
      </c>
      <c r="H94" s="7">
        <v>1993</v>
      </c>
      <c r="I94" s="8" t="s">
        <v>253</v>
      </c>
      <c r="J94" s="4" t="s">
        <v>888</v>
      </c>
      <c r="K94" s="8" t="s">
        <v>33</v>
      </c>
      <c r="L94" s="8" t="s">
        <v>941</v>
      </c>
      <c r="M94" s="8" t="s">
        <v>13</v>
      </c>
      <c r="N94" s="7">
        <v>115</v>
      </c>
    </row>
    <row r="95" spans="1:14" ht="17" x14ac:dyDescent="0.2">
      <c r="A95" s="4">
        <v>94</v>
      </c>
      <c r="B95" s="5">
        <v>44213</v>
      </c>
      <c r="C95" s="7">
        <f t="shared" si="3"/>
        <v>2021</v>
      </c>
      <c r="D95" s="7">
        <f t="shared" si="4"/>
        <v>1</v>
      </c>
      <c r="E95" s="7">
        <f t="shared" si="5"/>
        <v>1</v>
      </c>
      <c r="F95" s="6" t="s">
        <v>254</v>
      </c>
      <c r="G95" s="6" t="s">
        <v>255</v>
      </c>
      <c r="H95" s="7">
        <v>1960</v>
      </c>
      <c r="I95" s="8" t="s">
        <v>92</v>
      </c>
      <c r="J95" s="4" t="s">
        <v>888</v>
      </c>
      <c r="K95" s="8" t="s">
        <v>12</v>
      </c>
      <c r="L95" s="8" t="s">
        <v>941</v>
      </c>
      <c r="M95" s="8" t="s">
        <v>13</v>
      </c>
      <c r="N95" s="7">
        <v>189</v>
      </c>
    </row>
    <row r="96" spans="1:14" ht="17" x14ac:dyDescent="0.2">
      <c r="A96" s="4">
        <v>95</v>
      </c>
      <c r="B96" s="5">
        <v>44216</v>
      </c>
      <c r="C96" s="7">
        <f t="shared" si="3"/>
        <v>2021</v>
      </c>
      <c r="D96" s="7">
        <f t="shared" si="4"/>
        <v>1</v>
      </c>
      <c r="E96" s="7">
        <f t="shared" si="5"/>
        <v>4</v>
      </c>
      <c r="F96" s="6" t="s">
        <v>256</v>
      </c>
      <c r="G96" s="6" t="s">
        <v>256</v>
      </c>
      <c r="H96" s="7">
        <v>1982</v>
      </c>
      <c r="I96" s="8" t="s">
        <v>212</v>
      </c>
      <c r="J96" s="4" t="s">
        <v>888</v>
      </c>
      <c r="K96" s="8" t="s">
        <v>17</v>
      </c>
      <c r="L96" s="8" t="s">
        <v>941</v>
      </c>
      <c r="M96" s="8" t="s">
        <v>13</v>
      </c>
      <c r="N96" s="7">
        <v>100</v>
      </c>
    </row>
    <row r="97" spans="1:14" ht="17" x14ac:dyDescent="0.2">
      <c r="A97" s="4">
        <v>96</v>
      </c>
      <c r="B97" s="5">
        <v>44218</v>
      </c>
      <c r="C97" s="7">
        <f t="shared" si="3"/>
        <v>2021</v>
      </c>
      <c r="D97" s="7">
        <f t="shared" si="4"/>
        <v>1</v>
      </c>
      <c r="E97" s="7">
        <f t="shared" si="5"/>
        <v>6</v>
      </c>
      <c r="F97" s="6" t="s">
        <v>257</v>
      </c>
      <c r="G97" s="6" t="s">
        <v>258</v>
      </c>
      <c r="H97" s="7">
        <v>2019</v>
      </c>
      <c r="I97" s="8" t="s">
        <v>259</v>
      </c>
      <c r="J97" s="4" t="s">
        <v>888</v>
      </c>
      <c r="K97" s="8" t="s">
        <v>210</v>
      </c>
      <c r="L97" s="8" t="s">
        <v>941</v>
      </c>
      <c r="M97" s="8" t="s">
        <v>13</v>
      </c>
      <c r="N97" s="7">
        <v>152</v>
      </c>
    </row>
    <row r="98" spans="1:14" ht="34" x14ac:dyDescent="0.2">
      <c r="A98" s="4">
        <v>97</v>
      </c>
      <c r="B98" s="5">
        <v>44219</v>
      </c>
      <c r="C98" s="7">
        <f t="shared" si="3"/>
        <v>2021</v>
      </c>
      <c r="D98" s="7">
        <f t="shared" si="4"/>
        <v>1</v>
      </c>
      <c r="E98" s="7">
        <f t="shared" si="5"/>
        <v>7</v>
      </c>
      <c r="F98" s="6" t="s">
        <v>260</v>
      </c>
      <c r="G98" s="6" t="s">
        <v>261</v>
      </c>
      <c r="H98" s="7">
        <v>2004</v>
      </c>
      <c r="I98" s="8" t="s">
        <v>262</v>
      </c>
      <c r="J98" s="4" t="s">
        <v>888</v>
      </c>
      <c r="K98" s="8" t="s">
        <v>33</v>
      </c>
      <c r="L98" s="8" t="s">
        <v>941</v>
      </c>
      <c r="M98" s="8" t="s">
        <v>13</v>
      </c>
      <c r="N98" s="7">
        <v>113</v>
      </c>
    </row>
    <row r="99" spans="1:14" ht="17" x14ac:dyDescent="0.2">
      <c r="A99" s="4">
        <v>98</v>
      </c>
      <c r="B99" s="5">
        <v>44220</v>
      </c>
      <c r="C99" s="7">
        <f t="shared" si="3"/>
        <v>2021</v>
      </c>
      <c r="D99" s="7">
        <f t="shared" si="4"/>
        <v>1</v>
      </c>
      <c r="E99" s="7">
        <f t="shared" si="5"/>
        <v>1</v>
      </c>
      <c r="F99" s="6" t="s">
        <v>263</v>
      </c>
      <c r="G99" s="6" t="s">
        <v>264</v>
      </c>
      <c r="H99" s="7">
        <v>2019</v>
      </c>
      <c r="I99" s="8" t="s">
        <v>265</v>
      </c>
      <c r="J99" s="4" t="s">
        <v>888</v>
      </c>
      <c r="K99" s="8" t="s">
        <v>12</v>
      </c>
      <c r="L99" s="8" t="s">
        <v>941</v>
      </c>
      <c r="M99" s="8" t="s">
        <v>13</v>
      </c>
      <c r="N99" s="7">
        <v>135</v>
      </c>
    </row>
    <row r="100" spans="1:14" ht="34" x14ac:dyDescent="0.2">
      <c r="A100" s="4">
        <v>99</v>
      </c>
      <c r="B100" s="5">
        <v>44225</v>
      </c>
      <c r="C100" s="7">
        <f t="shared" si="3"/>
        <v>2021</v>
      </c>
      <c r="D100" s="7">
        <f t="shared" si="4"/>
        <v>1</v>
      </c>
      <c r="E100" s="7">
        <f t="shared" si="5"/>
        <v>6</v>
      </c>
      <c r="F100" s="6" t="s">
        <v>266</v>
      </c>
      <c r="G100" s="6" t="s">
        <v>267</v>
      </c>
      <c r="H100" s="7">
        <v>2014</v>
      </c>
      <c r="I100" s="8" t="s">
        <v>268</v>
      </c>
      <c r="J100" s="4" t="s">
        <v>888</v>
      </c>
      <c r="K100" s="8" t="s">
        <v>33</v>
      </c>
      <c r="L100" s="8" t="s">
        <v>941</v>
      </c>
      <c r="M100" s="8" t="s">
        <v>13</v>
      </c>
      <c r="N100" s="7">
        <v>101</v>
      </c>
    </row>
    <row r="101" spans="1:14" ht="17" x14ac:dyDescent="0.2">
      <c r="A101" s="4">
        <v>100</v>
      </c>
      <c r="B101" s="5">
        <v>44226</v>
      </c>
      <c r="C101" s="7">
        <f t="shared" si="3"/>
        <v>2021</v>
      </c>
      <c r="D101" s="7">
        <f t="shared" si="4"/>
        <v>1</v>
      </c>
      <c r="E101" s="7">
        <f t="shared" si="5"/>
        <v>7</v>
      </c>
      <c r="F101" s="6" t="s">
        <v>269</v>
      </c>
      <c r="G101" s="6" t="s">
        <v>270</v>
      </c>
      <c r="H101" s="7">
        <v>2018</v>
      </c>
      <c r="I101" s="8" t="s">
        <v>271</v>
      </c>
      <c r="J101" s="4" t="s">
        <v>888</v>
      </c>
      <c r="K101" s="8" t="s">
        <v>17</v>
      </c>
      <c r="L101" s="8" t="s">
        <v>941</v>
      </c>
      <c r="M101" s="8" t="s">
        <v>13</v>
      </c>
      <c r="N101" s="7">
        <v>122</v>
      </c>
    </row>
    <row r="102" spans="1:14" ht="17" x14ac:dyDescent="0.2">
      <c r="A102" s="4">
        <v>101</v>
      </c>
      <c r="B102" s="5">
        <v>44232</v>
      </c>
      <c r="C102" s="7">
        <f t="shared" si="3"/>
        <v>2021</v>
      </c>
      <c r="D102" s="7">
        <f t="shared" si="4"/>
        <v>2</v>
      </c>
      <c r="E102" s="7">
        <f t="shared" si="5"/>
        <v>6</v>
      </c>
      <c r="F102" s="6" t="s">
        <v>272</v>
      </c>
      <c r="G102" s="6" t="s">
        <v>273</v>
      </c>
      <c r="H102" s="7">
        <v>1992</v>
      </c>
      <c r="I102" s="8" t="s">
        <v>274</v>
      </c>
      <c r="J102" s="4" t="s">
        <v>888</v>
      </c>
      <c r="K102" s="8" t="s">
        <v>12</v>
      </c>
      <c r="L102" s="8" t="s">
        <v>941</v>
      </c>
      <c r="M102" s="8" t="s">
        <v>13</v>
      </c>
      <c r="N102" s="7">
        <v>138</v>
      </c>
    </row>
    <row r="103" spans="1:14" ht="17" x14ac:dyDescent="0.2">
      <c r="A103" s="4">
        <v>102</v>
      </c>
      <c r="B103" s="5">
        <v>44233</v>
      </c>
      <c r="C103" s="7">
        <f t="shared" si="3"/>
        <v>2021</v>
      </c>
      <c r="D103" s="7">
        <f t="shared" si="4"/>
        <v>2</v>
      </c>
      <c r="E103" s="7">
        <f t="shared" si="5"/>
        <v>7</v>
      </c>
      <c r="F103" s="6" t="s">
        <v>275</v>
      </c>
      <c r="G103" s="6" t="s">
        <v>276</v>
      </c>
      <c r="H103" s="7">
        <v>2020</v>
      </c>
      <c r="I103" s="8" t="s">
        <v>277</v>
      </c>
      <c r="J103" s="4" t="s">
        <v>888</v>
      </c>
      <c r="K103" s="8" t="s">
        <v>17</v>
      </c>
      <c r="L103" s="8" t="s">
        <v>941</v>
      </c>
      <c r="M103" s="8" t="s">
        <v>13</v>
      </c>
      <c r="N103" s="7">
        <v>93</v>
      </c>
    </row>
    <row r="104" spans="1:14" ht="17" x14ac:dyDescent="0.2">
      <c r="A104" s="4">
        <v>103</v>
      </c>
      <c r="B104" s="5">
        <v>44236</v>
      </c>
      <c r="C104" s="7">
        <f t="shared" si="3"/>
        <v>2021</v>
      </c>
      <c r="D104" s="7">
        <f t="shared" si="4"/>
        <v>2</v>
      </c>
      <c r="E104" s="7">
        <f t="shared" si="5"/>
        <v>3</v>
      </c>
      <c r="F104" s="6" t="s">
        <v>278</v>
      </c>
      <c r="G104" s="6" t="s">
        <v>278</v>
      </c>
      <c r="H104" s="7">
        <v>1942</v>
      </c>
      <c r="I104" s="8" t="s">
        <v>215</v>
      </c>
      <c r="J104" s="4" t="s">
        <v>888</v>
      </c>
      <c r="K104" s="8" t="s">
        <v>210</v>
      </c>
      <c r="L104" s="8" t="s">
        <v>941</v>
      </c>
      <c r="M104" s="8" t="s">
        <v>13</v>
      </c>
      <c r="N104" s="7">
        <v>72</v>
      </c>
    </row>
    <row r="105" spans="1:14" ht="17" x14ac:dyDescent="0.2">
      <c r="A105" s="4">
        <v>104</v>
      </c>
      <c r="B105" s="5">
        <v>44240</v>
      </c>
      <c r="C105" s="7">
        <f t="shared" si="3"/>
        <v>2021</v>
      </c>
      <c r="D105" s="7">
        <f t="shared" si="4"/>
        <v>2</v>
      </c>
      <c r="E105" s="7">
        <f t="shared" si="5"/>
        <v>7</v>
      </c>
      <c r="F105" s="6" t="s">
        <v>279</v>
      </c>
      <c r="G105" s="6" t="s">
        <v>280</v>
      </c>
      <c r="H105" s="7">
        <v>1978</v>
      </c>
      <c r="I105" s="8" t="s">
        <v>281</v>
      </c>
      <c r="J105" s="4" t="s">
        <v>888</v>
      </c>
      <c r="K105" s="8" t="s">
        <v>33</v>
      </c>
      <c r="L105" s="8" t="s">
        <v>941</v>
      </c>
      <c r="M105" s="8" t="s">
        <v>13</v>
      </c>
      <c r="N105" s="7">
        <v>111</v>
      </c>
    </row>
    <row r="106" spans="1:14" ht="17" x14ac:dyDescent="0.2">
      <c r="A106" s="4">
        <v>105</v>
      </c>
      <c r="B106" s="5">
        <v>44241</v>
      </c>
      <c r="C106" s="7">
        <f t="shared" si="3"/>
        <v>2021</v>
      </c>
      <c r="D106" s="7">
        <f t="shared" si="4"/>
        <v>2</v>
      </c>
      <c r="E106" s="7">
        <f t="shared" si="5"/>
        <v>1</v>
      </c>
      <c r="F106" s="6" t="s">
        <v>282</v>
      </c>
      <c r="G106" s="6" t="s">
        <v>282</v>
      </c>
      <c r="H106" s="7">
        <v>2020</v>
      </c>
      <c r="I106" s="8" t="s">
        <v>119</v>
      </c>
      <c r="J106" s="4" t="s">
        <v>888</v>
      </c>
      <c r="K106" s="8" t="s">
        <v>17</v>
      </c>
      <c r="L106" s="8" t="s">
        <v>941</v>
      </c>
      <c r="M106" s="8" t="s">
        <v>13</v>
      </c>
      <c r="N106" s="7">
        <v>131</v>
      </c>
    </row>
    <row r="107" spans="1:14" ht="17" x14ac:dyDescent="0.2">
      <c r="A107" s="4">
        <v>106</v>
      </c>
      <c r="B107" s="5">
        <v>44244</v>
      </c>
      <c r="C107" s="7">
        <f t="shared" si="3"/>
        <v>2021</v>
      </c>
      <c r="D107" s="7">
        <f t="shared" si="4"/>
        <v>2</v>
      </c>
      <c r="E107" s="7">
        <f t="shared" si="5"/>
        <v>4</v>
      </c>
      <c r="F107" s="6" t="s">
        <v>283</v>
      </c>
      <c r="G107" s="6" t="s">
        <v>284</v>
      </c>
      <c r="H107" s="7">
        <v>2001</v>
      </c>
      <c r="I107" s="8" t="s">
        <v>285</v>
      </c>
      <c r="J107" s="4" t="s">
        <v>888</v>
      </c>
      <c r="K107" s="8" t="s">
        <v>210</v>
      </c>
      <c r="L107" s="8" t="s">
        <v>941</v>
      </c>
      <c r="M107" s="8" t="s">
        <v>13</v>
      </c>
      <c r="N107" s="7">
        <v>115</v>
      </c>
    </row>
    <row r="108" spans="1:14" ht="17" x14ac:dyDescent="0.2">
      <c r="A108" s="4">
        <v>107</v>
      </c>
      <c r="B108" s="5">
        <v>44247</v>
      </c>
      <c r="C108" s="7">
        <f t="shared" si="3"/>
        <v>2021</v>
      </c>
      <c r="D108" s="7">
        <f t="shared" si="4"/>
        <v>2</v>
      </c>
      <c r="E108" s="7">
        <f t="shared" si="5"/>
        <v>7</v>
      </c>
      <c r="F108" s="6" t="s">
        <v>286</v>
      </c>
      <c r="G108" s="6" t="s">
        <v>287</v>
      </c>
      <c r="H108" s="7">
        <v>1987</v>
      </c>
      <c r="I108" s="8" t="s">
        <v>61</v>
      </c>
      <c r="J108" s="4" t="s">
        <v>888</v>
      </c>
      <c r="K108" s="8" t="s">
        <v>12</v>
      </c>
      <c r="L108" s="8" t="s">
        <v>941</v>
      </c>
      <c r="M108" s="8" t="s">
        <v>13</v>
      </c>
      <c r="N108" s="7">
        <v>154</v>
      </c>
    </row>
    <row r="109" spans="1:14" ht="17" x14ac:dyDescent="0.2">
      <c r="A109" s="4">
        <v>108</v>
      </c>
      <c r="B109" s="5">
        <v>44248</v>
      </c>
      <c r="C109" s="7">
        <f t="shared" si="3"/>
        <v>2021</v>
      </c>
      <c r="D109" s="7">
        <f t="shared" si="4"/>
        <v>2</v>
      </c>
      <c r="E109" s="7">
        <f t="shared" si="5"/>
        <v>1</v>
      </c>
      <c r="F109" s="6" t="s">
        <v>288</v>
      </c>
      <c r="G109" s="6" t="s">
        <v>289</v>
      </c>
      <c r="H109" s="7">
        <v>1972</v>
      </c>
      <c r="I109" s="8" t="s">
        <v>290</v>
      </c>
      <c r="J109" s="4" t="s">
        <v>888</v>
      </c>
      <c r="K109" s="8" t="s">
        <v>291</v>
      </c>
      <c r="L109" s="8" t="s">
        <v>941</v>
      </c>
      <c r="M109" s="8" t="s">
        <v>13</v>
      </c>
      <c r="N109" s="7">
        <v>86</v>
      </c>
    </row>
    <row r="110" spans="1:14" ht="17" x14ac:dyDescent="0.2">
      <c r="A110" s="4">
        <v>109</v>
      </c>
      <c r="B110" s="5">
        <v>44249</v>
      </c>
      <c r="C110" s="7">
        <f t="shared" si="3"/>
        <v>2021</v>
      </c>
      <c r="D110" s="7">
        <f t="shared" si="4"/>
        <v>2</v>
      </c>
      <c r="E110" s="7">
        <f t="shared" si="5"/>
        <v>2</v>
      </c>
      <c r="F110" s="6" t="s">
        <v>292</v>
      </c>
      <c r="G110" s="6" t="s">
        <v>292</v>
      </c>
      <c r="H110" s="7">
        <v>1942</v>
      </c>
      <c r="I110" s="8" t="s">
        <v>215</v>
      </c>
      <c r="J110" s="4" t="s">
        <v>888</v>
      </c>
      <c r="K110" s="8" t="s">
        <v>210</v>
      </c>
      <c r="L110" s="8" t="s">
        <v>941</v>
      </c>
      <c r="M110" s="8" t="s">
        <v>13</v>
      </c>
      <c r="N110" s="7">
        <v>43</v>
      </c>
    </row>
    <row r="111" spans="1:14" ht="17" x14ac:dyDescent="0.2">
      <c r="A111" s="4">
        <v>110</v>
      </c>
      <c r="B111" s="5">
        <v>44250</v>
      </c>
      <c r="C111" s="7">
        <f t="shared" si="3"/>
        <v>2021</v>
      </c>
      <c r="D111" s="7">
        <f t="shared" si="4"/>
        <v>2</v>
      </c>
      <c r="E111" s="7">
        <f t="shared" si="5"/>
        <v>3</v>
      </c>
      <c r="F111" s="6" t="s">
        <v>293</v>
      </c>
      <c r="G111" s="6" t="s">
        <v>293</v>
      </c>
      <c r="H111" s="7">
        <v>2004</v>
      </c>
      <c r="I111" s="8" t="s">
        <v>294</v>
      </c>
      <c r="J111" s="4" t="s">
        <v>888</v>
      </c>
      <c r="K111" s="8" t="s">
        <v>33</v>
      </c>
      <c r="L111" s="8" t="s">
        <v>941</v>
      </c>
      <c r="M111" s="8" t="s">
        <v>13</v>
      </c>
      <c r="N111" s="7">
        <v>120</v>
      </c>
    </row>
    <row r="112" spans="1:14" ht="17" x14ac:dyDescent="0.2">
      <c r="A112" s="4">
        <v>111</v>
      </c>
      <c r="B112" s="5">
        <v>44253</v>
      </c>
      <c r="C112" s="7">
        <f t="shared" si="3"/>
        <v>2021</v>
      </c>
      <c r="D112" s="7">
        <f t="shared" si="4"/>
        <v>2</v>
      </c>
      <c r="E112" s="7">
        <f t="shared" si="5"/>
        <v>6</v>
      </c>
      <c r="F112" s="6" t="s">
        <v>295</v>
      </c>
      <c r="G112" s="6" t="s">
        <v>296</v>
      </c>
      <c r="H112" s="7">
        <v>2015</v>
      </c>
      <c r="I112" s="8" t="s">
        <v>297</v>
      </c>
      <c r="J112" s="4" t="s">
        <v>888</v>
      </c>
      <c r="K112" s="8" t="s">
        <v>12</v>
      </c>
      <c r="L112" s="8" t="s">
        <v>941</v>
      </c>
      <c r="M112" s="8" t="s">
        <v>13</v>
      </c>
      <c r="N112" s="7">
        <v>124</v>
      </c>
    </row>
    <row r="113" spans="1:14" ht="17" x14ac:dyDescent="0.2">
      <c r="A113" s="4">
        <v>112</v>
      </c>
      <c r="B113" s="5">
        <v>44256</v>
      </c>
      <c r="C113" s="7">
        <f t="shared" si="3"/>
        <v>2021</v>
      </c>
      <c r="D113" s="7">
        <f t="shared" si="4"/>
        <v>3</v>
      </c>
      <c r="E113" s="7">
        <f t="shared" si="5"/>
        <v>2</v>
      </c>
      <c r="F113" s="6" t="s">
        <v>298</v>
      </c>
      <c r="G113" s="6" t="s">
        <v>298</v>
      </c>
      <c r="H113" s="7">
        <v>1982</v>
      </c>
      <c r="I113" s="8" t="s">
        <v>299</v>
      </c>
      <c r="J113" s="4" t="s">
        <v>888</v>
      </c>
      <c r="K113" s="8" t="s">
        <v>210</v>
      </c>
      <c r="L113" s="8" t="s">
        <v>941</v>
      </c>
      <c r="M113" s="8" t="s">
        <v>13</v>
      </c>
      <c r="N113" s="7">
        <v>96</v>
      </c>
    </row>
    <row r="114" spans="1:14" ht="34" x14ac:dyDescent="0.2">
      <c r="A114" s="4">
        <v>113</v>
      </c>
      <c r="B114" s="5">
        <v>44258</v>
      </c>
      <c r="C114" s="7">
        <f t="shared" si="3"/>
        <v>2021</v>
      </c>
      <c r="D114" s="7">
        <f t="shared" si="4"/>
        <v>3</v>
      </c>
      <c r="E114" s="7">
        <f t="shared" si="5"/>
        <v>4</v>
      </c>
      <c r="F114" s="6" t="s">
        <v>300</v>
      </c>
      <c r="G114" s="6" t="s">
        <v>301</v>
      </c>
      <c r="H114" s="7">
        <v>2005</v>
      </c>
      <c r="I114" s="8" t="s">
        <v>302</v>
      </c>
      <c r="J114" s="4" t="s">
        <v>888</v>
      </c>
      <c r="K114" s="8" t="s">
        <v>17</v>
      </c>
      <c r="L114" s="8" t="s">
        <v>941</v>
      </c>
      <c r="M114" s="8" t="s">
        <v>13</v>
      </c>
      <c r="N114" s="7">
        <v>78</v>
      </c>
    </row>
    <row r="115" spans="1:14" ht="17" x14ac:dyDescent="0.2">
      <c r="A115" s="4">
        <v>114</v>
      </c>
      <c r="B115" s="5">
        <v>44260</v>
      </c>
      <c r="C115" s="7">
        <f t="shared" si="3"/>
        <v>2021</v>
      </c>
      <c r="D115" s="7">
        <f t="shared" si="4"/>
        <v>3</v>
      </c>
      <c r="E115" s="7">
        <f t="shared" si="5"/>
        <v>6</v>
      </c>
      <c r="F115" s="6" t="s">
        <v>303</v>
      </c>
      <c r="G115" s="6" t="s">
        <v>304</v>
      </c>
      <c r="H115" s="7">
        <v>2021</v>
      </c>
      <c r="I115" s="8" t="s">
        <v>305</v>
      </c>
      <c r="J115" s="4" t="s">
        <v>888</v>
      </c>
      <c r="K115" s="8" t="s">
        <v>33</v>
      </c>
      <c r="L115" s="8" t="s">
        <v>941</v>
      </c>
      <c r="M115" s="8" t="s">
        <v>13</v>
      </c>
      <c r="N115" s="7">
        <v>110</v>
      </c>
    </row>
    <row r="116" spans="1:14" ht="17" x14ac:dyDescent="0.2">
      <c r="A116" s="4">
        <v>115</v>
      </c>
      <c r="B116" s="5">
        <v>44261</v>
      </c>
      <c r="C116" s="7">
        <f t="shared" si="3"/>
        <v>2021</v>
      </c>
      <c r="D116" s="7">
        <f t="shared" si="4"/>
        <v>3</v>
      </c>
      <c r="E116" s="7">
        <f t="shared" si="5"/>
        <v>7</v>
      </c>
      <c r="F116" s="6" t="s">
        <v>306</v>
      </c>
      <c r="G116" s="6" t="s">
        <v>307</v>
      </c>
      <c r="H116" s="7">
        <v>1962</v>
      </c>
      <c r="I116" s="8" t="s">
        <v>308</v>
      </c>
      <c r="J116" s="4" t="s">
        <v>888</v>
      </c>
      <c r="K116" s="8" t="s">
        <v>12</v>
      </c>
      <c r="L116" s="8" t="s">
        <v>941</v>
      </c>
      <c r="M116" s="8" t="s">
        <v>13</v>
      </c>
      <c r="N116" s="7">
        <v>130</v>
      </c>
    </row>
    <row r="117" spans="1:14" ht="17" x14ac:dyDescent="0.2">
      <c r="A117" s="4">
        <v>116</v>
      </c>
      <c r="B117" s="5">
        <v>44264</v>
      </c>
      <c r="C117" s="7">
        <f t="shared" si="3"/>
        <v>2021</v>
      </c>
      <c r="D117" s="7">
        <f t="shared" si="4"/>
        <v>3</v>
      </c>
      <c r="E117" s="7">
        <f t="shared" si="5"/>
        <v>3</v>
      </c>
      <c r="F117" s="6" t="s">
        <v>309</v>
      </c>
      <c r="G117" s="6" t="s">
        <v>310</v>
      </c>
      <c r="H117" s="7">
        <v>1944</v>
      </c>
      <c r="I117" s="8" t="s">
        <v>215</v>
      </c>
      <c r="J117" s="4" t="s">
        <v>888</v>
      </c>
      <c r="K117" s="8" t="s">
        <v>210</v>
      </c>
      <c r="L117" s="8" t="s">
        <v>941</v>
      </c>
      <c r="M117" s="8" t="s">
        <v>13</v>
      </c>
      <c r="N117" s="7">
        <v>71</v>
      </c>
    </row>
    <row r="118" spans="1:14" ht="17" x14ac:dyDescent="0.2">
      <c r="A118" s="4">
        <v>117</v>
      </c>
      <c r="B118" s="5">
        <v>44265</v>
      </c>
      <c r="C118" s="7">
        <f t="shared" si="3"/>
        <v>2021</v>
      </c>
      <c r="D118" s="7">
        <f t="shared" si="4"/>
        <v>3</v>
      </c>
      <c r="E118" s="7">
        <f t="shared" si="5"/>
        <v>4</v>
      </c>
      <c r="F118" s="6" t="s">
        <v>311</v>
      </c>
      <c r="G118" s="6" t="s">
        <v>312</v>
      </c>
      <c r="H118" s="7">
        <v>1962</v>
      </c>
      <c r="I118" s="8" t="s">
        <v>313</v>
      </c>
      <c r="J118" s="4" t="s">
        <v>888</v>
      </c>
      <c r="K118" s="8" t="s">
        <v>314</v>
      </c>
      <c r="L118" s="8" t="s">
        <v>940</v>
      </c>
      <c r="M118" s="8" t="s">
        <v>13</v>
      </c>
      <c r="N118" s="7">
        <v>115</v>
      </c>
    </row>
    <row r="119" spans="1:14" ht="17" x14ac:dyDescent="0.2">
      <c r="A119" s="4">
        <v>118</v>
      </c>
      <c r="B119" s="5">
        <v>44269</v>
      </c>
      <c r="C119" s="7">
        <f t="shared" si="3"/>
        <v>2021</v>
      </c>
      <c r="D119" s="7">
        <f t="shared" si="4"/>
        <v>3</v>
      </c>
      <c r="E119" s="7">
        <f t="shared" si="5"/>
        <v>1</v>
      </c>
      <c r="F119" s="6" t="s">
        <v>315</v>
      </c>
      <c r="G119" s="6" t="s">
        <v>316</v>
      </c>
      <c r="H119" s="7">
        <v>2020</v>
      </c>
      <c r="I119" s="8" t="s">
        <v>317</v>
      </c>
      <c r="J119" s="4" t="s">
        <v>888</v>
      </c>
      <c r="K119" s="8" t="s">
        <v>33</v>
      </c>
      <c r="L119" s="8" t="s">
        <v>941</v>
      </c>
      <c r="M119" s="8" t="s">
        <v>13</v>
      </c>
      <c r="N119" s="7">
        <v>130</v>
      </c>
    </row>
    <row r="120" spans="1:14" ht="17" x14ac:dyDescent="0.2">
      <c r="A120" s="4">
        <v>119</v>
      </c>
      <c r="B120" s="5">
        <v>44271</v>
      </c>
      <c r="C120" s="7">
        <f t="shared" si="3"/>
        <v>2021</v>
      </c>
      <c r="D120" s="7">
        <f t="shared" si="4"/>
        <v>3</v>
      </c>
      <c r="E120" s="7">
        <f t="shared" si="5"/>
        <v>3</v>
      </c>
      <c r="F120" s="6" t="s">
        <v>318</v>
      </c>
      <c r="G120" s="6" t="s">
        <v>319</v>
      </c>
      <c r="H120" s="7">
        <v>2018</v>
      </c>
      <c r="I120" s="8" t="s">
        <v>320</v>
      </c>
      <c r="J120" s="4" t="s">
        <v>888</v>
      </c>
      <c r="K120" s="8" t="s">
        <v>17</v>
      </c>
      <c r="L120" s="8" t="s">
        <v>941</v>
      </c>
      <c r="M120" s="8" t="s">
        <v>13</v>
      </c>
      <c r="N120" s="7">
        <v>114</v>
      </c>
    </row>
    <row r="121" spans="1:14" ht="17" x14ac:dyDescent="0.2">
      <c r="A121" s="4">
        <v>120</v>
      </c>
      <c r="B121" s="5">
        <v>44274</v>
      </c>
      <c r="C121" s="7">
        <f t="shared" si="3"/>
        <v>2021</v>
      </c>
      <c r="D121" s="7">
        <f t="shared" si="4"/>
        <v>3</v>
      </c>
      <c r="E121" s="7">
        <f t="shared" si="5"/>
        <v>6</v>
      </c>
      <c r="F121" s="6" t="s">
        <v>321</v>
      </c>
      <c r="G121" s="6" t="s">
        <v>321</v>
      </c>
      <c r="H121" s="7">
        <v>2014</v>
      </c>
      <c r="I121" s="8" t="s">
        <v>322</v>
      </c>
      <c r="J121" s="4" t="s">
        <v>888</v>
      </c>
      <c r="K121" s="8" t="s">
        <v>17</v>
      </c>
      <c r="L121" s="8" t="s">
        <v>941</v>
      </c>
      <c r="M121" s="8" t="s">
        <v>13</v>
      </c>
      <c r="N121" s="7">
        <v>123</v>
      </c>
    </row>
    <row r="122" spans="1:14" ht="17" x14ac:dyDescent="0.2">
      <c r="A122" s="4">
        <v>121</v>
      </c>
      <c r="B122" s="5">
        <v>44275</v>
      </c>
      <c r="C122" s="7">
        <f t="shared" si="3"/>
        <v>2021</v>
      </c>
      <c r="D122" s="7">
        <f t="shared" si="4"/>
        <v>3</v>
      </c>
      <c r="E122" s="7">
        <f t="shared" si="5"/>
        <v>7</v>
      </c>
      <c r="F122" s="6" t="s">
        <v>323</v>
      </c>
      <c r="G122" s="6" t="s">
        <v>324</v>
      </c>
      <c r="H122" s="7">
        <v>2011</v>
      </c>
      <c r="I122" s="8" t="s">
        <v>325</v>
      </c>
      <c r="J122" s="4" t="s">
        <v>888</v>
      </c>
      <c r="K122" s="8" t="s">
        <v>33</v>
      </c>
      <c r="L122" s="8" t="s">
        <v>941</v>
      </c>
      <c r="M122" s="8" t="s">
        <v>13</v>
      </c>
      <c r="N122" s="7">
        <v>100</v>
      </c>
    </row>
    <row r="123" spans="1:14" ht="17" x14ac:dyDescent="0.2">
      <c r="A123" s="4">
        <v>122</v>
      </c>
      <c r="B123" s="5">
        <v>44281</v>
      </c>
      <c r="C123" s="7">
        <f t="shared" si="3"/>
        <v>2021</v>
      </c>
      <c r="D123" s="7">
        <f t="shared" si="4"/>
        <v>3</v>
      </c>
      <c r="E123" s="7">
        <f t="shared" si="5"/>
        <v>6</v>
      </c>
      <c r="F123" s="6" t="s">
        <v>326</v>
      </c>
      <c r="G123" s="6" t="s">
        <v>327</v>
      </c>
      <c r="H123" s="7">
        <v>2006</v>
      </c>
      <c r="I123" s="8" t="s">
        <v>328</v>
      </c>
      <c r="J123" s="4" t="s">
        <v>888</v>
      </c>
      <c r="K123" s="8" t="s">
        <v>12</v>
      </c>
      <c r="L123" s="8" t="s">
        <v>941</v>
      </c>
      <c r="M123" s="8" t="s">
        <v>13</v>
      </c>
      <c r="N123" s="7">
        <v>123</v>
      </c>
    </row>
    <row r="124" spans="1:14" ht="17" x14ac:dyDescent="0.2">
      <c r="A124" s="4">
        <v>123</v>
      </c>
      <c r="B124" s="5">
        <v>44282</v>
      </c>
      <c r="C124" s="7">
        <f t="shared" si="3"/>
        <v>2021</v>
      </c>
      <c r="D124" s="7">
        <f t="shared" si="4"/>
        <v>3</v>
      </c>
      <c r="E124" s="7">
        <f t="shared" si="5"/>
        <v>7</v>
      </c>
      <c r="F124" s="6" t="s">
        <v>329</v>
      </c>
      <c r="G124" s="6" t="s">
        <v>330</v>
      </c>
      <c r="H124" s="7">
        <v>1963</v>
      </c>
      <c r="I124" s="8" t="s">
        <v>313</v>
      </c>
      <c r="J124" s="4" t="s">
        <v>888</v>
      </c>
      <c r="K124" s="8" t="s">
        <v>314</v>
      </c>
      <c r="L124" s="8" t="s">
        <v>940</v>
      </c>
      <c r="M124" s="8" t="s">
        <v>13</v>
      </c>
      <c r="N124" s="7">
        <v>116</v>
      </c>
    </row>
    <row r="125" spans="1:14" ht="17" x14ac:dyDescent="0.2">
      <c r="A125" s="4">
        <v>124</v>
      </c>
      <c r="B125" s="5">
        <v>44283</v>
      </c>
      <c r="C125" s="7">
        <f t="shared" si="3"/>
        <v>2021</v>
      </c>
      <c r="D125" s="7">
        <f t="shared" si="4"/>
        <v>3</v>
      </c>
      <c r="E125" s="7">
        <f t="shared" si="5"/>
        <v>1</v>
      </c>
      <c r="F125" s="6" t="s">
        <v>331</v>
      </c>
      <c r="G125" s="6" t="s">
        <v>332</v>
      </c>
      <c r="H125" s="7">
        <v>2017</v>
      </c>
      <c r="I125" s="8" t="s">
        <v>333</v>
      </c>
      <c r="J125" s="4" t="s">
        <v>888</v>
      </c>
      <c r="K125" s="8" t="s">
        <v>17</v>
      </c>
      <c r="L125" s="8" t="s">
        <v>941</v>
      </c>
      <c r="M125" s="8" t="s">
        <v>13</v>
      </c>
      <c r="N125" s="7">
        <v>120</v>
      </c>
    </row>
    <row r="126" spans="1:14" ht="17" x14ac:dyDescent="0.2">
      <c r="A126" s="4">
        <v>125</v>
      </c>
      <c r="B126" s="5">
        <v>44284</v>
      </c>
      <c r="C126" s="7">
        <f t="shared" si="3"/>
        <v>2021</v>
      </c>
      <c r="D126" s="7">
        <f t="shared" si="4"/>
        <v>3</v>
      </c>
      <c r="E126" s="7">
        <f t="shared" si="5"/>
        <v>2</v>
      </c>
      <c r="F126" s="6" t="s">
        <v>334</v>
      </c>
      <c r="G126" s="6" t="s">
        <v>335</v>
      </c>
      <c r="H126" s="7">
        <v>2019</v>
      </c>
      <c r="I126" s="8" t="s">
        <v>336</v>
      </c>
      <c r="J126" s="4" t="s">
        <v>888</v>
      </c>
      <c r="K126" s="8" t="s">
        <v>12</v>
      </c>
      <c r="L126" s="8" t="s">
        <v>941</v>
      </c>
      <c r="M126" s="8" t="s">
        <v>13</v>
      </c>
      <c r="N126" s="7">
        <v>132</v>
      </c>
    </row>
    <row r="127" spans="1:14" ht="17" x14ac:dyDescent="0.2">
      <c r="A127" s="4">
        <v>126</v>
      </c>
      <c r="B127" s="5">
        <v>44285</v>
      </c>
      <c r="C127" s="7">
        <f t="shared" si="3"/>
        <v>2021</v>
      </c>
      <c r="D127" s="7">
        <f t="shared" si="4"/>
        <v>3</v>
      </c>
      <c r="E127" s="7">
        <f t="shared" si="5"/>
        <v>3</v>
      </c>
      <c r="F127" s="6" t="s">
        <v>337</v>
      </c>
      <c r="G127" s="6" t="s">
        <v>337</v>
      </c>
      <c r="H127" s="7">
        <v>2021</v>
      </c>
      <c r="I127" s="8" t="s">
        <v>338</v>
      </c>
      <c r="J127" s="4" t="s">
        <v>888</v>
      </c>
      <c r="K127" s="8" t="s">
        <v>220</v>
      </c>
      <c r="L127" s="8" t="s">
        <v>939</v>
      </c>
      <c r="M127" s="8" t="s">
        <v>339</v>
      </c>
      <c r="N127" s="7">
        <v>113</v>
      </c>
    </row>
    <row r="128" spans="1:14" ht="34" x14ac:dyDescent="0.2">
      <c r="A128" s="4">
        <v>127</v>
      </c>
      <c r="B128" s="5">
        <v>44286</v>
      </c>
      <c r="C128" s="7">
        <f t="shared" si="3"/>
        <v>2021</v>
      </c>
      <c r="D128" s="7">
        <f t="shared" si="4"/>
        <v>3</v>
      </c>
      <c r="E128" s="7">
        <f t="shared" si="5"/>
        <v>4</v>
      </c>
      <c r="F128" s="6" t="s">
        <v>340</v>
      </c>
      <c r="G128" s="6" t="s">
        <v>341</v>
      </c>
      <c r="H128" s="7">
        <v>2004</v>
      </c>
      <c r="I128" s="8" t="s">
        <v>285</v>
      </c>
      <c r="J128" s="4" t="s">
        <v>888</v>
      </c>
      <c r="K128" s="8" t="s">
        <v>210</v>
      </c>
      <c r="L128" s="8" t="s">
        <v>941</v>
      </c>
      <c r="M128" s="8" t="s">
        <v>13</v>
      </c>
      <c r="N128" s="7">
        <v>115</v>
      </c>
    </row>
    <row r="129" spans="1:14" ht="17" x14ac:dyDescent="0.2">
      <c r="A129" s="4">
        <v>128</v>
      </c>
      <c r="B129" s="5">
        <v>44287</v>
      </c>
      <c r="C129" s="7">
        <f t="shared" si="3"/>
        <v>2021</v>
      </c>
      <c r="D129" s="7">
        <f t="shared" si="4"/>
        <v>4</v>
      </c>
      <c r="E129" s="7">
        <f t="shared" si="5"/>
        <v>5</v>
      </c>
      <c r="F129" s="6" t="s">
        <v>342</v>
      </c>
      <c r="G129" s="6" t="s">
        <v>343</v>
      </c>
      <c r="H129" s="7">
        <v>1962</v>
      </c>
      <c r="I129" s="8" t="s">
        <v>344</v>
      </c>
      <c r="J129" s="4" t="s">
        <v>888</v>
      </c>
      <c r="K129" s="8" t="s">
        <v>314</v>
      </c>
      <c r="L129" s="8" t="s">
        <v>940</v>
      </c>
      <c r="M129" s="8" t="s">
        <v>13</v>
      </c>
      <c r="N129" s="7">
        <v>228</v>
      </c>
    </row>
    <row r="130" spans="1:14" ht="17" x14ac:dyDescent="0.2">
      <c r="A130" s="4">
        <v>129</v>
      </c>
      <c r="B130" s="5">
        <v>44292</v>
      </c>
      <c r="C130" s="7">
        <f t="shared" si="3"/>
        <v>2021</v>
      </c>
      <c r="D130" s="7">
        <f t="shared" si="4"/>
        <v>4</v>
      </c>
      <c r="E130" s="7">
        <f t="shared" si="5"/>
        <v>3</v>
      </c>
      <c r="F130" s="6" t="s">
        <v>345</v>
      </c>
      <c r="G130" s="6" t="s">
        <v>346</v>
      </c>
      <c r="H130" s="7">
        <v>2019</v>
      </c>
      <c r="I130" s="8" t="s">
        <v>347</v>
      </c>
      <c r="J130" s="4" t="s">
        <v>888</v>
      </c>
      <c r="K130" s="8" t="s">
        <v>33</v>
      </c>
      <c r="L130" s="8" t="s">
        <v>941</v>
      </c>
      <c r="M130" s="8" t="s">
        <v>13</v>
      </c>
      <c r="N130" s="7">
        <v>130</v>
      </c>
    </row>
    <row r="131" spans="1:14" ht="34" x14ac:dyDescent="0.2">
      <c r="A131" s="4">
        <v>130</v>
      </c>
      <c r="B131" s="5">
        <v>44294</v>
      </c>
      <c r="C131" s="7">
        <f t="shared" ref="C131:C194" si="6">YEAR(B131)</f>
        <v>2021</v>
      </c>
      <c r="D131" s="7">
        <f t="shared" ref="D131:D194" si="7">MONTH(B131)</f>
        <v>4</v>
      </c>
      <c r="E131" s="7">
        <f t="shared" ref="E131:E194" si="8">WEEKDAY(B131,1)</f>
        <v>5</v>
      </c>
      <c r="F131" s="6" t="s">
        <v>348</v>
      </c>
      <c r="G131" s="6" t="s">
        <v>349</v>
      </c>
      <c r="H131" s="7">
        <v>2015</v>
      </c>
      <c r="I131" s="8" t="s">
        <v>350</v>
      </c>
      <c r="J131" s="4" t="s">
        <v>888</v>
      </c>
      <c r="K131" s="8" t="s">
        <v>210</v>
      </c>
      <c r="L131" s="8" t="s">
        <v>941</v>
      </c>
      <c r="M131" s="8" t="s">
        <v>13</v>
      </c>
      <c r="N131" s="7">
        <v>93</v>
      </c>
    </row>
    <row r="132" spans="1:14" ht="17" x14ac:dyDescent="0.2">
      <c r="A132" s="4">
        <v>131</v>
      </c>
      <c r="B132" s="5">
        <v>44295</v>
      </c>
      <c r="C132" s="7">
        <f t="shared" si="6"/>
        <v>2021</v>
      </c>
      <c r="D132" s="7">
        <f t="shared" si="7"/>
        <v>4</v>
      </c>
      <c r="E132" s="7">
        <f t="shared" si="8"/>
        <v>6</v>
      </c>
      <c r="F132" s="6" t="s">
        <v>351</v>
      </c>
      <c r="G132" s="6" t="s">
        <v>352</v>
      </c>
      <c r="H132" s="7">
        <v>1997</v>
      </c>
      <c r="I132" s="8" t="s">
        <v>119</v>
      </c>
      <c r="J132" s="4" t="s">
        <v>888</v>
      </c>
      <c r="K132" s="8" t="s">
        <v>17</v>
      </c>
      <c r="L132" s="8" t="s">
        <v>941</v>
      </c>
      <c r="M132" s="8" t="s">
        <v>13</v>
      </c>
      <c r="N132" s="7">
        <v>123</v>
      </c>
    </row>
    <row r="133" spans="1:14" ht="17" x14ac:dyDescent="0.2">
      <c r="A133" s="4">
        <v>132</v>
      </c>
      <c r="B133" s="5">
        <v>44296</v>
      </c>
      <c r="C133" s="7">
        <f t="shared" si="6"/>
        <v>2021</v>
      </c>
      <c r="D133" s="7">
        <f t="shared" si="7"/>
        <v>4</v>
      </c>
      <c r="E133" s="7">
        <f t="shared" si="8"/>
        <v>7</v>
      </c>
      <c r="F133" s="6" t="s">
        <v>353</v>
      </c>
      <c r="G133" s="6" t="s">
        <v>353</v>
      </c>
      <c r="H133" s="7">
        <v>2010</v>
      </c>
      <c r="I133" s="8" t="s">
        <v>96</v>
      </c>
      <c r="J133" s="4" t="s">
        <v>888</v>
      </c>
      <c r="K133" s="8" t="s">
        <v>33</v>
      </c>
      <c r="L133" s="8" t="s">
        <v>941</v>
      </c>
      <c r="M133" s="8" t="s">
        <v>13</v>
      </c>
      <c r="N133" s="7">
        <v>148</v>
      </c>
    </row>
    <row r="134" spans="1:14" ht="17" x14ac:dyDescent="0.2">
      <c r="A134" s="4">
        <v>133</v>
      </c>
      <c r="B134" s="5">
        <v>44302</v>
      </c>
      <c r="C134" s="7">
        <f t="shared" si="6"/>
        <v>2021</v>
      </c>
      <c r="D134" s="7">
        <f t="shared" si="7"/>
        <v>4</v>
      </c>
      <c r="E134" s="7">
        <f t="shared" si="8"/>
        <v>6</v>
      </c>
      <c r="F134" s="6" t="s">
        <v>354</v>
      </c>
      <c r="G134" s="6" t="s">
        <v>355</v>
      </c>
      <c r="H134" s="7">
        <v>1964</v>
      </c>
      <c r="I134" s="8" t="s">
        <v>356</v>
      </c>
      <c r="J134" s="4" t="s">
        <v>888</v>
      </c>
      <c r="K134" s="8" t="s">
        <v>314</v>
      </c>
      <c r="L134" s="8" t="s">
        <v>940</v>
      </c>
      <c r="M134" s="8" t="s">
        <v>13</v>
      </c>
      <c r="N134" s="7">
        <v>110</v>
      </c>
    </row>
    <row r="135" spans="1:14" ht="17" x14ac:dyDescent="0.2">
      <c r="A135" s="4">
        <v>134</v>
      </c>
      <c r="B135" s="5">
        <v>44307</v>
      </c>
      <c r="C135" s="7">
        <f t="shared" si="6"/>
        <v>2021</v>
      </c>
      <c r="D135" s="7">
        <f t="shared" si="7"/>
        <v>4</v>
      </c>
      <c r="E135" s="7">
        <f t="shared" si="8"/>
        <v>4</v>
      </c>
      <c r="F135" s="6" t="s">
        <v>357</v>
      </c>
      <c r="G135" s="6" t="s">
        <v>358</v>
      </c>
      <c r="H135" s="7">
        <v>2020</v>
      </c>
      <c r="I135" s="8" t="s">
        <v>359</v>
      </c>
      <c r="J135" s="4" t="s">
        <v>888</v>
      </c>
      <c r="K135" s="8" t="s">
        <v>210</v>
      </c>
      <c r="L135" s="8" t="s">
        <v>941</v>
      </c>
      <c r="M135" s="8" t="s">
        <v>13</v>
      </c>
      <c r="N135" s="7">
        <v>90</v>
      </c>
    </row>
    <row r="136" spans="1:14" ht="17" x14ac:dyDescent="0.2">
      <c r="A136" s="4">
        <v>135</v>
      </c>
      <c r="B136" s="5">
        <v>44308</v>
      </c>
      <c r="C136" s="7">
        <f t="shared" si="6"/>
        <v>2021</v>
      </c>
      <c r="D136" s="7">
        <f t="shared" si="7"/>
        <v>4</v>
      </c>
      <c r="E136" s="7">
        <f t="shared" si="8"/>
        <v>5</v>
      </c>
      <c r="F136" s="6" t="s">
        <v>360</v>
      </c>
      <c r="G136" s="6" t="s">
        <v>361</v>
      </c>
      <c r="H136" s="7">
        <v>2002</v>
      </c>
      <c r="I136" s="8" t="s">
        <v>119</v>
      </c>
      <c r="J136" s="4" t="s">
        <v>888</v>
      </c>
      <c r="K136" s="8" t="s">
        <v>12</v>
      </c>
      <c r="L136" s="8" t="s">
        <v>941</v>
      </c>
      <c r="M136" s="8" t="s">
        <v>13</v>
      </c>
      <c r="N136" s="7">
        <v>113</v>
      </c>
    </row>
    <row r="137" spans="1:14" ht="17" x14ac:dyDescent="0.2">
      <c r="A137" s="4">
        <v>136</v>
      </c>
      <c r="B137" s="5">
        <v>44309</v>
      </c>
      <c r="C137" s="7">
        <f t="shared" si="6"/>
        <v>2021</v>
      </c>
      <c r="D137" s="7">
        <f t="shared" si="7"/>
        <v>4</v>
      </c>
      <c r="E137" s="7">
        <f t="shared" si="8"/>
        <v>6</v>
      </c>
      <c r="F137" s="6" t="s">
        <v>362</v>
      </c>
      <c r="G137" s="6" t="s">
        <v>363</v>
      </c>
      <c r="H137" s="7">
        <v>2020</v>
      </c>
      <c r="I137" s="8" t="s">
        <v>50</v>
      </c>
      <c r="J137" s="4" t="s">
        <v>888</v>
      </c>
      <c r="K137" s="8" t="s">
        <v>17</v>
      </c>
      <c r="L137" s="8" t="s">
        <v>941</v>
      </c>
      <c r="M137" s="8" t="s">
        <v>13</v>
      </c>
      <c r="N137" s="7">
        <v>130</v>
      </c>
    </row>
    <row r="138" spans="1:14" ht="34" x14ac:dyDescent="0.2">
      <c r="A138" s="4">
        <v>137</v>
      </c>
      <c r="B138" s="5">
        <v>44310</v>
      </c>
      <c r="C138" s="7">
        <f t="shared" si="6"/>
        <v>2021</v>
      </c>
      <c r="D138" s="7">
        <f t="shared" si="7"/>
        <v>4</v>
      </c>
      <c r="E138" s="7">
        <f t="shared" si="8"/>
        <v>7</v>
      </c>
      <c r="F138" s="6" t="s">
        <v>364</v>
      </c>
      <c r="G138" s="6" t="s">
        <v>365</v>
      </c>
      <c r="H138" s="7">
        <v>2021</v>
      </c>
      <c r="I138" s="8" t="s">
        <v>366</v>
      </c>
      <c r="J138" s="4" t="s">
        <v>888</v>
      </c>
      <c r="K138" s="8" t="s">
        <v>210</v>
      </c>
      <c r="L138" s="8" t="s">
        <v>941</v>
      </c>
      <c r="M138" s="8" t="s">
        <v>13</v>
      </c>
      <c r="N138" s="7">
        <v>107</v>
      </c>
    </row>
    <row r="139" spans="1:14" ht="17" x14ac:dyDescent="0.2">
      <c r="A139" s="4">
        <v>138</v>
      </c>
      <c r="B139" s="5">
        <v>44312</v>
      </c>
      <c r="C139" s="7">
        <f t="shared" si="6"/>
        <v>2021</v>
      </c>
      <c r="D139" s="7">
        <f t="shared" si="7"/>
        <v>4</v>
      </c>
      <c r="E139" s="7">
        <f t="shared" si="8"/>
        <v>2</v>
      </c>
      <c r="F139" s="6" t="s">
        <v>367</v>
      </c>
      <c r="G139" s="6" t="s">
        <v>368</v>
      </c>
      <c r="H139" s="7">
        <v>1946</v>
      </c>
      <c r="I139" s="8" t="s">
        <v>215</v>
      </c>
      <c r="J139" s="4" t="s">
        <v>888</v>
      </c>
      <c r="K139" s="8" t="s">
        <v>314</v>
      </c>
      <c r="L139" s="8" t="s">
        <v>940</v>
      </c>
      <c r="M139" s="8" t="s">
        <v>13</v>
      </c>
      <c r="N139" s="7">
        <v>75</v>
      </c>
    </row>
    <row r="140" spans="1:14" ht="17" x14ac:dyDescent="0.2">
      <c r="A140" s="4">
        <v>139</v>
      </c>
      <c r="B140" s="5">
        <v>44313</v>
      </c>
      <c r="C140" s="7">
        <f t="shared" si="6"/>
        <v>2021</v>
      </c>
      <c r="D140" s="7">
        <f t="shared" si="7"/>
        <v>4</v>
      </c>
      <c r="E140" s="7">
        <f t="shared" si="8"/>
        <v>3</v>
      </c>
      <c r="F140" s="6" t="s">
        <v>369</v>
      </c>
      <c r="G140" s="6" t="s">
        <v>370</v>
      </c>
      <c r="H140" s="7">
        <v>1989</v>
      </c>
      <c r="I140" s="8" t="s">
        <v>371</v>
      </c>
      <c r="J140" s="4" t="s">
        <v>888</v>
      </c>
      <c r="K140" s="8" t="s">
        <v>33</v>
      </c>
      <c r="L140" s="8" t="s">
        <v>941</v>
      </c>
      <c r="M140" s="8" t="s">
        <v>13</v>
      </c>
      <c r="N140" s="7">
        <v>99</v>
      </c>
    </row>
    <row r="141" spans="1:14" ht="17" x14ac:dyDescent="0.2">
      <c r="A141" s="4">
        <v>140</v>
      </c>
      <c r="B141" s="5">
        <v>44316</v>
      </c>
      <c r="C141" s="7">
        <f t="shared" si="6"/>
        <v>2021</v>
      </c>
      <c r="D141" s="7">
        <f t="shared" si="7"/>
        <v>4</v>
      </c>
      <c r="E141" s="7">
        <f t="shared" si="8"/>
        <v>6</v>
      </c>
      <c r="F141" s="6" t="s">
        <v>372</v>
      </c>
      <c r="G141" s="6" t="s">
        <v>373</v>
      </c>
      <c r="H141" s="7">
        <v>2002</v>
      </c>
      <c r="I141" s="8" t="s">
        <v>374</v>
      </c>
      <c r="J141" s="4" t="s">
        <v>888</v>
      </c>
      <c r="K141" s="8" t="s">
        <v>33</v>
      </c>
      <c r="L141" s="8" t="s">
        <v>941</v>
      </c>
      <c r="M141" s="8" t="s">
        <v>13</v>
      </c>
      <c r="N141" s="7">
        <v>124</v>
      </c>
    </row>
    <row r="142" spans="1:14" ht="17" x14ac:dyDescent="0.2">
      <c r="A142" s="4">
        <v>141</v>
      </c>
      <c r="B142" s="5">
        <v>44317</v>
      </c>
      <c r="C142" s="7">
        <f t="shared" si="6"/>
        <v>2021</v>
      </c>
      <c r="D142" s="7">
        <f t="shared" si="7"/>
        <v>5</v>
      </c>
      <c r="E142" s="7">
        <f t="shared" si="8"/>
        <v>7</v>
      </c>
      <c r="F142" s="6" t="s">
        <v>375</v>
      </c>
      <c r="G142" s="6" t="s">
        <v>376</v>
      </c>
      <c r="H142" s="7">
        <v>2020</v>
      </c>
      <c r="I142" s="8" t="s">
        <v>377</v>
      </c>
      <c r="J142" s="4" t="s">
        <v>888</v>
      </c>
      <c r="K142" s="8" t="s">
        <v>12</v>
      </c>
      <c r="L142" s="8" t="s">
        <v>941</v>
      </c>
      <c r="M142" s="8" t="s">
        <v>13</v>
      </c>
      <c r="N142" s="7">
        <v>100</v>
      </c>
    </row>
    <row r="143" spans="1:14" ht="17" x14ac:dyDescent="0.2">
      <c r="A143" s="4">
        <v>142</v>
      </c>
      <c r="B143" s="5">
        <v>44317</v>
      </c>
      <c r="C143" s="7">
        <f t="shared" si="6"/>
        <v>2021</v>
      </c>
      <c r="D143" s="7">
        <f t="shared" si="7"/>
        <v>5</v>
      </c>
      <c r="E143" s="7">
        <f t="shared" si="8"/>
        <v>7</v>
      </c>
      <c r="F143" s="6" t="s">
        <v>378</v>
      </c>
      <c r="G143" s="6" t="s">
        <v>378</v>
      </c>
      <c r="H143" s="7">
        <v>1990</v>
      </c>
      <c r="I143" s="8" t="s">
        <v>204</v>
      </c>
      <c r="J143" s="4" t="s">
        <v>888</v>
      </c>
      <c r="K143" s="8" t="s">
        <v>17</v>
      </c>
      <c r="L143" s="8" t="s">
        <v>941</v>
      </c>
      <c r="M143" s="8" t="s">
        <v>13</v>
      </c>
      <c r="N143" s="7">
        <v>111</v>
      </c>
    </row>
    <row r="144" spans="1:14" ht="17" x14ac:dyDescent="0.2">
      <c r="A144" s="4">
        <v>143</v>
      </c>
      <c r="B144" s="5">
        <v>44320</v>
      </c>
      <c r="C144" s="7">
        <f t="shared" si="6"/>
        <v>2021</v>
      </c>
      <c r="D144" s="7">
        <f t="shared" si="7"/>
        <v>5</v>
      </c>
      <c r="E144" s="7">
        <f t="shared" si="8"/>
        <v>3</v>
      </c>
      <c r="F144" s="6" t="s">
        <v>379</v>
      </c>
      <c r="G144" s="6" t="s">
        <v>380</v>
      </c>
      <c r="H144" s="7">
        <v>1988</v>
      </c>
      <c r="I144" s="8" t="s">
        <v>381</v>
      </c>
      <c r="J144" s="4" t="s">
        <v>888</v>
      </c>
      <c r="K144" s="8" t="s">
        <v>17</v>
      </c>
      <c r="L144" s="8" t="s">
        <v>941</v>
      </c>
      <c r="M144" s="8" t="s">
        <v>13</v>
      </c>
      <c r="N144" s="7">
        <v>87</v>
      </c>
    </row>
    <row r="145" spans="1:14" ht="17" x14ac:dyDescent="0.2">
      <c r="A145" s="4">
        <v>144</v>
      </c>
      <c r="B145" s="5">
        <v>44321</v>
      </c>
      <c r="C145" s="7">
        <f t="shared" si="6"/>
        <v>2021</v>
      </c>
      <c r="D145" s="7">
        <f t="shared" si="7"/>
        <v>5</v>
      </c>
      <c r="E145" s="7">
        <f t="shared" si="8"/>
        <v>4</v>
      </c>
      <c r="F145" s="6" t="s">
        <v>382</v>
      </c>
      <c r="G145" s="6" t="s">
        <v>383</v>
      </c>
      <c r="H145" s="7">
        <v>1965</v>
      </c>
      <c r="I145" s="8" t="s">
        <v>313</v>
      </c>
      <c r="J145" s="4" t="s">
        <v>888</v>
      </c>
      <c r="K145" s="8" t="s">
        <v>314</v>
      </c>
      <c r="L145" s="8" t="s">
        <v>940</v>
      </c>
      <c r="M145" s="8" t="s">
        <v>13</v>
      </c>
      <c r="N145" s="7">
        <v>130</v>
      </c>
    </row>
    <row r="146" spans="1:14" ht="17" x14ac:dyDescent="0.2">
      <c r="A146" s="4">
        <v>145</v>
      </c>
      <c r="B146" s="5">
        <v>44325</v>
      </c>
      <c r="C146" s="7">
        <f t="shared" si="6"/>
        <v>2021</v>
      </c>
      <c r="D146" s="7">
        <f t="shared" si="7"/>
        <v>5</v>
      </c>
      <c r="E146" s="7">
        <f t="shared" si="8"/>
        <v>1</v>
      </c>
      <c r="F146" s="6" t="s">
        <v>384</v>
      </c>
      <c r="G146" s="6" t="s">
        <v>385</v>
      </c>
      <c r="H146" s="7">
        <v>1997</v>
      </c>
      <c r="I146" s="8" t="s">
        <v>386</v>
      </c>
      <c r="J146" s="4" t="s">
        <v>888</v>
      </c>
      <c r="K146" s="8" t="s">
        <v>12</v>
      </c>
      <c r="L146" s="8" t="s">
        <v>941</v>
      </c>
      <c r="M146" s="8" t="s">
        <v>13</v>
      </c>
      <c r="N146" s="7">
        <v>139</v>
      </c>
    </row>
    <row r="147" spans="1:14" ht="17" x14ac:dyDescent="0.2">
      <c r="A147" s="4">
        <v>146</v>
      </c>
      <c r="B147" s="5">
        <v>44327</v>
      </c>
      <c r="C147" s="7">
        <f t="shared" si="6"/>
        <v>2021</v>
      </c>
      <c r="D147" s="7">
        <f t="shared" si="7"/>
        <v>5</v>
      </c>
      <c r="E147" s="7">
        <f t="shared" si="8"/>
        <v>3</v>
      </c>
      <c r="F147" s="6" t="s">
        <v>387</v>
      </c>
      <c r="G147" s="6" t="s">
        <v>388</v>
      </c>
      <c r="H147" s="7">
        <v>2020</v>
      </c>
      <c r="I147" s="8" t="s">
        <v>389</v>
      </c>
      <c r="J147" s="4" t="s">
        <v>888</v>
      </c>
      <c r="K147" s="8" t="s">
        <v>220</v>
      </c>
      <c r="L147" s="8" t="s">
        <v>939</v>
      </c>
      <c r="M147" s="8" t="s">
        <v>339</v>
      </c>
      <c r="N147" s="7">
        <v>114</v>
      </c>
    </row>
    <row r="148" spans="1:14" ht="17" x14ac:dyDescent="0.2">
      <c r="A148" s="4">
        <v>147</v>
      </c>
      <c r="B148" s="5">
        <v>44331</v>
      </c>
      <c r="C148" s="7">
        <f t="shared" si="6"/>
        <v>2021</v>
      </c>
      <c r="D148" s="7">
        <f t="shared" si="7"/>
        <v>5</v>
      </c>
      <c r="E148" s="7">
        <f t="shared" si="8"/>
        <v>7</v>
      </c>
      <c r="F148" s="6" t="s">
        <v>390</v>
      </c>
      <c r="G148" s="6" t="s">
        <v>391</v>
      </c>
      <c r="H148" s="7">
        <v>1992</v>
      </c>
      <c r="I148" s="8" t="s">
        <v>392</v>
      </c>
      <c r="J148" s="4" t="s">
        <v>888</v>
      </c>
      <c r="K148" s="8" t="s">
        <v>33</v>
      </c>
      <c r="L148" s="8" t="s">
        <v>941</v>
      </c>
      <c r="M148" s="8" t="s">
        <v>13</v>
      </c>
      <c r="N148" s="7">
        <v>126</v>
      </c>
    </row>
    <row r="149" spans="1:14" ht="17" x14ac:dyDescent="0.2">
      <c r="A149" s="4">
        <v>148</v>
      </c>
      <c r="B149" s="5">
        <v>44332</v>
      </c>
      <c r="C149" s="7">
        <f t="shared" si="6"/>
        <v>2021</v>
      </c>
      <c r="D149" s="7">
        <f t="shared" si="7"/>
        <v>5</v>
      </c>
      <c r="E149" s="7">
        <f t="shared" si="8"/>
        <v>1</v>
      </c>
      <c r="F149" s="6" t="s">
        <v>393</v>
      </c>
      <c r="G149" s="6" t="s">
        <v>394</v>
      </c>
      <c r="H149" s="7">
        <v>2012</v>
      </c>
      <c r="I149" s="8" t="s">
        <v>347</v>
      </c>
      <c r="J149" s="4" t="s">
        <v>888</v>
      </c>
      <c r="K149" s="8" t="s">
        <v>12</v>
      </c>
      <c r="L149" s="8" t="s">
        <v>941</v>
      </c>
      <c r="M149" s="8" t="s">
        <v>13</v>
      </c>
      <c r="N149" s="7">
        <v>119</v>
      </c>
    </row>
    <row r="150" spans="1:14" ht="17" x14ac:dyDescent="0.2">
      <c r="A150" s="4">
        <v>149</v>
      </c>
      <c r="B150" s="5">
        <v>44336</v>
      </c>
      <c r="C150" s="7">
        <f t="shared" si="6"/>
        <v>2021</v>
      </c>
      <c r="D150" s="7">
        <f t="shared" si="7"/>
        <v>5</v>
      </c>
      <c r="E150" s="7">
        <f t="shared" si="8"/>
        <v>5</v>
      </c>
      <c r="F150" s="6" t="s">
        <v>395</v>
      </c>
      <c r="G150" s="6" t="s">
        <v>396</v>
      </c>
      <c r="H150" s="7">
        <v>1992</v>
      </c>
      <c r="I150" s="8" t="s">
        <v>397</v>
      </c>
      <c r="J150" s="4" t="s">
        <v>888</v>
      </c>
      <c r="K150" s="8" t="s">
        <v>210</v>
      </c>
      <c r="L150" s="8" t="s">
        <v>941</v>
      </c>
      <c r="M150" s="8" t="s">
        <v>13</v>
      </c>
      <c r="N150" s="7">
        <v>100</v>
      </c>
    </row>
    <row r="151" spans="1:14" ht="17" x14ac:dyDescent="0.2">
      <c r="A151" s="4">
        <v>150</v>
      </c>
      <c r="B151" s="5">
        <v>44337</v>
      </c>
      <c r="C151" s="7">
        <f t="shared" si="6"/>
        <v>2021</v>
      </c>
      <c r="D151" s="7">
        <f t="shared" si="7"/>
        <v>5</v>
      </c>
      <c r="E151" s="7">
        <f t="shared" si="8"/>
        <v>6</v>
      </c>
      <c r="F151" s="6" t="s">
        <v>398</v>
      </c>
      <c r="G151" s="6" t="s">
        <v>399</v>
      </c>
      <c r="H151" s="7">
        <v>2000</v>
      </c>
      <c r="I151" s="8" t="s">
        <v>400</v>
      </c>
      <c r="J151" s="4" t="s">
        <v>888</v>
      </c>
      <c r="K151" s="8" t="s">
        <v>17</v>
      </c>
      <c r="L151" s="8" t="s">
        <v>941</v>
      </c>
      <c r="M151" s="8" t="s">
        <v>13</v>
      </c>
      <c r="N151" s="7">
        <v>120</v>
      </c>
    </row>
    <row r="152" spans="1:14" ht="17" x14ac:dyDescent="0.2">
      <c r="A152" s="4">
        <v>151</v>
      </c>
      <c r="B152" s="5">
        <v>44338</v>
      </c>
      <c r="C152" s="7">
        <f t="shared" si="6"/>
        <v>2021</v>
      </c>
      <c r="D152" s="7">
        <f t="shared" si="7"/>
        <v>5</v>
      </c>
      <c r="E152" s="7">
        <f t="shared" si="8"/>
        <v>7</v>
      </c>
      <c r="F152" s="6" t="s">
        <v>401</v>
      </c>
      <c r="G152" s="6" t="s">
        <v>402</v>
      </c>
      <c r="H152" s="7">
        <v>1967</v>
      </c>
      <c r="I152" s="8" t="s">
        <v>403</v>
      </c>
      <c r="J152" s="4" t="s">
        <v>888</v>
      </c>
      <c r="K152" s="8" t="s">
        <v>314</v>
      </c>
      <c r="L152" s="8" t="s">
        <v>940</v>
      </c>
      <c r="M152" s="8" t="s">
        <v>13</v>
      </c>
      <c r="N152" s="7">
        <v>117</v>
      </c>
    </row>
    <row r="153" spans="1:14" ht="17" x14ac:dyDescent="0.2">
      <c r="A153" s="4">
        <v>152</v>
      </c>
      <c r="B153" s="5">
        <v>44341</v>
      </c>
      <c r="C153" s="7">
        <f t="shared" si="6"/>
        <v>2021</v>
      </c>
      <c r="D153" s="7">
        <f t="shared" si="7"/>
        <v>5</v>
      </c>
      <c r="E153" s="7">
        <f t="shared" si="8"/>
        <v>3</v>
      </c>
      <c r="F153" s="6" t="s">
        <v>404</v>
      </c>
      <c r="G153" s="6" t="s">
        <v>405</v>
      </c>
      <c r="H153" s="7">
        <v>1947</v>
      </c>
      <c r="I153" s="8" t="s">
        <v>215</v>
      </c>
      <c r="J153" s="4" t="s">
        <v>888</v>
      </c>
      <c r="K153" s="8" t="s">
        <v>210</v>
      </c>
      <c r="L153" s="8" t="s">
        <v>941</v>
      </c>
      <c r="M153" s="8" t="s">
        <v>13</v>
      </c>
      <c r="N153" s="7">
        <v>73</v>
      </c>
    </row>
    <row r="154" spans="1:14" ht="17" x14ac:dyDescent="0.2">
      <c r="A154" s="4">
        <v>153</v>
      </c>
      <c r="B154" s="5">
        <v>44345</v>
      </c>
      <c r="C154" s="7">
        <f t="shared" si="6"/>
        <v>2021</v>
      </c>
      <c r="D154" s="7">
        <f t="shared" si="7"/>
        <v>5</v>
      </c>
      <c r="E154" s="7">
        <f t="shared" si="8"/>
        <v>7</v>
      </c>
      <c r="F154" s="6" t="s">
        <v>406</v>
      </c>
      <c r="G154" s="6" t="s">
        <v>407</v>
      </c>
      <c r="H154" s="7">
        <v>1960</v>
      </c>
      <c r="I154" s="8" t="s">
        <v>408</v>
      </c>
      <c r="J154" s="4" t="s">
        <v>888</v>
      </c>
      <c r="K154" s="8" t="s">
        <v>12</v>
      </c>
      <c r="L154" s="8" t="s">
        <v>941</v>
      </c>
      <c r="M154" s="8" t="s">
        <v>13</v>
      </c>
      <c r="N154" s="7">
        <v>109</v>
      </c>
    </row>
    <row r="155" spans="1:14" ht="17" x14ac:dyDescent="0.2">
      <c r="A155" s="4">
        <v>154</v>
      </c>
      <c r="B155" s="5">
        <v>44348</v>
      </c>
      <c r="C155" s="7">
        <f t="shared" si="6"/>
        <v>2021</v>
      </c>
      <c r="D155" s="7">
        <f t="shared" si="7"/>
        <v>6</v>
      </c>
      <c r="E155" s="7">
        <f t="shared" si="8"/>
        <v>3</v>
      </c>
      <c r="F155" s="6" t="s">
        <v>409</v>
      </c>
      <c r="G155" s="6" t="s">
        <v>409</v>
      </c>
      <c r="H155" s="7">
        <v>2021</v>
      </c>
      <c r="I155" s="8" t="s">
        <v>410</v>
      </c>
      <c r="J155" s="4" t="s">
        <v>888</v>
      </c>
      <c r="K155" s="8" t="s">
        <v>220</v>
      </c>
      <c r="L155" s="8" t="s">
        <v>939</v>
      </c>
      <c r="M155" s="8" t="s">
        <v>339</v>
      </c>
      <c r="N155" s="7">
        <v>134</v>
      </c>
    </row>
    <row r="156" spans="1:14" ht="17" x14ac:dyDescent="0.2">
      <c r="A156" s="4">
        <v>155</v>
      </c>
      <c r="B156" s="5">
        <v>44348</v>
      </c>
      <c r="C156" s="7">
        <f t="shared" si="6"/>
        <v>2021</v>
      </c>
      <c r="D156" s="7">
        <f t="shared" si="7"/>
        <v>6</v>
      </c>
      <c r="E156" s="7">
        <f t="shared" si="8"/>
        <v>3</v>
      </c>
      <c r="F156" s="6" t="s">
        <v>411</v>
      </c>
      <c r="G156" s="6" t="s">
        <v>412</v>
      </c>
      <c r="H156" s="7">
        <v>2021</v>
      </c>
      <c r="I156" s="8" t="s">
        <v>413</v>
      </c>
      <c r="J156" s="4" t="s">
        <v>888</v>
      </c>
      <c r="K156" s="8" t="s">
        <v>220</v>
      </c>
      <c r="L156" s="8" t="s">
        <v>939</v>
      </c>
      <c r="M156" s="8" t="s">
        <v>339</v>
      </c>
      <c r="N156" s="7">
        <v>112</v>
      </c>
    </row>
    <row r="157" spans="1:14" ht="17" x14ac:dyDescent="0.2">
      <c r="A157" s="4">
        <v>156</v>
      </c>
      <c r="B157" s="5">
        <v>44352</v>
      </c>
      <c r="C157" s="7">
        <f t="shared" si="6"/>
        <v>2021</v>
      </c>
      <c r="D157" s="7">
        <f t="shared" si="7"/>
        <v>6</v>
      </c>
      <c r="E157" s="7">
        <f t="shared" si="8"/>
        <v>7</v>
      </c>
      <c r="F157" s="6" t="s">
        <v>414</v>
      </c>
      <c r="G157" s="6" t="s">
        <v>414</v>
      </c>
      <c r="H157" s="7">
        <v>2020</v>
      </c>
      <c r="I157" s="8" t="s">
        <v>415</v>
      </c>
      <c r="J157" s="4" t="s">
        <v>888</v>
      </c>
      <c r="K157" s="8" t="s">
        <v>33</v>
      </c>
      <c r="L157" s="8" t="s">
        <v>941</v>
      </c>
      <c r="M157" s="8" t="s">
        <v>13</v>
      </c>
      <c r="N157" s="7">
        <v>88</v>
      </c>
    </row>
    <row r="158" spans="1:14" ht="17" x14ac:dyDescent="0.2">
      <c r="A158" s="4">
        <v>157</v>
      </c>
      <c r="B158" s="5">
        <v>44357</v>
      </c>
      <c r="C158" s="7">
        <f t="shared" si="6"/>
        <v>2021</v>
      </c>
      <c r="D158" s="7">
        <f t="shared" si="7"/>
        <v>6</v>
      </c>
      <c r="E158" s="7">
        <f t="shared" si="8"/>
        <v>5</v>
      </c>
      <c r="F158" s="6" t="s">
        <v>416</v>
      </c>
      <c r="G158" s="6" t="s">
        <v>417</v>
      </c>
      <c r="H158" s="7">
        <v>2011</v>
      </c>
      <c r="I158" s="8" t="s">
        <v>418</v>
      </c>
      <c r="J158" s="4" t="s">
        <v>888</v>
      </c>
      <c r="K158" s="8" t="s">
        <v>210</v>
      </c>
      <c r="L158" s="8" t="s">
        <v>941</v>
      </c>
      <c r="M158" s="8" t="s">
        <v>13</v>
      </c>
      <c r="N158" s="7">
        <v>101</v>
      </c>
    </row>
    <row r="159" spans="1:14" ht="17" x14ac:dyDescent="0.2">
      <c r="A159" s="4">
        <v>158</v>
      </c>
      <c r="B159" s="5">
        <v>44358</v>
      </c>
      <c r="C159" s="7">
        <f t="shared" si="6"/>
        <v>2021</v>
      </c>
      <c r="D159" s="7">
        <f t="shared" si="7"/>
        <v>6</v>
      </c>
      <c r="E159" s="7">
        <f t="shared" si="8"/>
        <v>6</v>
      </c>
      <c r="F159" s="6" t="s">
        <v>419</v>
      </c>
      <c r="G159" s="6" t="s">
        <v>419</v>
      </c>
      <c r="H159" s="7">
        <v>2006</v>
      </c>
      <c r="I159" s="8" t="s">
        <v>212</v>
      </c>
      <c r="J159" s="4" t="s">
        <v>888</v>
      </c>
      <c r="K159" s="8" t="s">
        <v>17</v>
      </c>
      <c r="L159" s="8" t="s">
        <v>941</v>
      </c>
      <c r="M159" s="8" t="s">
        <v>13</v>
      </c>
      <c r="N159" s="7">
        <v>102</v>
      </c>
    </row>
    <row r="160" spans="1:14" ht="17" x14ac:dyDescent="0.2">
      <c r="A160" s="4">
        <v>159</v>
      </c>
      <c r="B160" s="5">
        <v>44362</v>
      </c>
      <c r="C160" s="7">
        <f t="shared" si="6"/>
        <v>2021</v>
      </c>
      <c r="D160" s="7">
        <f t="shared" si="7"/>
        <v>6</v>
      </c>
      <c r="E160" s="7">
        <f t="shared" si="8"/>
        <v>3</v>
      </c>
      <c r="F160" s="6" t="s">
        <v>420</v>
      </c>
      <c r="G160" s="6" t="s">
        <v>420</v>
      </c>
      <c r="H160" s="7">
        <v>2020</v>
      </c>
      <c r="I160" s="8" t="s">
        <v>421</v>
      </c>
      <c r="J160" s="4" t="s">
        <v>888</v>
      </c>
      <c r="K160" s="8" t="s">
        <v>28</v>
      </c>
      <c r="L160" s="8" t="s">
        <v>939</v>
      </c>
      <c r="M160" s="8" t="s">
        <v>44</v>
      </c>
      <c r="N160" s="7">
        <v>110</v>
      </c>
    </row>
    <row r="161" spans="1:14" ht="17" x14ac:dyDescent="0.2">
      <c r="A161" s="4">
        <v>160</v>
      </c>
      <c r="B161" s="5">
        <v>44363</v>
      </c>
      <c r="C161" s="7">
        <f t="shared" si="6"/>
        <v>2021</v>
      </c>
      <c r="D161" s="7">
        <f t="shared" si="7"/>
        <v>6</v>
      </c>
      <c r="E161" s="7">
        <f t="shared" si="8"/>
        <v>4</v>
      </c>
      <c r="F161" s="6" t="s">
        <v>422</v>
      </c>
      <c r="G161" s="6" t="s">
        <v>423</v>
      </c>
      <c r="H161" s="7">
        <v>2020</v>
      </c>
      <c r="I161" s="8" t="s">
        <v>424</v>
      </c>
      <c r="J161" s="4" t="s">
        <v>888</v>
      </c>
      <c r="K161" s="8" t="s">
        <v>28</v>
      </c>
      <c r="L161" s="8" t="s">
        <v>939</v>
      </c>
      <c r="M161" s="8" t="s">
        <v>425</v>
      </c>
      <c r="N161" s="7">
        <v>97</v>
      </c>
    </row>
    <row r="162" spans="1:14" ht="17" x14ac:dyDescent="0.2">
      <c r="A162" s="4">
        <v>161</v>
      </c>
      <c r="B162" s="5">
        <v>44365</v>
      </c>
      <c r="C162" s="7">
        <f t="shared" si="6"/>
        <v>2021</v>
      </c>
      <c r="D162" s="7">
        <f t="shared" si="7"/>
        <v>6</v>
      </c>
      <c r="E162" s="7">
        <f t="shared" si="8"/>
        <v>6</v>
      </c>
      <c r="F162" s="6" t="s">
        <v>426</v>
      </c>
      <c r="G162" s="6" t="s">
        <v>427</v>
      </c>
      <c r="H162" s="7">
        <v>2004</v>
      </c>
      <c r="I162" s="8" t="s">
        <v>99</v>
      </c>
      <c r="J162" s="4" t="s">
        <v>888</v>
      </c>
      <c r="K162" s="8" t="s">
        <v>33</v>
      </c>
      <c r="L162" s="8" t="s">
        <v>941</v>
      </c>
      <c r="M162" s="8" t="s">
        <v>13</v>
      </c>
      <c r="N162" s="7">
        <v>133</v>
      </c>
    </row>
    <row r="163" spans="1:14" ht="17" x14ac:dyDescent="0.2">
      <c r="A163" s="4">
        <v>162</v>
      </c>
      <c r="B163" s="5">
        <v>44368</v>
      </c>
      <c r="C163" s="7">
        <f t="shared" si="6"/>
        <v>2021</v>
      </c>
      <c r="D163" s="7">
        <f t="shared" si="7"/>
        <v>6</v>
      </c>
      <c r="E163" s="7">
        <f t="shared" si="8"/>
        <v>2</v>
      </c>
      <c r="F163" s="6" t="s">
        <v>428</v>
      </c>
      <c r="G163" s="6" t="s">
        <v>429</v>
      </c>
      <c r="H163" s="7">
        <v>1969</v>
      </c>
      <c r="I163" s="8" t="s">
        <v>430</v>
      </c>
      <c r="J163" s="4" t="s">
        <v>888</v>
      </c>
      <c r="K163" s="8" t="s">
        <v>314</v>
      </c>
      <c r="L163" s="8" t="s">
        <v>940</v>
      </c>
      <c r="M163" s="8" t="s">
        <v>13</v>
      </c>
      <c r="N163" s="7">
        <v>142</v>
      </c>
    </row>
    <row r="164" spans="1:14" ht="17" x14ac:dyDescent="0.2">
      <c r="A164" s="4">
        <v>163</v>
      </c>
      <c r="B164" s="5">
        <v>44372</v>
      </c>
      <c r="C164" s="7">
        <f t="shared" si="6"/>
        <v>2021</v>
      </c>
      <c r="D164" s="7">
        <f t="shared" si="7"/>
        <v>6</v>
      </c>
      <c r="E164" s="7">
        <f t="shared" si="8"/>
        <v>6</v>
      </c>
      <c r="F164" s="6" t="s">
        <v>431</v>
      </c>
      <c r="G164" s="6" t="s">
        <v>432</v>
      </c>
      <c r="H164" s="7">
        <v>1948</v>
      </c>
      <c r="I164" s="8" t="s">
        <v>215</v>
      </c>
      <c r="J164" s="4" t="s">
        <v>888</v>
      </c>
      <c r="K164" s="8" t="s">
        <v>210</v>
      </c>
      <c r="L164" s="8" t="s">
        <v>941</v>
      </c>
      <c r="M164" s="8" t="s">
        <v>13</v>
      </c>
      <c r="N164" s="7">
        <v>75</v>
      </c>
    </row>
    <row r="165" spans="1:14" ht="17" x14ac:dyDescent="0.2">
      <c r="A165" s="4">
        <v>164</v>
      </c>
      <c r="B165" s="5">
        <v>44373</v>
      </c>
      <c r="C165" s="7">
        <f t="shared" si="6"/>
        <v>2021</v>
      </c>
      <c r="D165" s="7">
        <f t="shared" si="7"/>
        <v>6</v>
      </c>
      <c r="E165" s="7">
        <f t="shared" si="8"/>
        <v>7</v>
      </c>
      <c r="F165" s="6" t="s">
        <v>433</v>
      </c>
      <c r="G165" s="6" t="s">
        <v>434</v>
      </c>
      <c r="H165" s="7">
        <v>1993</v>
      </c>
      <c r="I165" s="8" t="s">
        <v>435</v>
      </c>
      <c r="J165" s="4" t="s">
        <v>888</v>
      </c>
      <c r="K165" s="8" t="s">
        <v>12</v>
      </c>
      <c r="L165" s="8" t="s">
        <v>941</v>
      </c>
      <c r="M165" s="8" t="s">
        <v>13</v>
      </c>
      <c r="N165" s="7">
        <v>135</v>
      </c>
    </row>
    <row r="166" spans="1:14" ht="17" x14ac:dyDescent="0.2">
      <c r="A166" s="4">
        <v>165</v>
      </c>
      <c r="B166" s="5">
        <v>44376</v>
      </c>
      <c r="C166" s="7">
        <f t="shared" si="6"/>
        <v>2021</v>
      </c>
      <c r="D166" s="7">
        <f t="shared" si="7"/>
        <v>6</v>
      </c>
      <c r="E166" s="7">
        <f t="shared" si="8"/>
        <v>3</v>
      </c>
      <c r="F166" s="6" t="s">
        <v>436</v>
      </c>
      <c r="G166" s="6" t="s">
        <v>436</v>
      </c>
      <c r="H166" s="7">
        <v>2020</v>
      </c>
      <c r="I166" s="8" t="s">
        <v>437</v>
      </c>
      <c r="J166" s="4" t="s">
        <v>888</v>
      </c>
      <c r="K166" s="8" t="s">
        <v>28</v>
      </c>
      <c r="L166" s="8" t="s">
        <v>939</v>
      </c>
      <c r="M166" s="8" t="s">
        <v>44</v>
      </c>
      <c r="N166" s="7">
        <v>136</v>
      </c>
    </row>
    <row r="167" spans="1:14" ht="17" x14ac:dyDescent="0.2">
      <c r="A167" s="4">
        <v>166</v>
      </c>
      <c r="B167" s="5">
        <v>44378</v>
      </c>
      <c r="C167" s="7">
        <f t="shared" si="6"/>
        <v>2021</v>
      </c>
      <c r="D167" s="7">
        <f t="shared" si="7"/>
        <v>7</v>
      </c>
      <c r="E167" s="7">
        <f t="shared" si="8"/>
        <v>5</v>
      </c>
      <c r="F167" s="6" t="s">
        <v>438</v>
      </c>
      <c r="G167" s="6" t="s">
        <v>439</v>
      </c>
      <c r="H167" s="7">
        <v>2013</v>
      </c>
      <c r="I167" s="8" t="s">
        <v>440</v>
      </c>
      <c r="J167" s="4" t="s">
        <v>888</v>
      </c>
      <c r="K167" s="8" t="s">
        <v>33</v>
      </c>
      <c r="L167" s="8" t="s">
        <v>941</v>
      </c>
      <c r="M167" s="8" t="s">
        <v>13</v>
      </c>
      <c r="N167" s="7">
        <v>98</v>
      </c>
    </row>
    <row r="168" spans="1:14" ht="17" x14ac:dyDescent="0.2">
      <c r="A168" s="4">
        <v>167</v>
      </c>
      <c r="B168" s="5">
        <v>44379</v>
      </c>
      <c r="C168" s="7">
        <f t="shared" si="6"/>
        <v>2021</v>
      </c>
      <c r="D168" s="7">
        <f t="shared" si="7"/>
        <v>7</v>
      </c>
      <c r="E168" s="7">
        <f t="shared" si="8"/>
        <v>6</v>
      </c>
      <c r="F168" s="6" t="s">
        <v>441</v>
      </c>
      <c r="G168" s="6" t="s">
        <v>442</v>
      </c>
      <c r="H168" s="7">
        <v>2021</v>
      </c>
      <c r="I168" s="8" t="s">
        <v>443</v>
      </c>
      <c r="J168" s="4" t="s">
        <v>888</v>
      </c>
      <c r="K168" s="8" t="s">
        <v>12</v>
      </c>
      <c r="L168" s="8" t="s">
        <v>941</v>
      </c>
      <c r="M168" s="8" t="s">
        <v>13</v>
      </c>
      <c r="N168" s="7">
        <v>242</v>
      </c>
    </row>
    <row r="169" spans="1:14" ht="17" x14ac:dyDescent="0.2">
      <c r="A169" s="4">
        <v>168</v>
      </c>
      <c r="B169" s="5">
        <v>44380</v>
      </c>
      <c r="C169" s="7">
        <f t="shared" si="6"/>
        <v>2021</v>
      </c>
      <c r="D169" s="7">
        <f t="shared" si="7"/>
        <v>7</v>
      </c>
      <c r="E169" s="7">
        <f t="shared" si="8"/>
        <v>7</v>
      </c>
      <c r="F169" s="6" t="s">
        <v>444</v>
      </c>
      <c r="G169" s="6" t="s">
        <v>445</v>
      </c>
      <c r="H169" s="7">
        <v>2015</v>
      </c>
      <c r="I169" s="8" t="s">
        <v>446</v>
      </c>
      <c r="J169" s="4" t="s">
        <v>888</v>
      </c>
      <c r="K169" s="8" t="s">
        <v>17</v>
      </c>
      <c r="L169" s="8" t="s">
        <v>941</v>
      </c>
      <c r="M169" s="8" t="s">
        <v>13</v>
      </c>
      <c r="N169" s="7">
        <v>147</v>
      </c>
    </row>
    <row r="170" spans="1:14" ht="17" x14ac:dyDescent="0.2">
      <c r="A170" s="4">
        <v>169</v>
      </c>
      <c r="B170" s="5">
        <v>44381</v>
      </c>
      <c r="C170" s="7">
        <f t="shared" si="6"/>
        <v>2021</v>
      </c>
      <c r="D170" s="7">
        <f t="shared" si="7"/>
        <v>7</v>
      </c>
      <c r="E170" s="7">
        <f t="shared" si="8"/>
        <v>1</v>
      </c>
      <c r="F170" s="6" t="s">
        <v>447</v>
      </c>
      <c r="G170" s="6" t="s">
        <v>447</v>
      </c>
      <c r="H170" s="7">
        <v>2021</v>
      </c>
      <c r="I170" s="8" t="s">
        <v>448</v>
      </c>
      <c r="J170" s="4" t="s">
        <v>888</v>
      </c>
      <c r="K170" s="8" t="s">
        <v>210</v>
      </c>
      <c r="L170" s="8" t="s">
        <v>941</v>
      </c>
      <c r="M170" s="8" t="s">
        <v>13</v>
      </c>
      <c r="N170" s="7">
        <v>101</v>
      </c>
    </row>
    <row r="171" spans="1:14" ht="17" x14ac:dyDescent="0.2">
      <c r="A171" s="4">
        <v>170</v>
      </c>
      <c r="B171" s="5">
        <v>44382</v>
      </c>
      <c r="C171" s="7">
        <f t="shared" si="6"/>
        <v>2021</v>
      </c>
      <c r="D171" s="7">
        <f t="shared" si="7"/>
        <v>7</v>
      </c>
      <c r="E171" s="7">
        <f t="shared" si="8"/>
        <v>2</v>
      </c>
      <c r="F171" s="6" t="s">
        <v>449</v>
      </c>
      <c r="G171" s="6" t="s">
        <v>450</v>
      </c>
      <c r="H171" s="7">
        <v>1971</v>
      </c>
      <c r="I171" s="8" t="s">
        <v>356</v>
      </c>
      <c r="J171" s="4" t="s">
        <v>888</v>
      </c>
      <c r="K171" s="8" t="s">
        <v>314</v>
      </c>
      <c r="L171" s="8" t="s">
        <v>940</v>
      </c>
      <c r="M171" s="8" t="s">
        <v>13</v>
      </c>
      <c r="N171" s="7">
        <v>121</v>
      </c>
    </row>
    <row r="172" spans="1:14" ht="17" x14ac:dyDescent="0.2">
      <c r="A172" s="4">
        <v>171</v>
      </c>
      <c r="B172" s="5">
        <v>44387</v>
      </c>
      <c r="C172" s="7">
        <f t="shared" si="6"/>
        <v>2021</v>
      </c>
      <c r="D172" s="7">
        <f t="shared" si="7"/>
        <v>7</v>
      </c>
      <c r="E172" s="7">
        <f t="shared" si="8"/>
        <v>7</v>
      </c>
      <c r="F172" s="6" t="s">
        <v>451</v>
      </c>
      <c r="G172" s="6" t="s">
        <v>451</v>
      </c>
      <c r="H172" s="7">
        <v>1942</v>
      </c>
      <c r="I172" s="8" t="s">
        <v>452</v>
      </c>
      <c r="J172" s="4" t="s">
        <v>888</v>
      </c>
      <c r="K172" s="8" t="s">
        <v>12</v>
      </c>
      <c r="L172" s="8" t="s">
        <v>941</v>
      </c>
      <c r="M172" s="8" t="s">
        <v>13</v>
      </c>
      <c r="N172" s="7">
        <v>102</v>
      </c>
    </row>
    <row r="173" spans="1:14" ht="17" x14ac:dyDescent="0.2">
      <c r="A173" s="4">
        <v>172</v>
      </c>
      <c r="B173" s="5">
        <v>44394</v>
      </c>
      <c r="C173" s="7">
        <f t="shared" si="6"/>
        <v>2021</v>
      </c>
      <c r="D173" s="7">
        <f t="shared" si="7"/>
        <v>7</v>
      </c>
      <c r="E173" s="7">
        <f t="shared" si="8"/>
        <v>7</v>
      </c>
      <c r="F173" s="6" t="s">
        <v>453</v>
      </c>
      <c r="G173" s="6" t="s">
        <v>454</v>
      </c>
      <c r="H173" s="7">
        <v>2019</v>
      </c>
      <c r="I173" s="8" t="s">
        <v>455</v>
      </c>
      <c r="J173" s="4" t="s">
        <v>888</v>
      </c>
      <c r="K173" s="8" t="s">
        <v>33</v>
      </c>
      <c r="L173" s="8" t="s">
        <v>941</v>
      </c>
      <c r="M173" s="8" t="s">
        <v>13</v>
      </c>
      <c r="N173" s="7">
        <v>139</v>
      </c>
    </row>
    <row r="174" spans="1:14" ht="17" x14ac:dyDescent="0.2">
      <c r="A174" s="4">
        <v>173</v>
      </c>
      <c r="B174" s="5">
        <v>44396</v>
      </c>
      <c r="C174" s="7">
        <f t="shared" si="6"/>
        <v>2021</v>
      </c>
      <c r="D174" s="7">
        <f t="shared" si="7"/>
        <v>7</v>
      </c>
      <c r="E174" s="7">
        <f t="shared" si="8"/>
        <v>2</v>
      </c>
      <c r="F174" s="6" t="s">
        <v>456</v>
      </c>
      <c r="G174" s="6" t="s">
        <v>457</v>
      </c>
      <c r="H174" s="7">
        <v>2020</v>
      </c>
      <c r="I174" s="8" t="s">
        <v>458</v>
      </c>
      <c r="J174" s="4" t="s">
        <v>888</v>
      </c>
      <c r="K174" s="8" t="s">
        <v>28</v>
      </c>
      <c r="L174" s="8" t="s">
        <v>939</v>
      </c>
      <c r="M174" s="8" t="s">
        <v>42</v>
      </c>
      <c r="N174" s="7">
        <v>117</v>
      </c>
    </row>
    <row r="175" spans="1:14" ht="17" x14ac:dyDescent="0.2">
      <c r="A175" s="4">
        <v>174</v>
      </c>
      <c r="B175" s="5">
        <v>44398</v>
      </c>
      <c r="C175" s="7">
        <f t="shared" si="6"/>
        <v>2021</v>
      </c>
      <c r="D175" s="7">
        <f t="shared" si="7"/>
        <v>7</v>
      </c>
      <c r="E175" s="7">
        <f t="shared" si="8"/>
        <v>4</v>
      </c>
      <c r="F175" s="6" t="s">
        <v>459</v>
      </c>
      <c r="G175" s="6" t="s">
        <v>459</v>
      </c>
      <c r="H175" s="7">
        <v>2021</v>
      </c>
      <c r="I175" s="8" t="s">
        <v>460</v>
      </c>
      <c r="J175" s="4" t="s">
        <v>888</v>
      </c>
      <c r="K175" s="8" t="s">
        <v>28</v>
      </c>
      <c r="L175" s="8" t="s">
        <v>939</v>
      </c>
      <c r="M175" s="8" t="s">
        <v>44</v>
      </c>
      <c r="N175" s="7">
        <v>134</v>
      </c>
    </row>
    <row r="176" spans="1:14" ht="17" x14ac:dyDescent="0.2">
      <c r="A176" s="4">
        <v>175</v>
      </c>
      <c r="B176" s="5">
        <v>44406</v>
      </c>
      <c r="C176" s="7">
        <f t="shared" si="6"/>
        <v>2021</v>
      </c>
      <c r="D176" s="7">
        <f t="shared" si="7"/>
        <v>7</v>
      </c>
      <c r="E176" s="7">
        <f t="shared" si="8"/>
        <v>5</v>
      </c>
      <c r="F176" s="6" t="s">
        <v>461</v>
      </c>
      <c r="G176" s="6" t="s">
        <v>461</v>
      </c>
      <c r="H176" s="7">
        <v>2020</v>
      </c>
      <c r="I176" s="8" t="s">
        <v>462</v>
      </c>
      <c r="J176" s="4" t="s">
        <v>888</v>
      </c>
      <c r="K176" s="8" t="s">
        <v>28</v>
      </c>
      <c r="L176" s="8" t="s">
        <v>939</v>
      </c>
      <c r="M176" s="8" t="s">
        <v>42</v>
      </c>
      <c r="N176" s="7">
        <v>116</v>
      </c>
    </row>
    <row r="177" spans="1:14" ht="17" x14ac:dyDescent="0.2">
      <c r="A177" s="4">
        <v>176</v>
      </c>
      <c r="B177" s="5">
        <v>44408</v>
      </c>
      <c r="C177" s="7">
        <f t="shared" si="6"/>
        <v>2021</v>
      </c>
      <c r="D177" s="7">
        <f t="shared" si="7"/>
        <v>7</v>
      </c>
      <c r="E177" s="7">
        <f t="shared" si="8"/>
        <v>7</v>
      </c>
      <c r="F177" s="6" t="s">
        <v>463</v>
      </c>
      <c r="G177" s="6" t="s">
        <v>464</v>
      </c>
      <c r="H177" s="7">
        <v>1949</v>
      </c>
      <c r="I177" s="8" t="s">
        <v>215</v>
      </c>
      <c r="J177" s="4" t="s">
        <v>888</v>
      </c>
      <c r="K177" s="8" t="s">
        <v>210</v>
      </c>
      <c r="L177" s="8" t="s">
        <v>941</v>
      </c>
      <c r="M177" s="8" t="s">
        <v>13</v>
      </c>
      <c r="N177" s="7">
        <v>68</v>
      </c>
    </row>
    <row r="178" spans="1:14" ht="17" x14ac:dyDescent="0.2">
      <c r="A178" s="4">
        <v>177</v>
      </c>
      <c r="B178" s="5">
        <v>44412</v>
      </c>
      <c r="C178" s="7">
        <f t="shared" si="6"/>
        <v>2021</v>
      </c>
      <c r="D178" s="7">
        <f t="shared" si="7"/>
        <v>8</v>
      </c>
      <c r="E178" s="7">
        <f t="shared" si="8"/>
        <v>4</v>
      </c>
      <c r="F178" s="6" t="s">
        <v>465</v>
      </c>
      <c r="G178" s="6" t="s">
        <v>466</v>
      </c>
      <c r="H178" s="7">
        <v>1973</v>
      </c>
      <c r="I178" s="8" t="s">
        <v>356</v>
      </c>
      <c r="J178" s="4" t="s">
        <v>888</v>
      </c>
      <c r="K178" s="8" t="s">
        <v>314</v>
      </c>
      <c r="L178" s="8" t="s">
        <v>940</v>
      </c>
      <c r="M178" s="8" t="s">
        <v>13</v>
      </c>
      <c r="N178" s="7">
        <v>121</v>
      </c>
    </row>
    <row r="179" spans="1:14" ht="17" x14ac:dyDescent="0.2">
      <c r="A179" s="4">
        <v>178</v>
      </c>
      <c r="B179" s="5">
        <v>44413</v>
      </c>
      <c r="C179" s="7">
        <f t="shared" si="6"/>
        <v>2021</v>
      </c>
      <c r="D179" s="7">
        <f t="shared" si="7"/>
        <v>8</v>
      </c>
      <c r="E179" s="7">
        <f t="shared" si="8"/>
        <v>5</v>
      </c>
      <c r="F179" s="6" t="s">
        <v>467</v>
      </c>
      <c r="G179" s="6" t="s">
        <v>467</v>
      </c>
      <c r="H179" s="7">
        <v>1984</v>
      </c>
      <c r="I179" s="8" t="s">
        <v>468</v>
      </c>
      <c r="J179" s="4" t="s">
        <v>888</v>
      </c>
      <c r="K179" s="8" t="s">
        <v>33</v>
      </c>
      <c r="L179" s="8" t="s">
        <v>941</v>
      </c>
      <c r="M179" s="8" t="s">
        <v>13</v>
      </c>
      <c r="N179" s="7">
        <v>89</v>
      </c>
    </row>
    <row r="180" spans="1:14" ht="17" x14ac:dyDescent="0.2">
      <c r="A180" s="4">
        <v>179</v>
      </c>
      <c r="B180" s="5">
        <v>44414</v>
      </c>
      <c r="C180" s="7">
        <f t="shared" si="6"/>
        <v>2021</v>
      </c>
      <c r="D180" s="7">
        <f t="shared" si="7"/>
        <v>8</v>
      </c>
      <c r="E180" s="7">
        <f t="shared" si="8"/>
        <v>6</v>
      </c>
      <c r="F180" s="6" t="s">
        <v>469</v>
      </c>
      <c r="G180" s="6" t="s">
        <v>470</v>
      </c>
      <c r="H180" s="7">
        <v>2020</v>
      </c>
      <c r="I180" s="8" t="s">
        <v>471</v>
      </c>
      <c r="J180" s="4" t="s">
        <v>888</v>
      </c>
      <c r="K180" s="8" t="s">
        <v>12</v>
      </c>
      <c r="L180" s="8" t="s">
        <v>941</v>
      </c>
      <c r="M180" s="8" t="s">
        <v>13</v>
      </c>
      <c r="N180" s="7">
        <v>126</v>
      </c>
    </row>
    <row r="181" spans="1:14" ht="17" x14ac:dyDescent="0.2">
      <c r="A181" s="4">
        <v>180</v>
      </c>
      <c r="B181" s="5">
        <v>44417</v>
      </c>
      <c r="C181" s="7">
        <f t="shared" si="6"/>
        <v>2021</v>
      </c>
      <c r="D181" s="7">
        <f t="shared" si="7"/>
        <v>8</v>
      </c>
      <c r="E181" s="7">
        <f t="shared" si="8"/>
        <v>2</v>
      </c>
      <c r="F181" s="6" t="s">
        <v>472</v>
      </c>
      <c r="G181" s="6" t="s">
        <v>473</v>
      </c>
      <c r="H181" s="7">
        <v>2021</v>
      </c>
      <c r="I181" s="8" t="s">
        <v>474</v>
      </c>
      <c r="J181" s="4" t="s">
        <v>888</v>
      </c>
      <c r="K181" s="8" t="s">
        <v>28</v>
      </c>
      <c r="L181" s="8" t="s">
        <v>939</v>
      </c>
      <c r="M181" s="8" t="s">
        <v>44</v>
      </c>
      <c r="N181" s="7">
        <v>133</v>
      </c>
    </row>
    <row r="182" spans="1:14" ht="34" x14ac:dyDescent="0.2">
      <c r="A182" s="4">
        <v>181</v>
      </c>
      <c r="B182" s="5">
        <v>44419</v>
      </c>
      <c r="C182" s="7">
        <f t="shared" si="6"/>
        <v>2021</v>
      </c>
      <c r="D182" s="7">
        <f t="shared" si="7"/>
        <v>8</v>
      </c>
      <c r="E182" s="7">
        <f t="shared" si="8"/>
        <v>4</v>
      </c>
      <c r="F182" s="6" t="s">
        <v>475</v>
      </c>
      <c r="G182" s="6" t="s">
        <v>476</v>
      </c>
      <c r="H182" s="7">
        <v>2000</v>
      </c>
      <c r="I182" s="8" t="s">
        <v>477</v>
      </c>
      <c r="J182" s="4" t="s">
        <v>888</v>
      </c>
      <c r="K182" s="8" t="s">
        <v>17</v>
      </c>
      <c r="L182" s="8" t="s">
        <v>941</v>
      </c>
      <c r="M182" s="8" t="s">
        <v>13</v>
      </c>
      <c r="N182" s="7">
        <v>89</v>
      </c>
    </row>
    <row r="183" spans="1:14" ht="34" x14ac:dyDescent="0.2">
      <c r="A183" s="4">
        <v>182</v>
      </c>
      <c r="B183" s="5">
        <v>44422</v>
      </c>
      <c r="C183" s="7">
        <f t="shared" si="6"/>
        <v>2021</v>
      </c>
      <c r="D183" s="7">
        <f t="shared" si="7"/>
        <v>8</v>
      </c>
      <c r="E183" s="7">
        <f t="shared" si="8"/>
        <v>7</v>
      </c>
      <c r="F183" s="6" t="s">
        <v>478</v>
      </c>
      <c r="G183" s="6" t="s">
        <v>479</v>
      </c>
      <c r="H183" s="7">
        <v>2011</v>
      </c>
      <c r="I183" s="8" t="s">
        <v>128</v>
      </c>
      <c r="J183" s="4" t="s">
        <v>888</v>
      </c>
      <c r="K183" s="8" t="s">
        <v>210</v>
      </c>
      <c r="L183" s="8" t="s">
        <v>941</v>
      </c>
      <c r="M183" s="8" t="s">
        <v>13</v>
      </c>
      <c r="N183" s="7">
        <v>141</v>
      </c>
    </row>
    <row r="184" spans="1:14" ht="34" x14ac:dyDescent="0.2">
      <c r="A184" s="4">
        <v>183</v>
      </c>
      <c r="B184" s="5">
        <v>44423</v>
      </c>
      <c r="C184" s="7">
        <f t="shared" si="6"/>
        <v>2021</v>
      </c>
      <c r="D184" s="7">
        <f t="shared" si="7"/>
        <v>8</v>
      </c>
      <c r="E184" s="7">
        <f t="shared" si="8"/>
        <v>1</v>
      </c>
      <c r="F184" s="6" t="s">
        <v>480</v>
      </c>
      <c r="G184" s="6" t="s">
        <v>481</v>
      </c>
      <c r="H184" s="7">
        <v>1952</v>
      </c>
      <c r="I184" s="8" t="s">
        <v>482</v>
      </c>
      <c r="J184" s="4" t="s">
        <v>888</v>
      </c>
      <c r="K184" s="8" t="s">
        <v>12</v>
      </c>
      <c r="L184" s="8" t="s">
        <v>941</v>
      </c>
      <c r="M184" s="8" t="s">
        <v>13</v>
      </c>
      <c r="N184" s="7">
        <v>103</v>
      </c>
    </row>
    <row r="185" spans="1:14" ht="17" x14ac:dyDescent="0.2">
      <c r="A185" s="4">
        <v>184</v>
      </c>
      <c r="B185" s="5">
        <v>44433</v>
      </c>
      <c r="C185" s="7">
        <f t="shared" si="6"/>
        <v>2021</v>
      </c>
      <c r="D185" s="7">
        <f t="shared" si="7"/>
        <v>8</v>
      </c>
      <c r="E185" s="7">
        <f t="shared" si="8"/>
        <v>4</v>
      </c>
      <c r="F185" s="6" t="s">
        <v>483</v>
      </c>
      <c r="G185" s="6" t="s">
        <v>484</v>
      </c>
      <c r="H185" s="7">
        <v>2006</v>
      </c>
      <c r="I185" s="8" t="s">
        <v>485</v>
      </c>
      <c r="J185" s="4" t="s">
        <v>888</v>
      </c>
      <c r="K185" s="8" t="s">
        <v>314</v>
      </c>
      <c r="L185" s="8" t="s">
        <v>940</v>
      </c>
      <c r="M185" s="8" t="s">
        <v>13</v>
      </c>
      <c r="N185" s="7">
        <v>145</v>
      </c>
    </row>
    <row r="186" spans="1:14" ht="17" x14ac:dyDescent="0.2">
      <c r="A186" s="4">
        <v>185</v>
      </c>
      <c r="B186" s="5">
        <v>44436</v>
      </c>
      <c r="C186" s="7">
        <f t="shared" si="6"/>
        <v>2021</v>
      </c>
      <c r="D186" s="7">
        <f t="shared" si="7"/>
        <v>8</v>
      </c>
      <c r="E186" s="7">
        <f t="shared" si="8"/>
        <v>7</v>
      </c>
      <c r="F186" s="6" t="s">
        <v>486</v>
      </c>
      <c r="G186" s="6" t="s">
        <v>487</v>
      </c>
      <c r="H186" s="7">
        <v>2018</v>
      </c>
      <c r="I186" s="8" t="s">
        <v>488</v>
      </c>
      <c r="J186" s="4" t="s">
        <v>888</v>
      </c>
      <c r="K186" s="8" t="s">
        <v>33</v>
      </c>
      <c r="L186" s="8" t="s">
        <v>941</v>
      </c>
      <c r="M186" s="8" t="s">
        <v>13</v>
      </c>
      <c r="N186" s="7">
        <v>123</v>
      </c>
    </row>
    <row r="187" spans="1:14" ht="51" x14ac:dyDescent="0.2">
      <c r="A187" s="4">
        <v>186</v>
      </c>
      <c r="B187" s="5">
        <v>44439</v>
      </c>
      <c r="C187" s="7">
        <f t="shared" si="6"/>
        <v>2021</v>
      </c>
      <c r="D187" s="7">
        <f t="shared" si="7"/>
        <v>8</v>
      </c>
      <c r="E187" s="7">
        <f t="shared" si="8"/>
        <v>3</v>
      </c>
      <c r="F187" s="6" t="s">
        <v>489</v>
      </c>
      <c r="G187" s="6" t="s">
        <v>490</v>
      </c>
      <c r="H187" s="7">
        <v>2006</v>
      </c>
      <c r="I187" s="8" t="s">
        <v>491</v>
      </c>
      <c r="J187" s="4" t="s">
        <v>888</v>
      </c>
      <c r="K187" s="8" t="s">
        <v>492</v>
      </c>
      <c r="L187" s="8" t="s">
        <v>941</v>
      </c>
      <c r="M187" s="8" t="s">
        <v>13</v>
      </c>
      <c r="N187" s="7">
        <v>84</v>
      </c>
    </row>
    <row r="188" spans="1:14" ht="17" x14ac:dyDescent="0.2">
      <c r="A188" s="4">
        <v>187</v>
      </c>
      <c r="B188" s="5">
        <v>44441</v>
      </c>
      <c r="C188" s="7">
        <f t="shared" si="6"/>
        <v>2021</v>
      </c>
      <c r="D188" s="7">
        <f t="shared" si="7"/>
        <v>9</v>
      </c>
      <c r="E188" s="7">
        <f t="shared" si="8"/>
        <v>5</v>
      </c>
      <c r="F188" s="6" t="s">
        <v>493</v>
      </c>
      <c r="G188" s="6" t="s">
        <v>494</v>
      </c>
      <c r="H188" s="7">
        <v>2021</v>
      </c>
      <c r="I188" s="8" t="s">
        <v>495</v>
      </c>
      <c r="J188" s="4" t="s">
        <v>888</v>
      </c>
      <c r="K188" s="8" t="s">
        <v>220</v>
      </c>
      <c r="L188" s="8" t="s">
        <v>939</v>
      </c>
      <c r="M188" s="8" t="s">
        <v>339</v>
      </c>
      <c r="N188" s="7">
        <v>132</v>
      </c>
    </row>
    <row r="189" spans="1:14" ht="17" x14ac:dyDescent="0.2">
      <c r="A189" s="4">
        <v>188</v>
      </c>
      <c r="B189" s="5">
        <v>44447</v>
      </c>
      <c r="C189" s="7">
        <f t="shared" si="6"/>
        <v>2021</v>
      </c>
      <c r="D189" s="7">
        <f t="shared" si="7"/>
        <v>9</v>
      </c>
      <c r="E189" s="7">
        <f t="shared" si="8"/>
        <v>4</v>
      </c>
      <c r="F189" s="6" t="s">
        <v>496</v>
      </c>
      <c r="G189" s="6" t="s">
        <v>497</v>
      </c>
      <c r="H189" s="7">
        <v>2008</v>
      </c>
      <c r="I189" s="8" t="s">
        <v>498</v>
      </c>
      <c r="J189" s="4" t="s">
        <v>888</v>
      </c>
      <c r="K189" s="8" t="s">
        <v>314</v>
      </c>
      <c r="L189" s="8" t="s">
        <v>940</v>
      </c>
      <c r="M189" s="8" t="s">
        <v>13</v>
      </c>
      <c r="N189" s="7">
        <v>106</v>
      </c>
    </row>
    <row r="190" spans="1:14" ht="17" x14ac:dyDescent="0.2">
      <c r="A190" s="4">
        <v>189</v>
      </c>
      <c r="B190" s="5">
        <v>44454</v>
      </c>
      <c r="C190" s="7">
        <f t="shared" si="6"/>
        <v>2021</v>
      </c>
      <c r="D190" s="7">
        <f t="shared" si="7"/>
        <v>9</v>
      </c>
      <c r="E190" s="7">
        <f t="shared" si="8"/>
        <v>4</v>
      </c>
      <c r="F190" s="6" t="s">
        <v>499</v>
      </c>
      <c r="G190" s="6" t="s">
        <v>500</v>
      </c>
      <c r="H190" s="7">
        <v>1988</v>
      </c>
      <c r="I190" s="8" t="s">
        <v>501</v>
      </c>
      <c r="J190" s="4" t="s">
        <v>888</v>
      </c>
      <c r="K190" s="8" t="s">
        <v>210</v>
      </c>
      <c r="L190" s="8" t="s">
        <v>941</v>
      </c>
      <c r="M190" s="8" t="s">
        <v>13</v>
      </c>
      <c r="N190" s="7">
        <v>104</v>
      </c>
    </row>
    <row r="191" spans="1:14" ht="51" x14ac:dyDescent="0.2">
      <c r="A191" s="4">
        <v>190</v>
      </c>
      <c r="B191" s="5">
        <v>44458</v>
      </c>
      <c r="C191" s="7">
        <f t="shared" si="6"/>
        <v>2021</v>
      </c>
      <c r="D191" s="7">
        <f t="shared" si="7"/>
        <v>9</v>
      </c>
      <c r="E191" s="7">
        <f t="shared" si="8"/>
        <v>1</v>
      </c>
      <c r="F191" s="6" t="s">
        <v>502</v>
      </c>
      <c r="G191" s="6" t="s">
        <v>502</v>
      </c>
      <c r="H191" s="7">
        <v>2021</v>
      </c>
      <c r="I191" s="8" t="s">
        <v>503</v>
      </c>
      <c r="J191" s="4" t="s">
        <v>888</v>
      </c>
      <c r="K191" s="8" t="s">
        <v>17</v>
      </c>
      <c r="L191" s="8" t="s">
        <v>941</v>
      </c>
      <c r="M191" s="8" t="s">
        <v>13</v>
      </c>
      <c r="N191" s="7">
        <v>114</v>
      </c>
    </row>
    <row r="192" spans="1:14" ht="17" x14ac:dyDescent="0.2">
      <c r="A192" s="4">
        <v>191</v>
      </c>
      <c r="B192" s="5">
        <v>44464</v>
      </c>
      <c r="C192" s="7">
        <f t="shared" si="6"/>
        <v>2021</v>
      </c>
      <c r="D192" s="7">
        <f t="shared" si="7"/>
        <v>9</v>
      </c>
      <c r="E192" s="7">
        <f t="shared" si="8"/>
        <v>7</v>
      </c>
      <c r="F192" s="6" t="s">
        <v>504</v>
      </c>
      <c r="G192" s="6" t="s">
        <v>505</v>
      </c>
      <c r="H192" s="7">
        <v>2012</v>
      </c>
      <c r="I192" s="8" t="s">
        <v>43</v>
      </c>
      <c r="J192" s="4" t="s">
        <v>888</v>
      </c>
      <c r="K192" s="8" t="s">
        <v>314</v>
      </c>
      <c r="L192" s="8" t="s">
        <v>940</v>
      </c>
      <c r="M192" s="8" t="s">
        <v>13</v>
      </c>
      <c r="N192" s="7">
        <v>143</v>
      </c>
    </row>
    <row r="193" spans="1:14" ht="17" x14ac:dyDescent="0.2">
      <c r="A193" s="4">
        <v>192</v>
      </c>
      <c r="B193" s="5">
        <v>44468</v>
      </c>
      <c r="C193" s="7">
        <f t="shared" si="6"/>
        <v>2021</v>
      </c>
      <c r="D193" s="7">
        <f t="shared" si="7"/>
        <v>9</v>
      </c>
      <c r="E193" s="7">
        <f t="shared" si="8"/>
        <v>4</v>
      </c>
      <c r="F193" s="6" t="s">
        <v>506</v>
      </c>
      <c r="G193" s="6" t="s">
        <v>507</v>
      </c>
      <c r="H193" s="7">
        <v>1981</v>
      </c>
      <c r="I193" s="8" t="s">
        <v>508</v>
      </c>
      <c r="J193" s="4" t="s">
        <v>888</v>
      </c>
      <c r="K193" s="8" t="s">
        <v>492</v>
      </c>
      <c r="L193" s="8" t="s">
        <v>941</v>
      </c>
      <c r="M193" s="8" t="s">
        <v>13</v>
      </c>
      <c r="N193" s="7">
        <v>123</v>
      </c>
    </row>
    <row r="194" spans="1:14" ht="17" x14ac:dyDescent="0.2">
      <c r="A194" s="4">
        <v>193</v>
      </c>
      <c r="B194" s="5">
        <v>44469</v>
      </c>
      <c r="C194" s="7">
        <f t="shared" si="6"/>
        <v>2021</v>
      </c>
      <c r="D194" s="7">
        <f t="shared" si="7"/>
        <v>9</v>
      </c>
      <c r="E194" s="7">
        <f t="shared" si="8"/>
        <v>5</v>
      </c>
      <c r="F194" s="6" t="s">
        <v>509</v>
      </c>
      <c r="G194" s="6" t="s">
        <v>510</v>
      </c>
      <c r="H194" s="7">
        <v>2015</v>
      </c>
      <c r="I194" s="8" t="s">
        <v>43</v>
      </c>
      <c r="J194" s="4" t="s">
        <v>888</v>
      </c>
      <c r="K194" s="8" t="s">
        <v>314</v>
      </c>
      <c r="L194" s="8" t="s">
        <v>940</v>
      </c>
      <c r="M194" s="8" t="s">
        <v>13</v>
      </c>
      <c r="N194" s="7">
        <v>148</v>
      </c>
    </row>
    <row r="195" spans="1:14" ht="17" x14ac:dyDescent="0.2">
      <c r="A195" s="4">
        <v>194</v>
      </c>
      <c r="B195" s="5">
        <v>44471</v>
      </c>
      <c r="C195" s="7">
        <f t="shared" ref="C195:C258" si="9">YEAR(B195)</f>
        <v>2021</v>
      </c>
      <c r="D195" s="7">
        <f t="shared" ref="D195:D258" si="10">MONTH(B195)</f>
        <v>10</v>
      </c>
      <c r="E195" s="7">
        <f t="shared" ref="E195:E258" si="11">WEEKDAY(B195,1)</f>
        <v>7</v>
      </c>
      <c r="F195" s="6" t="s">
        <v>511</v>
      </c>
      <c r="G195" s="6" t="s">
        <v>512</v>
      </c>
      <c r="H195" s="7">
        <v>1987</v>
      </c>
      <c r="I195" s="8" t="s">
        <v>146</v>
      </c>
      <c r="J195" s="4" t="s">
        <v>888</v>
      </c>
      <c r="K195" s="8" t="s">
        <v>12</v>
      </c>
      <c r="L195" s="8" t="s">
        <v>941</v>
      </c>
      <c r="M195" s="8" t="s">
        <v>13</v>
      </c>
      <c r="N195" s="7">
        <v>119</v>
      </c>
    </row>
    <row r="196" spans="1:14" ht="17" x14ac:dyDescent="0.2">
      <c r="A196" s="4">
        <v>195</v>
      </c>
      <c r="B196" s="5">
        <v>44475</v>
      </c>
      <c r="C196" s="7">
        <f t="shared" si="9"/>
        <v>2021</v>
      </c>
      <c r="D196" s="7">
        <f t="shared" si="10"/>
        <v>10</v>
      </c>
      <c r="E196" s="7">
        <f t="shared" si="11"/>
        <v>4</v>
      </c>
      <c r="F196" s="6" t="s">
        <v>513</v>
      </c>
      <c r="G196" s="6" t="s">
        <v>514</v>
      </c>
      <c r="H196" s="7">
        <v>2021</v>
      </c>
      <c r="I196" s="8" t="s">
        <v>515</v>
      </c>
      <c r="J196" s="4" t="s">
        <v>888</v>
      </c>
      <c r="K196" s="8" t="s">
        <v>28</v>
      </c>
      <c r="L196" s="8" t="s">
        <v>939</v>
      </c>
      <c r="M196" s="8" t="s">
        <v>516</v>
      </c>
      <c r="N196" s="7">
        <v>163</v>
      </c>
    </row>
    <row r="197" spans="1:14" ht="17" x14ac:dyDescent="0.2">
      <c r="A197" s="4">
        <v>196</v>
      </c>
      <c r="B197" s="5">
        <v>44480</v>
      </c>
      <c r="C197" s="7">
        <f t="shared" si="9"/>
        <v>2021</v>
      </c>
      <c r="D197" s="7">
        <f t="shared" si="10"/>
        <v>10</v>
      </c>
      <c r="E197" s="7">
        <f t="shared" si="11"/>
        <v>2</v>
      </c>
      <c r="F197" s="6" t="s">
        <v>517</v>
      </c>
      <c r="G197" s="6" t="s">
        <v>518</v>
      </c>
      <c r="H197" s="7">
        <v>1951</v>
      </c>
      <c r="I197" s="8" t="s">
        <v>215</v>
      </c>
      <c r="J197" s="4" t="s">
        <v>888</v>
      </c>
      <c r="K197" s="8" t="s">
        <v>210</v>
      </c>
      <c r="L197" s="8" t="s">
        <v>941</v>
      </c>
      <c r="M197" s="8" t="s">
        <v>13</v>
      </c>
      <c r="N197" s="7">
        <v>75</v>
      </c>
    </row>
    <row r="198" spans="1:14" ht="17" x14ac:dyDescent="0.2">
      <c r="A198" s="4">
        <v>197</v>
      </c>
      <c r="B198" s="5">
        <v>44481</v>
      </c>
      <c r="C198" s="7">
        <f t="shared" si="9"/>
        <v>2021</v>
      </c>
      <c r="D198" s="7">
        <f t="shared" si="10"/>
        <v>10</v>
      </c>
      <c r="E198" s="7">
        <f t="shared" si="11"/>
        <v>3</v>
      </c>
      <c r="F198" s="6" t="s">
        <v>519</v>
      </c>
      <c r="G198" s="6" t="s">
        <v>519</v>
      </c>
      <c r="H198" s="7">
        <v>2018</v>
      </c>
      <c r="I198" s="8" t="s">
        <v>520</v>
      </c>
      <c r="J198" s="4" t="s">
        <v>888</v>
      </c>
      <c r="K198" s="8" t="s">
        <v>17</v>
      </c>
      <c r="L198" s="8" t="s">
        <v>941</v>
      </c>
      <c r="M198" s="8" t="s">
        <v>13</v>
      </c>
      <c r="N198" s="7">
        <v>112</v>
      </c>
    </row>
    <row r="199" spans="1:14" ht="17" x14ac:dyDescent="0.2">
      <c r="A199" s="4">
        <v>198</v>
      </c>
      <c r="B199" s="5">
        <v>44482</v>
      </c>
      <c r="C199" s="7">
        <f t="shared" si="9"/>
        <v>2021</v>
      </c>
      <c r="D199" s="7">
        <f t="shared" si="10"/>
        <v>10</v>
      </c>
      <c r="E199" s="7">
        <f t="shared" si="11"/>
        <v>4</v>
      </c>
      <c r="F199" s="6" t="s">
        <v>521</v>
      </c>
      <c r="G199" s="6" t="s">
        <v>522</v>
      </c>
      <c r="H199" s="7">
        <v>2010</v>
      </c>
      <c r="I199" s="8" t="s">
        <v>523</v>
      </c>
      <c r="J199" s="4" t="s">
        <v>888</v>
      </c>
      <c r="K199" s="8" t="s">
        <v>33</v>
      </c>
      <c r="L199" s="8" t="s">
        <v>941</v>
      </c>
      <c r="M199" s="8" t="s">
        <v>13</v>
      </c>
      <c r="N199" s="7">
        <v>116</v>
      </c>
    </row>
    <row r="200" spans="1:14" ht="17" x14ac:dyDescent="0.2">
      <c r="A200" s="4">
        <v>199</v>
      </c>
      <c r="B200" s="5">
        <v>44485</v>
      </c>
      <c r="C200" s="7">
        <f t="shared" si="9"/>
        <v>2021</v>
      </c>
      <c r="D200" s="7">
        <f t="shared" si="10"/>
        <v>10</v>
      </c>
      <c r="E200" s="7">
        <f t="shared" si="11"/>
        <v>7</v>
      </c>
      <c r="F200" s="6" t="s">
        <v>524</v>
      </c>
      <c r="G200" s="6" t="s">
        <v>525</v>
      </c>
      <c r="H200" s="7">
        <v>2013</v>
      </c>
      <c r="I200" s="8" t="s">
        <v>526</v>
      </c>
      <c r="J200" s="4" t="s">
        <v>888</v>
      </c>
      <c r="K200" s="8" t="s">
        <v>12</v>
      </c>
      <c r="L200" s="8" t="s">
        <v>941</v>
      </c>
      <c r="M200" s="8" t="s">
        <v>13</v>
      </c>
      <c r="N200" s="7">
        <v>81</v>
      </c>
    </row>
    <row r="201" spans="1:14" ht="17" x14ac:dyDescent="0.2">
      <c r="A201" s="4">
        <v>200</v>
      </c>
      <c r="B201" s="5">
        <v>44486</v>
      </c>
      <c r="C201" s="7">
        <f t="shared" si="9"/>
        <v>2021</v>
      </c>
      <c r="D201" s="7">
        <f t="shared" si="10"/>
        <v>10</v>
      </c>
      <c r="E201" s="7">
        <f t="shared" si="11"/>
        <v>1</v>
      </c>
      <c r="F201" s="6" t="s">
        <v>527</v>
      </c>
      <c r="G201" s="6" t="s">
        <v>528</v>
      </c>
      <c r="H201" s="7">
        <v>2014</v>
      </c>
      <c r="I201" s="8" t="s">
        <v>529</v>
      </c>
      <c r="J201" s="4" t="s">
        <v>888</v>
      </c>
      <c r="K201" s="8" t="s">
        <v>492</v>
      </c>
      <c r="L201" s="8" t="s">
        <v>941</v>
      </c>
      <c r="M201" s="8" t="s">
        <v>13</v>
      </c>
      <c r="N201" s="7">
        <v>100</v>
      </c>
    </row>
    <row r="202" spans="1:14" ht="17" x14ac:dyDescent="0.2">
      <c r="A202" s="4">
        <v>201</v>
      </c>
      <c r="B202" s="5">
        <v>44488</v>
      </c>
      <c r="C202" s="7">
        <f t="shared" si="9"/>
        <v>2021</v>
      </c>
      <c r="D202" s="7">
        <f t="shared" si="10"/>
        <v>10</v>
      </c>
      <c r="E202" s="7">
        <f t="shared" si="11"/>
        <v>3</v>
      </c>
      <c r="F202" s="6" t="s">
        <v>530</v>
      </c>
      <c r="G202" s="6" t="s">
        <v>531</v>
      </c>
      <c r="H202" s="7">
        <v>1999</v>
      </c>
      <c r="I202" s="8" t="s">
        <v>532</v>
      </c>
      <c r="J202" s="4" t="s">
        <v>888</v>
      </c>
      <c r="K202" s="8" t="s">
        <v>17</v>
      </c>
      <c r="L202" s="8" t="s">
        <v>941</v>
      </c>
      <c r="M202" s="8" t="s">
        <v>13</v>
      </c>
      <c r="N202" s="7">
        <v>124</v>
      </c>
    </row>
    <row r="203" spans="1:14" ht="34" x14ac:dyDescent="0.2">
      <c r="A203" s="4">
        <v>202</v>
      </c>
      <c r="B203" s="5">
        <v>44489</v>
      </c>
      <c r="C203" s="7">
        <f t="shared" si="9"/>
        <v>2021</v>
      </c>
      <c r="D203" s="7">
        <f t="shared" si="10"/>
        <v>10</v>
      </c>
      <c r="E203" s="7">
        <f t="shared" si="11"/>
        <v>4</v>
      </c>
      <c r="F203" s="6" t="s">
        <v>533</v>
      </c>
      <c r="G203" s="6" t="s">
        <v>534</v>
      </c>
      <c r="H203" s="7">
        <v>2007</v>
      </c>
      <c r="I203" s="8" t="s">
        <v>535</v>
      </c>
      <c r="J203" s="4" t="s">
        <v>888</v>
      </c>
      <c r="K203" s="8" t="s">
        <v>210</v>
      </c>
      <c r="L203" s="8" t="s">
        <v>941</v>
      </c>
      <c r="M203" s="8" t="s">
        <v>13</v>
      </c>
      <c r="N203" s="7">
        <v>124</v>
      </c>
    </row>
    <row r="204" spans="1:14" ht="17" x14ac:dyDescent="0.2">
      <c r="A204" s="4">
        <v>203</v>
      </c>
      <c r="B204" s="5">
        <v>44491</v>
      </c>
      <c r="C204" s="7">
        <f t="shared" si="9"/>
        <v>2021</v>
      </c>
      <c r="D204" s="7">
        <f t="shared" si="10"/>
        <v>10</v>
      </c>
      <c r="E204" s="7">
        <f t="shared" si="11"/>
        <v>6</v>
      </c>
      <c r="F204" s="6" t="s">
        <v>536</v>
      </c>
      <c r="G204" s="6" t="s">
        <v>537</v>
      </c>
      <c r="H204" s="7">
        <v>2006</v>
      </c>
      <c r="I204" s="8" t="s">
        <v>20</v>
      </c>
      <c r="J204" s="4" t="s">
        <v>888</v>
      </c>
      <c r="K204" s="8" t="s">
        <v>12</v>
      </c>
      <c r="L204" s="8" t="s">
        <v>941</v>
      </c>
      <c r="M204" s="8" t="s">
        <v>13</v>
      </c>
      <c r="N204" s="7">
        <v>151</v>
      </c>
    </row>
    <row r="205" spans="1:14" ht="17" x14ac:dyDescent="0.2">
      <c r="A205" s="4">
        <v>204</v>
      </c>
      <c r="B205" s="5">
        <v>44503</v>
      </c>
      <c r="C205" s="7">
        <f t="shared" si="9"/>
        <v>2021</v>
      </c>
      <c r="D205" s="7">
        <f t="shared" si="10"/>
        <v>11</v>
      </c>
      <c r="E205" s="7">
        <f t="shared" si="11"/>
        <v>4</v>
      </c>
      <c r="F205" s="6" t="s">
        <v>538</v>
      </c>
      <c r="G205" s="6" t="s">
        <v>539</v>
      </c>
      <c r="H205" s="7">
        <v>2021</v>
      </c>
      <c r="I205" s="8" t="s">
        <v>540</v>
      </c>
      <c r="J205" s="4" t="s">
        <v>888</v>
      </c>
      <c r="K205" s="8" t="s">
        <v>28</v>
      </c>
      <c r="L205" s="8" t="s">
        <v>939</v>
      </c>
      <c r="M205" s="8" t="s">
        <v>425</v>
      </c>
      <c r="N205" s="7">
        <v>155</v>
      </c>
    </row>
    <row r="206" spans="1:14" ht="17" x14ac:dyDescent="0.2">
      <c r="A206" s="4">
        <v>205</v>
      </c>
      <c r="B206" s="5">
        <v>44505</v>
      </c>
      <c r="C206" s="7">
        <f t="shared" si="9"/>
        <v>2021</v>
      </c>
      <c r="D206" s="7">
        <f t="shared" si="10"/>
        <v>11</v>
      </c>
      <c r="E206" s="7">
        <f t="shared" si="11"/>
        <v>6</v>
      </c>
      <c r="F206" s="6" t="s">
        <v>541</v>
      </c>
      <c r="G206" s="6" t="s">
        <v>541</v>
      </c>
      <c r="H206" s="7">
        <v>2009</v>
      </c>
      <c r="I206" s="8" t="s">
        <v>542</v>
      </c>
      <c r="J206" s="4" t="s">
        <v>888</v>
      </c>
      <c r="K206" s="8" t="s">
        <v>17</v>
      </c>
      <c r="L206" s="8" t="s">
        <v>941</v>
      </c>
      <c r="M206" s="8" t="s">
        <v>13</v>
      </c>
      <c r="N206" s="7">
        <v>128</v>
      </c>
    </row>
    <row r="207" spans="1:14" ht="17" x14ac:dyDescent="0.2">
      <c r="A207" s="4">
        <v>206</v>
      </c>
      <c r="B207" s="5">
        <v>44512</v>
      </c>
      <c r="C207" s="7">
        <f t="shared" si="9"/>
        <v>2021</v>
      </c>
      <c r="D207" s="7">
        <f t="shared" si="10"/>
        <v>11</v>
      </c>
      <c r="E207" s="7">
        <f t="shared" si="11"/>
        <v>6</v>
      </c>
      <c r="F207" s="6" t="s">
        <v>543</v>
      </c>
      <c r="G207" s="6" t="s">
        <v>544</v>
      </c>
      <c r="H207" s="7">
        <v>2003</v>
      </c>
      <c r="I207" s="8" t="s">
        <v>545</v>
      </c>
      <c r="J207" s="4" t="s">
        <v>888</v>
      </c>
      <c r="K207" s="8" t="s">
        <v>12</v>
      </c>
      <c r="L207" s="8" t="s">
        <v>941</v>
      </c>
      <c r="M207" s="8" t="s">
        <v>13</v>
      </c>
      <c r="N207" s="7">
        <v>121</v>
      </c>
    </row>
    <row r="208" spans="1:14" ht="68" x14ac:dyDescent="0.2">
      <c r="A208" s="4">
        <v>207</v>
      </c>
      <c r="B208" s="5">
        <v>44514</v>
      </c>
      <c r="C208" s="7">
        <f t="shared" si="9"/>
        <v>2021</v>
      </c>
      <c r="D208" s="7">
        <f t="shared" si="10"/>
        <v>11</v>
      </c>
      <c r="E208" s="7">
        <f t="shared" si="11"/>
        <v>1</v>
      </c>
      <c r="F208" s="6" t="s">
        <v>546</v>
      </c>
      <c r="G208" s="6" t="s">
        <v>547</v>
      </c>
      <c r="H208" s="7">
        <v>2020</v>
      </c>
      <c r="I208" s="8" t="s">
        <v>548</v>
      </c>
      <c r="J208" s="4" t="s">
        <v>888</v>
      </c>
      <c r="K208" s="8" t="s">
        <v>33</v>
      </c>
      <c r="L208" s="8" t="s">
        <v>941</v>
      </c>
      <c r="M208" s="8" t="s">
        <v>13</v>
      </c>
      <c r="N208" s="7">
        <v>96</v>
      </c>
    </row>
    <row r="209" spans="1:14" ht="17" x14ac:dyDescent="0.2">
      <c r="A209" s="4">
        <v>208</v>
      </c>
      <c r="B209" s="5">
        <v>44519</v>
      </c>
      <c r="C209" s="7">
        <f t="shared" si="9"/>
        <v>2021</v>
      </c>
      <c r="D209" s="7">
        <f t="shared" si="10"/>
        <v>11</v>
      </c>
      <c r="E209" s="7">
        <f t="shared" si="11"/>
        <v>6</v>
      </c>
      <c r="F209" s="6" t="s">
        <v>549</v>
      </c>
      <c r="G209" s="6" t="s">
        <v>550</v>
      </c>
      <c r="H209" s="7">
        <v>1974</v>
      </c>
      <c r="I209" s="8" t="s">
        <v>356</v>
      </c>
      <c r="J209" s="4" t="s">
        <v>888</v>
      </c>
      <c r="K209" s="8" t="s">
        <v>314</v>
      </c>
      <c r="L209" s="8" t="s">
        <v>940</v>
      </c>
      <c r="M209" s="8" t="s">
        <v>13</v>
      </c>
      <c r="N209" s="7">
        <v>125</v>
      </c>
    </row>
    <row r="210" spans="1:14" ht="17" x14ac:dyDescent="0.2">
      <c r="A210" s="4">
        <v>209</v>
      </c>
      <c r="B210" s="5">
        <v>44520</v>
      </c>
      <c r="C210" s="7">
        <f t="shared" si="9"/>
        <v>2021</v>
      </c>
      <c r="D210" s="7">
        <f t="shared" si="10"/>
        <v>11</v>
      </c>
      <c r="E210" s="7">
        <f t="shared" si="11"/>
        <v>7</v>
      </c>
      <c r="F210" s="6" t="s">
        <v>551</v>
      </c>
      <c r="G210" s="6" t="s">
        <v>552</v>
      </c>
      <c r="H210" s="7">
        <v>2006</v>
      </c>
      <c r="I210" s="8" t="s">
        <v>553</v>
      </c>
      <c r="J210" s="4" t="s">
        <v>888</v>
      </c>
      <c r="K210" s="8" t="s">
        <v>492</v>
      </c>
      <c r="L210" s="8" t="s">
        <v>941</v>
      </c>
      <c r="M210" s="8" t="s">
        <v>13</v>
      </c>
      <c r="N210" s="7">
        <v>123</v>
      </c>
    </row>
    <row r="211" spans="1:14" ht="17" x14ac:dyDescent="0.2">
      <c r="A211" s="4">
        <v>210</v>
      </c>
      <c r="B211" s="5">
        <v>44528</v>
      </c>
      <c r="C211" s="7">
        <f t="shared" si="9"/>
        <v>2021</v>
      </c>
      <c r="D211" s="7">
        <f t="shared" si="10"/>
        <v>11</v>
      </c>
      <c r="E211" s="7">
        <f t="shared" si="11"/>
        <v>1</v>
      </c>
      <c r="F211" s="6" t="s">
        <v>554</v>
      </c>
      <c r="G211" s="6" t="s">
        <v>555</v>
      </c>
      <c r="H211" s="7">
        <v>2021</v>
      </c>
      <c r="I211" s="8" t="s">
        <v>556</v>
      </c>
      <c r="J211" s="4" t="s">
        <v>888</v>
      </c>
      <c r="K211" s="8" t="s">
        <v>12</v>
      </c>
      <c r="L211" s="8" t="s">
        <v>941</v>
      </c>
      <c r="M211" s="8" t="s">
        <v>13</v>
      </c>
      <c r="N211" s="7">
        <v>120</v>
      </c>
    </row>
    <row r="212" spans="1:14" ht="17" x14ac:dyDescent="0.2">
      <c r="A212" s="4">
        <v>211</v>
      </c>
      <c r="B212" s="5">
        <v>44535</v>
      </c>
      <c r="C212" s="7">
        <f t="shared" si="9"/>
        <v>2021</v>
      </c>
      <c r="D212" s="7">
        <f t="shared" si="10"/>
        <v>12</v>
      </c>
      <c r="E212" s="7">
        <f t="shared" si="11"/>
        <v>1</v>
      </c>
      <c r="F212" s="6" t="s">
        <v>557</v>
      </c>
      <c r="G212" s="6" t="s">
        <v>557</v>
      </c>
      <c r="H212" s="7">
        <v>2017</v>
      </c>
      <c r="I212" s="8" t="s">
        <v>558</v>
      </c>
      <c r="J212" s="4" t="s">
        <v>888</v>
      </c>
      <c r="K212" s="8" t="s">
        <v>17</v>
      </c>
      <c r="L212" s="8" t="s">
        <v>941</v>
      </c>
      <c r="M212" s="8" t="s">
        <v>13</v>
      </c>
      <c r="N212" s="7">
        <v>102</v>
      </c>
    </row>
    <row r="213" spans="1:14" ht="34" x14ac:dyDescent="0.2">
      <c r="A213" s="4">
        <v>212</v>
      </c>
      <c r="B213" s="5">
        <v>44537</v>
      </c>
      <c r="C213" s="7">
        <f t="shared" si="9"/>
        <v>2021</v>
      </c>
      <c r="D213" s="7">
        <f t="shared" si="10"/>
        <v>12</v>
      </c>
      <c r="E213" s="7">
        <f t="shared" si="11"/>
        <v>3</v>
      </c>
      <c r="F213" s="6" t="s">
        <v>559</v>
      </c>
      <c r="G213" s="6" t="s">
        <v>559</v>
      </c>
      <c r="H213" s="7">
        <v>2021</v>
      </c>
      <c r="I213" s="8" t="s">
        <v>560</v>
      </c>
      <c r="J213" s="4" t="s">
        <v>888</v>
      </c>
      <c r="K213" s="8" t="s">
        <v>28</v>
      </c>
      <c r="L213" s="8" t="s">
        <v>939</v>
      </c>
      <c r="M213" s="8" t="s">
        <v>44</v>
      </c>
      <c r="N213" s="7">
        <v>99</v>
      </c>
    </row>
    <row r="214" spans="1:14" ht="17" x14ac:dyDescent="0.2">
      <c r="A214" s="4">
        <v>213</v>
      </c>
      <c r="B214" s="5">
        <v>44540</v>
      </c>
      <c r="C214" s="7">
        <f t="shared" si="9"/>
        <v>2021</v>
      </c>
      <c r="D214" s="7">
        <f t="shared" si="10"/>
        <v>12</v>
      </c>
      <c r="E214" s="7">
        <f t="shared" si="11"/>
        <v>6</v>
      </c>
      <c r="F214" s="6" t="s">
        <v>561</v>
      </c>
      <c r="G214" s="6" t="s">
        <v>562</v>
      </c>
      <c r="H214" s="7">
        <v>1997</v>
      </c>
      <c r="I214" s="8" t="s">
        <v>56</v>
      </c>
      <c r="J214" s="4" t="s">
        <v>888</v>
      </c>
      <c r="K214" s="8" t="s">
        <v>33</v>
      </c>
      <c r="L214" s="8" t="s">
        <v>941</v>
      </c>
      <c r="M214" s="8" t="s">
        <v>13</v>
      </c>
      <c r="N214" s="7">
        <v>138</v>
      </c>
    </row>
    <row r="215" spans="1:14" ht="17" x14ac:dyDescent="0.2">
      <c r="A215" s="4">
        <v>214</v>
      </c>
      <c r="B215" s="5">
        <v>44542</v>
      </c>
      <c r="C215" s="7">
        <f t="shared" si="9"/>
        <v>2021</v>
      </c>
      <c r="D215" s="7">
        <f t="shared" si="10"/>
        <v>12</v>
      </c>
      <c r="E215" s="7">
        <f t="shared" si="11"/>
        <v>1</v>
      </c>
      <c r="F215" s="6" t="s">
        <v>563</v>
      </c>
      <c r="G215" s="6" t="s">
        <v>564</v>
      </c>
      <c r="H215" s="7">
        <v>2019</v>
      </c>
      <c r="I215" s="8" t="s">
        <v>565</v>
      </c>
      <c r="J215" s="4" t="s">
        <v>888</v>
      </c>
      <c r="K215" s="8" t="s">
        <v>33</v>
      </c>
      <c r="L215" s="8" t="s">
        <v>941</v>
      </c>
      <c r="M215" s="8" t="s">
        <v>13</v>
      </c>
      <c r="N215" s="7">
        <v>114</v>
      </c>
    </row>
    <row r="216" spans="1:14" ht="17" x14ac:dyDescent="0.2">
      <c r="A216" s="4">
        <v>215</v>
      </c>
      <c r="B216" s="5">
        <v>44545</v>
      </c>
      <c r="C216" s="7">
        <f t="shared" si="9"/>
        <v>2021</v>
      </c>
      <c r="D216" s="7">
        <f t="shared" si="10"/>
        <v>12</v>
      </c>
      <c r="E216" s="7">
        <f t="shared" si="11"/>
        <v>4</v>
      </c>
      <c r="F216" s="6" t="s">
        <v>566</v>
      </c>
      <c r="G216" s="6" t="s">
        <v>567</v>
      </c>
      <c r="H216" s="7">
        <v>2021</v>
      </c>
      <c r="I216" s="8" t="s">
        <v>568</v>
      </c>
      <c r="J216" s="4" t="s">
        <v>888</v>
      </c>
      <c r="K216" s="8" t="s">
        <v>569</v>
      </c>
      <c r="L216" s="8" t="s">
        <v>939</v>
      </c>
      <c r="M216" s="8" t="s">
        <v>570</v>
      </c>
      <c r="N216" s="7">
        <v>148</v>
      </c>
    </row>
    <row r="217" spans="1:14" ht="17" x14ac:dyDescent="0.2">
      <c r="A217" s="4">
        <v>216</v>
      </c>
      <c r="B217" s="5">
        <v>44546</v>
      </c>
      <c r="C217" s="7">
        <f t="shared" si="9"/>
        <v>2021</v>
      </c>
      <c r="D217" s="7">
        <f t="shared" si="10"/>
        <v>12</v>
      </c>
      <c r="E217" s="7">
        <f t="shared" si="11"/>
        <v>5</v>
      </c>
      <c r="F217" s="6" t="s">
        <v>571</v>
      </c>
      <c r="G217" s="6" t="s">
        <v>572</v>
      </c>
      <c r="H217" s="7">
        <v>1947</v>
      </c>
      <c r="I217" s="8" t="s">
        <v>573</v>
      </c>
      <c r="J217" s="4" t="s">
        <v>888</v>
      </c>
      <c r="K217" s="8" t="s">
        <v>210</v>
      </c>
      <c r="L217" s="8" t="s">
        <v>941</v>
      </c>
      <c r="M217" s="8" t="s">
        <v>13</v>
      </c>
      <c r="N217" s="7">
        <v>96</v>
      </c>
    </row>
    <row r="218" spans="1:14" ht="17" x14ac:dyDescent="0.2">
      <c r="A218" s="4">
        <v>217</v>
      </c>
      <c r="B218" s="5">
        <v>44550</v>
      </c>
      <c r="C218" s="7">
        <f t="shared" si="9"/>
        <v>2021</v>
      </c>
      <c r="D218" s="7">
        <f t="shared" si="10"/>
        <v>12</v>
      </c>
      <c r="E218" s="7">
        <f t="shared" si="11"/>
        <v>2</v>
      </c>
      <c r="F218" s="6" t="s">
        <v>574</v>
      </c>
      <c r="G218" s="6" t="s">
        <v>575</v>
      </c>
      <c r="H218" s="7">
        <v>2018</v>
      </c>
      <c r="I218" s="8" t="s">
        <v>576</v>
      </c>
      <c r="J218" s="4" t="s">
        <v>888</v>
      </c>
      <c r="K218" s="8" t="s">
        <v>577</v>
      </c>
      <c r="L218" s="8" t="s">
        <v>941</v>
      </c>
      <c r="M218" s="8" t="s">
        <v>578</v>
      </c>
      <c r="N218" s="7">
        <v>135</v>
      </c>
    </row>
    <row r="219" spans="1:14" ht="17" x14ac:dyDescent="0.2">
      <c r="A219" s="4">
        <v>218</v>
      </c>
      <c r="B219" s="5">
        <v>44559</v>
      </c>
      <c r="C219" s="7">
        <f t="shared" si="9"/>
        <v>2021</v>
      </c>
      <c r="D219" s="7">
        <f t="shared" si="10"/>
        <v>12</v>
      </c>
      <c r="E219" s="7">
        <f t="shared" si="11"/>
        <v>4</v>
      </c>
      <c r="F219" s="6" t="s">
        <v>579</v>
      </c>
      <c r="G219" s="6" t="s">
        <v>580</v>
      </c>
      <c r="H219" s="7">
        <v>2018</v>
      </c>
      <c r="I219" s="8" t="s">
        <v>581</v>
      </c>
      <c r="J219" s="4" t="s">
        <v>888</v>
      </c>
      <c r="K219" s="8" t="s">
        <v>577</v>
      </c>
      <c r="L219" s="8" t="s">
        <v>941</v>
      </c>
      <c r="M219" s="8" t="s">
        <v>578</v>
      </c>
      <c r="N219" s="7">
        <v>134</v>
      </c>
    </row>
    <row r="220" spans="1:14" ht="17" x14ac:dyDescent="0.2">
      <c r="A220" s="4">
        <v>219</v>
      </c>
      <c r="B220" s="5">
        <v>44561</v>
      </c>
      <c r="C220" s="7">
        <f t="shared" si="9"/>
        <v>2021</v>
      </c>
      <c r="D220" s="7">
        <f t="shared" si="10"/>
        <v>12</v>
      </c>
      <c r="E220" s="7">
        <f t="shared" si="11"/>
        <v>6</v>
      </c>
      <c r="F220" s="6" t="s">
        <v>582</v>
      </c>
      <c r="G220" s="6" t="s">
        <v>583</v>
      </c>
      <c r="H220" s="7">
        <v>2014</v>
      </c>
      <c r="I220" s="8" t="s">
        <v>526</v>
      </c>
      <c r="J220" s="4" t="s">
        <v>888</v>
      </c>
      <c r="K220" s="8" t="s">
        <v>12</v>
      </c>
      <c r="L220" s="8" t="s">
        <v>941</v>
      </c>
      <c r="M220" s="8" t="s">
        <v>13</v>
      </c>
      <c r="N220" s="7">
        <v>79</v>
      </c>
    </row>
    <row r="221" spans="1:14" ht="68" x14ac:dyDescent="0.2">
      <c r="A221" s="4">
        <v>220</v>
      </c>
      <c r="B221" s="5">
        <v>44562</v>
      </c>
      <c r="C221" s="7">
        <f t="shared" si="9"/>
        <v>2022</v>
      </c>
      <c r="D221" s="7">
        <f t="shared" si="10"/>
        <v>1</v>
      </c>
      <c r="E221" s="7">
        <f t="shared" si="11"/>
        <v>7</v>
      </c>
      <c r="F221" s="6" t="s">
        <v>584</v>
      </c>
      <c r="G221" s="6" t="s">
        <v>585</v>
      </c>
      <c r="H221" s="7">
        <v>2022</v>
      </c>
      <c r="I221" s="8" t="s">
        <v>586</v>
      </c>
      <c r="J221" s="4" t="s">
        <v>888</v>
      </c>
      <c r="K221" s="8" t="s">
        <v>12</v>
      </c>
      <c r="L221" s="8" t="s">
        <v>941</v>
      </c>
      <c r="M221" s="8" t="s">
        <v>13</v>
      </c>
      <c r="N221" s="7">
        <v>102</v>
      </c>
    </row>
    <row r="222" spans="1:14" ht="17" x14ac:dyDescent="0.2">
      <c r="A222" s="4">
        <v>221</v>
      </c>
      <c r="B222" s="5">
        <v>44564</v>
      </c>
      <c r="C222" s="7">
        <f t="shared" si="9"/>
        <v>2022</v>
      </c>
      <c r="D222" s="7">
        <f t="shared" si="10"/>
        <v>1</v>
      </c>
      <c r="E222" s="7">
        <f t="shared" si="11"/>
        <v>2</v>
      </c>
      <c r="F222" s="6" t="s">
        <v>587</v>
      </c>
      <c r="G222" s="6" t="s">
        <v>587</v>
      </c>
      <c r="H222" s="7">
        <v>2021</v>
      </c>
      <c r="I222" s="8" t="s">
        <v>588</v>
      </c>
      <c r="J222" s="4" t="s">
        <v>888</v>
      </c>
      <c r="K222" s="8" t="s">
        <v>17</v>
      </c>
      <c r="L222" s="8" t="s">
        <v>941</v>
      </c>
      <c r="M222" s="8" t="s">
        <v>13</v>
      </c>
      <c r="N222" s="7">
        <v>115</v>
      </c>
    </row>
    <row r="223" spans="1:14" ht="17" x14ac:dyDescent="0.2">
      <c r="A223" s="4">
        <v>222</v>
      </c>
      <c r="B223" s="5">
        <v>44565</v>
      </c>
      <c r="C223" s="7">
        <f t="shared" si="9"/>
        <v>2022</v>
      </c>
      <c r="D223" s="7">
        <f t="shared" si="10"/>
        <v>1</v>
      </c>
      <c r="E223" s="7">
        <f t="shared" si="11"/>
        <v>3</v>
      </c>
      <c r="F223" s="6" t="s">
        <v>589</v>
      </c>
      <c r="G223" s="6" t="s">
        <v>590</v>
      </c>
      <c r="H223" s="7">
        <v>2002</v>
      </c>
      <c r="I223" s="8" t="s">
        <v>20</v>
      </c>
      <c r="J223" s="4" t="s">
        <v>888</v>
      </c>
      <c r="K223" s="8" t="s">
        <v>591</v>
      </c>
      <c r="L223" s="8" t="s">
        <v>941</v>
      </c>
      <c r="M223" s="8" t="s">
        <v>13</v>
      </c>
      <c r="N223" s="7">
        <v>167</v>
      </c>
    </row>
    <row r="224" spans="1:14" ht="34" x14ac:dyDescent="0.2">
      <c r="A224" s="4">
        <v>223</v>
      </c>
      <c r="B224" s="5">
        <v>44567</v>
      </c>
      <c r="C224" s="7">
        <f t="shared" si="9"/>
        <v>2022</v>
      </c>
      <c r="D224" s="7">
        <f t="shared" si="10"/>
        <v>1</v>
      </c>
      <c r="E224" s="7">
        <f t="shared" si="11"/>
        <v>5</v>
      </c>
      <c r="F224" s="6" t="s">
        <v>592</v>
      </c>
      <c r="G224" s="6" t="s">
        <v>593</v>
      </c>
      <c r="H224" s="7">
        <v>2003</v>
      </c>
      <c r="I224" s="8" t="s">
        <v>594</v>
      </c>
      <c r="J224" s="4" t="s">
        <v>889</v>
      </c>
      <c r="K224" s="8" t="s">
        <v>314</v>
      </c>
      <c r="L224" s="8" t="s">
        <v>940</v>
      </c>
      <c r="M224" s="8" t="s">
        <v>13</v>
      </c>
      <c r="N224" s="7">
        <v>263</v>
      </c>
    </row>
    <row r="225" spans="1:14" ht="34" x14ac:dyDescent="0.2">
      <c r="A225" s="4">
        <v>224</v>
      </c>
      <c r="B225" s="5">
        <v>44568</v>
      </c>
      <c r="C225" s="7">
        <f t="shared" si="9"/>
        <v>2022</v>
      </c>
      <c r="D225" s="7">
        <f t="shared" si="10"/>
        <v>1</v>
      </c>
      <c r="E225" s="7">
        <f t="shared" si="11"/>
        <v>6</v>
      </c>
      <c r="F225" s="6" t="s">
        <v>595</v>
      </c>
      <c r="G225" s="6" t="s">
        <v>596</v>
      </c>
      <c r="H225" s="7">
        <v>2017</v>
      </c>
      <c r="I225" s="8" t="s">
        <v>597</v>
      </c>
      <c r="J225" s="4" t="s">
        <v>888</v>
      </c>
      <c r="K225" s="8" t="s">
        <v>210</v>
      </c>
      <c r="L225" s="8" t="s">
        <v>941</v>
      </c>
      <c r="M225" s="8" t="s">
        <v>13</v>
      </c>
      <c r="N225" s="7">
        <v>129</v>
      </c>
    </row>
    <row r="226" spans="1:14" ht="17" x14ac:dyDescent="0.2">
      <c r="A226" s="4">
        <v>225</v>
      </c>
      <c r="B226" s="5">
        <v>44572</v>
      </c>
      <c r="C226" s="7">
        <f t="shared" si="9"/>
        <v>2022</v>
      </c>
      <c r="D226" s="7">
        <f t="shared" si="10"/>
        <v>1</v>
      </c>
      <c r="E226" s="7">
        <f t="shared" si="11"/>
        <v>3</v>
      </c>
      <c r="F226" s="6" t="s">
        <v>598</v>
      </c>
      <c r="G226" s="6" t="s">
        <v>599</v>
      </c>
      <c r="H226" s="7">
        <v>2021</v>
      </c>
      <c r="I226" s="8" t="s">
        <v>600</v>
      </c>
      <c r="J226" s="4" t="s">
        <v>888</v>
      </c>
      <c r="K226" s="8" t="s">
        <v>17</v>
      </c>
      <c r="L226" s="8" t="s">
        <v>941</v>
      </c>
      <c r="M226" s="8" t="s">
        <v>13</v>
      </c>
      <c r="N226" s="7">
        <v>145</v>
      </c>
    </row>
    <row r="227" spans="1:14" ht="17" x14ac:dyDescent="0.2">
      <c r="A227" s="4">
        <v>226</v>
      </c>
      <c r="B227" s="5">
        <v>44576</v>
      </c>
      <c r="C227" s="7">
        <f t="shared" si="9"/>
        <v>2022</v>
      </c>
      <c r="D227" s="7">
        <f t="shared" si="10"/>
        <v>1</v>
      </c>
      <c r="E227" s="7">
        <f t="shared" si="11"/>
        <v>7</v>
      </c>
      <c r="F227" s="6" t="s">
        <v>601</v>
      </c>
      <c r="G227" s="6" t="s">
        <v>602</v>
      </c>
      <c r="H227" s="7">
        <v>2021</v>
      </c>
      <c r="I227" s="8" t="s">
        <v>603</v>
      </c>
      <c r="J227" s="4" t="s">
        <v>888</v>
      </c>
      <c r="K227" s="8" t="s">
        <v>604</v>
      </c>
      <c r="L227" s="8" t="s">
        <v>941</v>
      </c>
      <c r="M227" s="8" t="s">
        <v>13</v>
      </c>
      <c r="N227" s="7">
        <v>105</v>
      </c>
    </row>
    <row r="228" spans="1:14" ht="51" x14ac:dyDescent="0.2">
      <c r="A228" s="4">
        <v>227</v>
      </c>
      <c r="B228" s="5">
        <v>44576</v>
      </c>
      <c r="C228" s="7">
        <f t="shared" si="9"/>
        <v>2022</v>
      </c>
      <c r="D228" s="7">
        <f t="shared" si="10"/>
        <v>1</v>
      </c>
      <c r="E228" s="7">
        <f t="shared" si="11"/>
        <v>7</v>
      </c>
      <c r="F228" s="6" t="s">
        <v>605</v>
      </c>
      <c r="G228" s="6" t="s">
        <v>605</v>
      </c>
      <c r="H228" s="7">
        <v>1953</v>
      </c>
      <c r="I228" s="8" t="s">
        <v>606</v>
      </c>
      <c r="J228" s="4" t="s">
        <v>889</v>
      </c>
      <c r="K228" s="8" t="s">
        <v>210</v>
      </c>
      <c r="L228" s="8" t="s">
        <v>941</v>
      </c>
      <c r="M228" s="8" t="s">
        <v>13</v>
      </c>
      <c r="N228" s="7">
        <v>76</v>
      </c>
    </row>
    <row r="229" spans="1:14" ht="17" x14ac:dyDescent="0.2">
      <c r="A229" s="4">
        <v>228</v>
      </c>
      <c r="B229" s="5">
        <v>44583</v>
      </c>
      <c r="C229" s="7">
        <f t="shared" si="9"/>
        <v>2022</v>
      </c>
      <c r="D229" s="7">
        <f t="shared" si="10"/>
        <v>1</v>
      </c>
      <c r="E229" s="7">
        <f t="shared" si="11"/>
        <v>7</v>
      </c>
      <c r="F229" s="10" t="s">
        <v>607</v>
      </c>
      <c r="G229" s="6" t="s">
        <v>608</v>
      </c>
      <c r="H229" s="7">
        <v>1977</v>
      </c>
      <c r="I229" s="8" t="s">
        <v>403</v>
      </c>
      <c r="J229" s="4" t="s">
        <v>888</v>
      </c>
      <c r="K229" s="8" t="s">
        <v>314</v>
      </c>
      <c r="L229" s="8" t="s">
        <v>940</v>
      </c>
      <c r="M229" s="8" t="s">
        <v>13</v>
      </c>
      <c r="N229" s="7">
        <v>125</v>
      </c>
    </row>
    <row r="230" spans="1:14" ht="17" x14ac:dyDescent="0.2">
      <c r="A230" s="4">
        <v>229</v>
      </c>
      <c r="B230" s="5">
        <v>44584</v>
      </c>
      <c r="C230" s="7">
        <f t="shared" si="9"/>
        <v>2022</v>
      </c>
      <c r="D230" s="7">
        <f t="shared" si="10"/>
        <v>1</v>
      </c>
      <c r="E230" s="7">
        <f t="shared" si="11"/>
        <v>1</v>
      </c>
      <c r="F230" s="6" t="s">
        <v>609</v>
      </c>
      <c r="G230" s="6" t="s">
        <v>610</v>
      </c>
      <c r="H230" s="7">
        <v>2003</v>
      </c>
      <c r="I230" s="8" t="s">
        <v>328</v>
      </c>
      <c r="J230" s="4" t="s">
        <v>888</v>
      </c>
      <c r="K230" s="8" t="s">
        <v>591</v>
      </c>
      <c r="L230" s="8" t="s">
        <v>941</v>
      </c>
      <c r="M230" s="8" t="s">
        <v>13</v>
      </c>
      <c r="N230" s="7">
        <v>101</v>
      </c>
    </row>
    <row r="231" spans="1:14" ht="51" x14ac:dyDescent="0.2">
      <c r="A231" s="4">
        <v>230</v>
      </c>
      <c r="B231" s="5">
        <v>44595</v>
      </c>
      <c r="C231" s="7">
        <f t="shared" si="9"/>
        <v>2022</v>
      </c>
      <c r="D231" s="7">
        <f t="shared" si="10"/>
        <v>2</v>
      </c>
      <c r="E231" s="7">
        <f t="shared" si="11"/>
        <v>5</v>
      </c>
      <c r="F231" s="6" t="s">
        <v>611</v>
      </c>
      <c r="G231" s="6" t="s">
        <v>612</v>
      </c>
      <c r="H231" s="7">
        <v>1939</v>
      </c>
      <c r="I231" s="8" t="s">
        <v>613</v>
      </c>
      <c r="J231" s="4" t="s">
        <v>888</v>
      </c>
      <c r="K231" s="8" t="s">
        <v>12</v>
      </c>
      <c r="L231" s="8" t="s">
        <v>941</v>
      </c>
      <c r="M231" s="8" t="s">
        <v>13</v>
      </c>
      <c r="N231" s="7">
        <v>222</v>
      </c>
    </row>
    <row r="232" spans="1:14" ht="17" x14ac:dyDescent="0.2">
      <c r="A232" s="4">
        <v>231</v>
      </c>
      <c r="B232" s="5">
        <v>44597</v>
      </c>
      <c r="C232" s="7">
        <f t="shared" si="9"/>
        <v>2022</v>
      </c>
      <c r="D232" s="7">
        <f t="shared" si="10"/>
        <v>2</v>
      </c>
      <c r="E232" s="7">
        <f t="shared" si="11"/>
        <v>7</v>
      </c>
      <c r="F232" s="6" t="s">
        <v>614</v>
      </c>
      <c r="G232" s="6" t="s">
        <v>615</v>
      </c>
      <c r="H232" s="7">
        <v>2021</v>
      </c>
      <c r="I232" s="8" t="s">
        <v>616</v>
      </c>
      <c r="J232" s="4" t="s">
        <v>888</v>
      </c>
      <c r="K232" s="8" t="s">
        <v>12</v>
      </c>
      <c r="L232" s="8" t="s">
        <v>941</v>
      </c>
      <c r="M232" s="8" t="s">
        <v>13</v>
      </c>
      <c r="N232" s="7">
        <v>92</v>
      </c>
    </row>
    <row r="233" spans="1:14" ht="34" x14ac:dyDescent="0.2">
      <c r="A233" s="4">
        <v>232</v>
      </c>
      <c r="B233" s="5">
        <v>44598</v>
      </c>
      <c r="C233" s="7">
        <f t="shared" si="9"/>
        <v>2022</v>
      </c>
      <c r="D233" s="7">
        <f t="shared" si="10"/>
        <v>2</v>
      </c>
      <c r="E233" s="7">
        <f t="shared" si="11"/>
        <v>1</v>
      </c>
      <c r="F233" s="6" t="s">
        <v>559</v>
      </c>
      <c r="G233" s="6" t="s">
        <v>559</v>
      </c>
      <c r="H233" s="7">
        <v>2021</v>
      </c>
      <c r="I233" s="8" t="s">
        <v>560</v>
      </c>
      <c r="J233" s="4" t="s">
        <v>889</v>
      </c>
      <c r="K233" s="8" t="s">
        <v>210</v>
      </c>
      <c r="L233" s="8" t="s">
        <v>941</v>
      </c>
      <c r="M233" s="8" t="s">
        <v>13</v>
      </c>
      <c r="N233" s="7">
        <v>109</v>
      </c>
    </row>
    <row r="234" spans="1:14" ht="17" x14ac:dyDescent="0.2">
      <c r="A234" s="4">
        <v>233</v>
      </c>
      <c r="B234" s="5">
        <v>44604</v>
      </c>
      <c r="C234" s="7">
        <f t="shared" si="9"/>
        <v>2022</v>
      </c>
      <c r="D234" s="7">
        <f t="shared" si="10"/>
        <v>2</v>
      </c>
      <c r="E234" s="7">
        <f t="shared" si="11"/>
        <v>7</v>
      </c>
      <c r="F234" s="6" t="s">
        <v>617</v>
      </c>
      <c r="G234" s="6" t="s">
        <v>618</v>
      </c>
      <c r="H234" s="7">
        <v>2021</v>
      </c>
      <c r="I234" s="8" t="s">
        <v>619</v>
      </c>
      <c r="J234" s="4" t="s">
        <v>888</v>
      </c>
      <c r="K234" s="8" t="s">
        <v>17</v>
      </c>
      <c r="L234" s="8" t="s">
        <v>941</v>
      </c>
      <c r="M234" s="8" t="s">
        <v>13</v>
      </c>
      <c r="N234" s="7">
        <v>125</v>
      </c>
    </row>
    <row r="235" spans="1:14" ht="17" x14ac:dyDescent="0.2">
      <c r="A235" s="4">
        <v>234</v>
      </c>
      <c r="B235" s="5">
        <v>44608</v>
      </c>
      <c r="C235" s="7">
        <f t="shared" si="9"/>
        <v>2022</v>
      </c>
      <c r="D235" s="7">
        <f t="shared" si="10"/>
        <v>2</v>
      </c>
      <c r="E235" s="7">
        <f t="shared" si="11"/>
        <v>4</v>
      </c>
      <c r="F235" s="6" t="s">
        <v>620</v>
      </c>
      <c r="G235" s="6" t="s">
        <v>621</v>
      </c>
      <c r="H235" s="7">
        <v>2021</v>
      </c>
      <c r="I235" s="8" t="s">
        <v>622</v>
      </c>
      <c r="J235" s="4" t="s">
        <v>888</v>
      </c>
      <c r="K235" s="8" t="s">
        <v>28</v>
      </c>
      <c r="L235" s="8" t="s">
        <v>939</v>
      </c>
      <c r="M235" s="8" t="s">
        <v>42</v>
      </c>
      <c r="N235" s="7">
        <v>140</v>
      </c>
    </row>
    <row r="236" spans="1:14" ht="17" x14ac:dyDescent="0.2">
      <c r="A236" s="4">
        <v>235</v>
      </c>
      <c r="B236" s="5">
        <v>44615</v>
      </c>
      <c r="C236" s="7">
        <f t="shared" si="9"/>
        <v>2022</v>
      </c>
      <c r="D236" s="7">
        <f t="shared" si="10"/>
        <v>2</v>
      </c>
      <c r="E236" s="7">
        <f t="shared" si="11"/>
        <v>4</v>
      </c>
      <c r="F236" s="6" t="s">
        <v>623</v>
      </c>
      <c r="G236" s="6" t="s">
        <v>623</v>
      </c>
      <c r="H236" s="7">
        <v>2021</v>
      </c>
      <c r="I236" s="8" t="s">
        <v>624</v>
      </c>
      <c r="J236" s="4" t="s">
        <v>888</v>
      </c>
      <c r="K236" s="8" t="s">
        <v>28</v>
      </c>
      <c r="L236" s="8" t="s">
        <v>939</v>
      </c>
      <c r="M236" s="8" t="s">
        <v>625</v>
      </c>
      <c r="N236" s="7">
        <v>133</v>
      </c>
    </row>
    <row r="237" spans="1:14" ht="17" x14ac:dyDescent="0.2">
      <c r="A237" s="4">
        <v>236</v>
      </c>
      <c r="B237" s="5">
        <v>44618</v>
      </c>
      <c r="C237" s="7">
        <f t="shared" si="9"/>
        <v>2022</v>
      </c>
      <c r="D237" s="7">
        <f t="shared" si="10"/>
        <v>2</v>
      </c>
      <c r="E237" s="7">
        <f t="shared" si="11"/>
        <v>7</v>
      </c>
      <c r="F237" s="6" t="s">
        <v>626</v>
      </c>
      <c r="G237" s="6" t="s">
        <v>627</v>
      </c>
      <c r="H237" s="7">
        <v>1979</v>
      </c>
      <c r="I237" s="8" t="s">
        <v>403</v>
      </c>
      <c r="J237" s="4" t="s">
        <v>888</v>
      </c>
      <c r="K237" s="8" t="s">
        <v>314</v>
      </c>
      <c r="L237" s="8" t="s">
        <v>940</v>
      </c>
      <c r="M237" s="8" t="s">
        <v>13</v>
      </c>
      <c r="N237" s="7">
        <v>126</v>
      </c>
    </row>
    <row r="238" spans="1:14" ht="17" x14ac:dyDescent="0.2">
      <c r="A238" s="4">
        <v>237</v>
      </c>
      <c r="B238" s="5">
        <v>44619</v>
      </c>
      <c r="C238" s="7">
        <f t="shared" si="9"/>
        <v>2022</v>
      </c>
      <c r="D238" s="7">
        <f t="shared" si="10"/>
        <v>2</v>
      </c>
      <c r="E238" s="7">
        <f t="shared" si="11"/>
        <v>1</v>
      </c>
      <c r="F238" s="6" t="s">
        <v>628</v>
      </c>
      <c r="G238" s="6" t="s">
        <v>629</v>
      </c>
      <c r="H238" s="7">
        <v>2016</v>
      </c>
      <c r="I238" s="8" t="s">
        <v>630</v>
      </c>
      <c r="J238" s="4" t="s">
        <v>889</v>
      </c>
      <c r="K238" s="8" t="s">
        <v>210</v>
      </c>
      <c r="L238" s="8" t="s">
        <v>941</v>
      </c>
      <c r="M238" s="8" t="s">
        <v>13</v>
      </c>
      <c r="N238" s="7">
        <v>127</v>
      </c>
    </row>
    <row r="239" spans="1:14" ht="17" x14ac:dyDescent="0.2">
      <c r="A239" s="4">
        <v>238</v>
      </c>
      <c r="B239" s="5">
        <v>44622</v>
      </c>
      <c r="C239" s="7">
        <f t="shared" si="9"/>
        <v>2022</v>
      </c>
      <c r="D239" s="7">
        <f t="shared" si="10"/>
        <v>3</v>
      </c>
      <c r="E239" s="7">
        <f t="shared" si="11"/>
        <v>4</v>
      </c>
      <c r="F239" s="6" t="s">
        <v>631</v>
      </c>
      <c r="G239" s="6" t="s">
        <v>631</v>
      </c>
      <c r="H239" s="7">
        <v>2022</v>
      </c>
      <c r="I239" s="8" t="s">
        <v>632</v>
      </c>
      <c r="J239" s="4" t="s">
        <v>888</v>
      </c>
      <c r="K239" s="8" t="s">
        <v>28</v>
      </c>
      <c r="L239" s="8" t="s">
        <v>939</v>
      </c>
      <c r="M239" s="8" t="s">
        <v>425</v>
      </c>
      <c r="N239" s="7">
        <v>176</v>
      </c>
    </row>
    <row r="240" spans="1:14" ht="17" x14ac:dyDescent="0.2">
      <c r="A240" s="4">
        <v>239</v>
      </c>
      <c r="B240" s="5">
        <v>44625</v>
      </c>
      <c r="C240" s="7">
        <f t="shared" si="9"/>
        <v>2022</v>
      </c>
      <c r="D240" s="7">
        <f t="shared" si="10"/>
        <v>3</v>
      </c>
      <c r="E240" s="7">
        <f t="shared" si="11"/>
        <v>7</v>
      </c>
      <c r="F240" s="6" t="s">
        <v>633</v>
      </c>
      <c r="G240" s="6" t="s">
        <v>633</v>
      </c>
      <c r="H240" s="7">
        <v>2019</v>
      </c>
      <c r="I240" s="8" t="s">
        <v>634</v>
      </c>
      <c r="J240" s="4" t="s">
        <v>888</v>
      </c>
      <c r="K240" s="8" t="s">
        <v>17</v>
      </c>
      <c r="L240" s="8" t="s">
        <v>941</v>
      </c>
      <c r="M240" s="8" t="s">
        <v>13</v>
      </c>
      <c r="N240" s="7">
        <v>121</v>
      </c>
    </row>
    <row r="241" spans="1:14" ht="17" x14ac:dyDescent="0.2">
      <c r="A241" s="4">
        <v>240</v>
      </c>
      <c r="B241" s="5">
        <v>44631</v>
      </c>
      <c r="C241" s="7">
        <f t="shared" si="9"/>
        <v>2022</v>
      </c>
      <c r="D241" s="7">
        <f t="shared" si="10"/>
        <v>3</v>
      </c>
      <c r="E241" s="7">
        <f t="shared" si="11"/>
        <v>6</v>
      </c>
      <c r="F241" s="6" t="s">
        <v>635</v>
      </c>
      <c r="G241" s="6" t="s">
        <v>636</v>
      </c>
      <c r="H241" s="7">
        <v>2021</v>
      </c>
      <c r="I241" s="8" t="s">
        <v>637</v>
      </c>
      <c r="J241" s="4" t="s">
        <v>888</v>
      </c>
      <c r="K241" s="8" t="s">
        <v>12</v>
      </c>
      <c r="L241" s="8" t="s">
        <v>941</v>
      </c>
      <c r="M241" s="8" t="s">
        <v>13</v>
      </c>
      <c r="N241" s="7">
        <v>179</v>
      </c>
    </row>
    <row r="242" spans="1:14" ht="17" x14ac:dyDescent="0.2">
      <c r="A242" s="4">
        <v>241</v>
      </c>
      <c r="B242" s="5">
        <v>44632</v>
      </c>
      <c r="C242" s="7">
        <f t="shared" si="9"/>
        <v>2022</v>
      </c>
      <c r="D242" s="7">
        <f t="shared" si="10"/>
        <v>3</v>
      </c>
      <c r="E242" s="7">
        <f t="shared" si="11"/>
        <v>7</v>
      </c>
      <c r="F242" s="6" t="s">
        <v>638</v>
      </c>
      <c r="G242" s="6" t="s">
        <v>639</v>
      </c>
      <c r="H242" s="7">
        <v>2007</v>
      </c>
      <c r="I242" s="8" t="s">
        <v>624</v>
      </c>
      <c r="J242" s="4" t="s">
        <v>888</v>
      </c>
      <c r="K242" s="8" t="s">
        <v>17</v>
      </c>
      <c r="L242" s="8" t="s">
        <v>941</v>
      </c>
      <c r="M242" s="8" t="s">
        <v>13</v>
      </c>
      <c r="N242" s="7">
        <v>158</v>
      </c>
    </row>
    <row r="243" spans="1:14" ht="17" x14ac:dyDescent="0.2">
      <c r="A243" s="4">
        <v>242</v>
      </c>
      <c r="B243" s="5">
        <v>44633</v>
      </c>
      <c r="C243" s="7">
        <f t="shared" si="9"/>
        <v>2022</v>
      </c>
      <c r="D243" s="7">
        <f t="shared" si="10"/>
        <v>3</v>
      </c>
      <c r="E243" s="7">
        <f t="shared" si="11"/>
        <v>1</v>
      </c>
      <c r="F243" s="6" t="s">
        <v>640</v>
      </c>
      <c r="G243" s="6" t="s">
        <v>641</v>
      </c>
      <c r="H243" s="7">
        <v>2022</v>
      </c>
      <c r="I243" s="8" t="s">
        <v>642</v>
      </c>
      <c r="J243" s="4" t="s">
        <v>888</v>
      </c>
      <c r="K243" s="8" t="s">
        <v>210</v>
      </c>
      <c r="L243" s="8" t="s">
        <v>941</v>
      </c>
      <c r="M243" s="8" t="s">
        <v>13</v>
      </c>
      <c r="N243" s="7">
        <v>100</v>
      </c>
    </row>
    <row r="244" spans="1:14" ht="17" x14ac:dyDescent="0.2">
      <c r="A244" s="4">
        <v>243</v>
      </c>
      <c r="B244" s="5">
        <v>44636</v>
      </c>
      <c r="C244" s="7">
        <f t="shared" si="9"/>
        <v>2022</v>
      </c>
      <c r="D244" s="7">
        <f t="shared" si="10"/>
        <v>3</v>
      </c>
      <c r="E244" s="7">
        <f t="shared" si="11"/>
        <v>4</v>
      </c>
      <c r="F244" s="6" t="s">
        <v>643</v>
      </c>
      <c r="G244" s="6" t="s">
        <v>643</v>
      </c>
      <c r="H244" s="7">
        <v>2021</v>
      </c>
      <c r="I244" s="8" t="s">
        <v>644</v>
      </c>
      <c r="J244" s="4" t="s">
        <v>888</v>
      </c>
      <c r="K244" s="8" t="s">
        <v>28</v>
      </c>
      <c r="L244" s="8" t="s">
        <v>939</v>
      </c>
      <c r="M244" s="8" t="s">
        <v>42</v>
      </c>
      <c r="N244" s="7">
        <v>98</v>
      </c>
    </row>
    <row r="245" spans="1:14" ht="17" x14ac:dyDescent="0.2">
      <c r="A245" s="4">
        <v>244</v>
      </c>
      <c r="B245" s="5">
        <v>44640</v>
      </c>
      <c r="C245" s="7">
        <f t="shared" si="9"/>
        <v>2022</v>
      </c>
      <c r="D245" s="7">
        <f t="shared" si="10"/>
        <v>3</v>
      </c>
      <c r="E245" s="7">
        <f t="shared" si="11"/>
        <v>1</v>
      </c>
      <c r="F245" s="6" t="s">
        <v>645</v>
      </c>
      <c r="G245" s="6" t="s">
        <v>646</v>
      </c>
      <c r="H245" s="7">
        <v>2021</v>
      </c>
      <c r="I245" s="8" t="s">
        <v>61</v>
      </c>
      <c r="J245" s="4" t="s">
        <v>888</v>
      </c>
      <c r="K245" s="8" t="s">
        <v>210</v>
      </c>
      <c r="L245" s="8" t="s">
        <v>941</v>
      </c>
      <c r="M245" s="8" t="s">
        <v>13</v>
      </c>
      <c r="N245" s="7">
        <v>156</v>
      </c>
    </row>
    <row r="246" spans="1:14" ht="17" x14ac:dyDescent="0.2">
      <c r="A246" s="4">
        <v>245</v>
      </c>
      <c r="B246" s="5">
        <v>44652</v>
      </c>
      <c r="C246" s="7">
        <f t="shared" si="9"/>
        <v>2022</v>
      </c>
      <c r="D246" s="7">
        <f t="shared" si="10"/>
        <v>4</v>
      </c>
      <c r="E246" s="7">
        <f t="shared" si="11"/>
        <v>6</v>
      </c>
      <c r="F246" s="6" t="s">
        <v>647</v>
      </c>
      <c r="G246" s="6" t="s">
        <v>648</v>
      </c>
      <c r="H246" s="7">
        <v>2008</v>
      </c>
      <c r="I246" s="8" t="s">
        <v>649</v>
      </c>
      <c r="J246" s="4" t="s">
        <v>888</v>
      </c>
      <c r="K246" s="8" t="s">
        <v>12</v>
      </c>
      <c r="L246" s="8" t="s">
        <v>941</v>
      </c>
      <c r="M246" s="8" t="s">
        <v>13</v>
      </c>
      <c r="N246" s="7">
        <v>107</v>
      </c>
    </row>
    <row r="247" spans="1:14" ht="17" x14ac:dyDescent="0.2">
      <c r="A247" s="4">
        <v>246</v>
      </c>
      <c r="B247" s="5">
        <v>44653</v>
      </c>
      <c r="C247" s="7">
        <f t="shared" si="9"/>
        <v>2022</v>
      </c>
      <c r="D247" s="7">
        <f t="shared" si="10"/>
        <v>4</v>
      </c>
      <c r="E247" s="7">
        <f t="shared" si="11"/>
        <v>7</v>
      </c>
      <c r="F247" s="6" t="s">
        <v>650</v>
      </c>
      <c r="G247" s="6" t="s">
        <v>651</v>
      </c>
      <c r="H247" s="7">
        <v>1992</v>
      </c>
      <c r="I247" s="8" t="s">
        <v>240</v>
      </c>
      <c r="J247" s="4" t="s">
        <v>888</v>
      </c>
      <c r="K247" s="8" t="s">
        <v>17</v>
      </c>
      <c r="L247" s="8" t="s">
        <v>941</v>
      </c>
      <c r="M247" s="8" t="s">
        <v>13</v>
      </c>
      <c r="N247" s="7">
        <v>127</v>
      </c>
    </row>
    <row r="248" spans="1:14" ht="17" x14ac:dyDescent="0.2">
      <c r="A248" s="4">
        <v>247</v>
      </c>
      <c r="B248" s="5">
        <v>44659</v>
      </c>
      <c r="C248" s="7">
        <f t="shared" si="9"/>
        <v>2022</v>
      </c>
      <c r="D248" s="7">
        <f t="shared" si="10"/>
        <v>4</v>
      </c>
      <c r="E248" s="7">
        <f t="shared" si="11"/>
        <v>6</v>
      </c>
      <c r="F248" s="6" t="s">
        <v>652</v>
      </c>
      <c r="G248" s="6" t="s">
        <v>653</v>
      </c>
      <c r="H248" s="7">
        <v>1981</v>
      </c>
      <c r="I248" s="8" t="s">
        <v>654</v>
      </c>
      <c r="J248" s="4" t="s">
        <v>888</v>
      </c>
      <c r="K248" s="8" t="s">
        <v>33</v>
      </c>
      <c r="L248" s="8" t="s">
        <v>941</v>
      </c>
      <c r="M248" s="8" t="s">
        <v>13</v>
      </c>
      <c r="N248" s="7">
        <v>127</v>
      </c>
    </row>
    <row r="249" spans="1:14" ht="17" x14ac:dyDescent="0.2">
      <c r="A249" s="4">
        <v>248</v>
      </c>
      <c r="B249" s="5">
        <v>44664</v>
      </c>
      <c r="C249" s="7">
        <f t="shared" si="9"/>
        <v>2022</v>
      </c>
      <c r="D249" s="7">
        <f t="shared" si="10"/>
        <v>4</v>
      </c>
      <c r="E249" s="7">
        <f t="shared" si="11"/>
        <v>4</v>
      </c>
      <c r="F249" s="6" t="s">
        <v>655</v>
      </c>
      <c r="G249" s="6" t="s">
        <v>655</v>
      </c>
      <c r="H249" s="7">
        <v>2021</v>
      </c>
      <c r="I249" s="8" t="s">
        <v>656</v>
      </c>
      <c r="J249" s="4" t="s">
        <v>888</v>
      </c>
      <c r="K249" s="8" t="s">
        <v>604</v>
      </c>
      <c r="L249" s="8" t="s">
        <v>941</v>
      </c>
      <c r="M249" s="8" t="s">
        <v>13</v>
      </c>
      <c r="N249" s="7">
        <v>106</v>
      </c>
    </row>
    <row r="250" spans="1:14" ht="34" x14ac:dyDescent="0.2">
      <c r="A250" s="4">
        <v>249</v>
      </c>
      <c r="B250" s="5">
        <v>44665</v>
      </c>
      <c r="C250" s="7">
        <f t="shared" si="9"/>
        <v>2022</v>
      </c>
      <c r="D250" s="7">
        <f t="shared" si="10"/>
        <v>4</v>
      </c>
      <c r="E250" s="7">
        <f t="shared" si="11"/>
        <v>5</v>
      </c>
      <c r="F250" s="6" t="s">
        <v>657</v>
      </c>
      <c r="G250" s="6" t="s">
        <v>658</v>
      </c>
      <c r="H250" s="7">
        <v>2022</v>
      </c>
      <c r="I250" s="8" t="s">
        <v>659</v>
      </c>
      <c r="J250" s="4" t="s">
        <v>888</v>
      </c>
      <c r="K250" s="8" t="s">
        <v>660</v>
      </c>
      <c r="L250" s="8" t="s">
        <v>939</v>
      </c>
      <c r="M250" s="8" t="s">
        <v>661</v>
      </c>
      <c r="N250" s="7">
        <v>143</v>
      </c>
    </row>
    <row r="251" spans="1:14" ht="17" x14ac:dyDescent="0.2">
      <c r="A251" s="4">
        <v>250</v>
      </c>
      <c r="B251" s="5">
        <v>44666</v>
      </c>
      <c r="C251" s="7">
        <f t="shared" si="9"/>
        <v>2022</v>
      </c>
      <c r="D251" s="7">
        <f t="shared" si="10"/>
        <v>4</v>
      </c>
      <c r="E251" s="7">
        <f t="shared" si="11"/>
        <v>6</v>
      </c>
      <c r="F251" s="6" t="s">
        <v>662</v>
      </c>
      <c r="G251" s="6" t="s">
        <v>663</v>
      </c>
      <c r="H251" s="7">
        <v>1999</v>
      </c>
      <c r="I251" s="8" t="s">
        <v>92</v>
      </c>
      <c r="J251" s="4" t="s">
        <v>888</v>
      </c>
      <c r="K251" s="8" t="s">
        <v>12</v>
      </c>
      <c r="L251" s="8" t="s">
        <v>941</v>
      </c>
      <c r="M251" s="8" t="s">
        <v>13</v>
      </c>
      <c r="N251" s="7">
        <v>159</v>
      </c>
    </row>
    <row r="252" spans="1:14" ht="17" x14ac:dyDescent="0.2">
      <c r="A252" s="4">
        <v>251</v>
      </c>
      <c r="B252" s="5">
        <v>44667</v>
      </c>
      <c r="C252" s="7">
        <f t="shared" si="9"/>
        <v>2022</v>
      </c>
      <c r="D252" s="7">
        <f t="shared" si="10"/>
        <v>4</v>
      </c>
      <c r="E252" s="7">
        <f t="shared" si="11"/>
        <v>7</v>
      </c>
      <c r="F252" s="6" t="s">
        <v>664</v>
      </c>
      <c r="G252" s="6" t="s">
        <v>665</v>
      </c>
      <c r="H252" s="7">
        <v>2015</v>
      </c>
      <c r="I252" s="8" t="s">
        <v>666</v>
      </c>
      <c r="J252" s="4" t="s">
        <v>888</v>
      </c>
      <c r="K252" s="8" t="s">
        <v>17</v>
      </c>
      <c r="L252" s="8" t="s">
        <v>941</v>
      </c>
      <c r="M252" s="8" t="s">
        <v>13</v>
      </c>
      <c r="N252" s="7">
        <v>92</v>
      </c>
    </row>
    <row r="253" spans="1:14" ht="51" x14ac:dyDescent="0.2">
      <c r="A253" s="4">
        <v>252</v>
      </c>
      <c r="B253" s="5">
        <v>44668</v>
      </c>
      <c r="C253" s="7">
        <f t="shared" si="9"/>
        <v>2022</v>
      </c>
      <c r="D253" s="7">
        <f t="shared" si="10"/>
        <v>4</v>
      </c>
      <c r="E253" s="7">
        <f t="shared" si="11"/>
        <v>1</v>
      </c>
      <c r="F253" s="6" t="s">
        <v>667</v>
      </c>
      <c r="G253" s="6" t="s">
        <v>668</v>
      </c>
      <c r="H253" s="7">
        <v>1955</v>
      </c>
      <c r="I253" s="8" t="s">
        <v>606</v>
      </c>
      <c r="J253" s="4" t="s">
        <v>889</v>
      </c>
      <c r="K253" s="8" t="s">
        <v>210</v>
      </c>
      <c r="L253" s="8" t="s">
        <v>941</v>
      </c>
      <c r="M253" s="8" t="s">
        <v>13</v>
      </c>
      <c r="N253" s="7">
        <v>76</v>
      </c>
    </row>
    <row r="254" spans="1:14" ht="17" x14ac:dyDescent="0.2">
      <c r="A254" s="4">
        <v>253</v>
      </c>
      <c r="B254" s="5">
        <v>44671</v>
      </c>
      <c r="C254" s="7">
        <f t="shared" si="9"/>
        <v>2022</v>
      </c>
      <c r="D254" s="7">
        <f t="shared" si="10"/>
        <v>4</v>
      </c>
      <c r="E254" s="7">
        <f t="shared" si="11"/>
        <v>4</v>
      </c>
      <c r="F254" s="6" t="s">
        <v>669</v>
      </c>
      <c r="G254" s="6" t="s">
        <v>670</v>
      </c>
      <c r="H254" s="7">
        <v>2019</v>
      </c>
      <c r="I254" s="8" t="s">
        <v>671</v>
      </c>
      <c r="J254" s="4" t="s">
        <v>888</v>
      </c>
      <c r="K254" s="8" t="s">
        <v>28</v>
      </c>
      <c r="L254" s="8" t="s">
        <v>939</v>
      </c>
      <c r="M254" s="8" t="s">
        <v>42</v>
      </c>
      <c r="N254" s="7">
        <v>99</v>
      </c>
    </row>
    <row r="255" spans="1:14" ht="17" x14ac:dyDescent="0.2">
      <c r="A255" s="4">
        <v>254</v>
      </c>
      <c r="B255" s="5">
        <v>44673</v>
      </c>
      <c r="C255" s="7">
        <f t="shared" si="9"/>
        <v>2022</v>
      </c>
      <c r="D255" s="7">
        <f t="shared" si="10"/>
        <v>4</v>
      </c>
      <c r="E255" s="7">
        <f t="shared" si="11"/>
        <v>6</v>
      </c>
      <c r="F255" s="6" t="s">
        <v>672</v>
      </c>
      <c r="G255" s="6" t="s">
        <v>673</v>
      </c>
      <c r="H255" s="7">
        <v>1956</v>
      </c>
      <c r="I255" s="8" t="s">
        <v>674</v>
      </c>
      <c r="J255" s="4" t="s">
        <v>888</v>
      </c>
      <c r="K255" s="8" t="s">
        <v>33</v>
      </c>
      <c r="L255" s="8" t="s">
        <v>941</v>
      </c>
      <c r="M255" s="8" t="s">
        <v>13</v>
      </c>
      <c r="N255" s="7">
        <v>220</v>
      </c>
    </row>
    <row r="256" spans="1:14" ht="17" x14ac:dyDescent="0.2">
      <c r="A256" s="4">
        <v>255</v>
      </c>
      <c r="B256" s="5">
        <v>44678</v>
      </c>
      <c r="C256" s="7">
        <f t="shared" si="9"/>
        <v>2022</v>
      </c>
      <c r="D256" s="7">
        <f t="shared" si="10"/>
        <v>4</v>
      </c>
      <c r="E256" s="7">
        <f t="shared" si="11"/>
        <v>4</v>
      </c>
      <c r="F256" s="6" t="s">
        <v>675</v>
      </c>
      <c r="G256" s="6" t="s">
        <v>676</v>
      </c>
      <c r="H256" s="7">
        <v>2022</v>
      </c>
      <c r="I256" s="8" t="s">
        <v>666</v>
      </c>
      <c r="J256" s="4" t="s">
        <v>888</v>
      </c>
      <c r="K256" s="8" t="s">
        <v>28</v>
      </c>
      <c r="L256" s="8" t="s">
        <v>939</v>
      </c>
      <c r="M256" s="8" t="s">
        <v>44</v>
      </c>
      <c r="N256" s="7">
        <v>137</v>
      </c>
    </row>
    <row r="257" spans="1:14" ht="17" x14ac:dyDescent="0.2">
      <c r="A257" s="4">
        <v>256</v>
      </c>
      <c r="B257" s="5">
        <v>44680</v>
      </c>
      <c r="C257" s="7">
        <f t="shared" si="9"/>
        <v>2022</v>
      </c>
      <c r="D257" s="7">
        <f t="shared" si="10"/>
        <v>4</v>
      </c>
      <c r="E257" s="7">
        <f t="shared" si="11"/>
        <v>6</v>
      </c>
      <c r="F257" s="6" t="s">
        <v>677</v>
      </c>
      <c r="G257" s="6" t="s">
        <v>678</v>
      </c>
      <c r="H257" s="7">
        <v>1991</v>
      </c>
      <c r="I257" s="8" t="s">
        <v>243</v>
      </c>
      <c r="J257" s="4" t="s">
        <v>888</v>
      </c>
      <c r="K257" s="8" t="s">
        <v>33</v>
      </c>
      <c r="L257" s="8" t="s">
        <v>941</v>
      </c>
      <c r="M257" s="8" t="s">
        <v>13</v>
      </c>
      <c r="N257" s="7">
        <v>118</v>
      </c>
    </row>
    <row r="258" spans="1:14" ht="17" x14ac:dyDescent="0.2">
      <c r="A258" s="4">
        <v>257</v>
      </c>
      <c r="B258" s="5">
        <v>44681</v>
      </c>
      <c r="C258" s="7">
        <f t="shared" si="9"/>
        <v>2022</v>
      </c>
      <c r="D258" s="7">
        <f t="shared" si="10"/>
        <v>4</v>
      </c>
      <c r="E258" s="7">
        <f t="shared" si="11"/>
        <v>7</v>
      </c>
      <c r="F258" s="6" t="s">
        <v>679</v>
      </c>
      <c r="G258" s="6" t="s">
        <v>680</v>
      </c>
      <c r="H258" s="7">
        <v>2014</v>
      </c>
      <c r="I258" s="8" t="s">
        <v>681</v>
      </c>
      <c r="J258" s="4" t="s">
        <v>888</v>
      </c>
      <c r="K258" s="8" t="s">
        <v>12</v>
      </c>
      <c r="L258" s="8" t="s">
        <v>941</v>
      </c>
      <c r="M258" s="8" t="s">
        <v>13</v>
      </c>
      <c r="N258" s="7">
        <v>75</v>
      </c>
    </row>
    <row r="259" spans="1:14" ht="34" x14ac:dyDescent="0.2">
      <c r="A259" s="4">
        <v>258</v>
      </c>
      <c r="B259" s="5">
        <v>44685</v>
      </c>
      <c r="C259" s="7">
        <f t="shared" ref="C259:C322" si="12">YEAR(B259)</f>
        <v>2022</v>
      </c>
      <c r="D259" s="7">
        <f t="shared" ref="D259:D322" si="13">MONTH(B259)</f>
        <v>5</v>
      </c>
      <c r="E259" s="7">
        <f t="shared" ref="E259:E322" si="14">WEEKDAY(B259,1)</f>
        <v>4</v>
      </c>
      <c r="F259" s="6" t="s">
        <v>682</v>
      </c>
      <c r="G259" s="6" t="s">
        <v>683</v>
      </c>
      <c r="H259" s="7">
        <v>2022</v>
      </c>
      <c r="I259" s="8" t="s">
        <v>684</v>
      </c>
      <c r="J259" s="4" t="s">
        <v>888</v>
      </c>
      <c r="K259" s="8" t="s">
        <v>220</v>
      </c>
      <c r="L259" s="8" t="s">
        <v>939</v>
      </c>
      <c r="M259" s="8" t="s">
        <v>685</v>
      </c>
      <c r="N259" s="7">
        <v>126</v>
      </c>
    </row>
    <row r="260" spans="1:14" ht="17" x14ac:dyDescent="0.2">
      <c r="A260" s="4">
        <v>259</v>
      </c>
      <c r="B260" s="5">
        <v>44698</v>
      </c>
      <c r="C260" s="7">
        <f t="shared" si="12"/>
        <v>2022</v>
      </c>
      <c r="D260" s="7">
        <f t="shared" si="13"/>
        <v>5</v>
      </c>
      <c r="E260" s="7">
        <f t="shared" si="14"/>
        <v>3</v>
      </c>
      <c r="F260" s="6" t="s">
        <v>686</v>
      </c>
      <c r="G260" s="6" t="s">
        <v>687</v>
      </c>
      <c r="H260" s="7">
        <v>1986</v>
      </c>
      <c r="I260" s="8" t="s">
        <v>688</v>
      </c>
      <c r="J260" s="4" t="s">
        <v>888</v>
      </c>
      <c r="K260" s="8" t="s">
        <v>17</v>
      </c>
      <c r="L260" s="8" t="s">
        <v>941</v>
      </c>
      <c r="M260" s="8" t="s">
        <v>13</v>
      </c>
      <c r="N260" s="7">
        <v>100</v>
      </c>
    </row>
    <row r="261" spans="1:14" ht="17" x14ac:dyDescent="0.2">
      <c r="A261" s="4">
        <v>260</v>
      </c>
      <c r="B261" s="5">
        <v>44699</v>
      </c>
      <c r="C261" s="7">
        <f t="shared" si="12"/>
        <v>2022</v>
      </c>
      <c r="D261" s="7">
        <f t="shared" si="13"/>
        <v>5</v>
      </c>
      <c r="E261" s="7">
        <f t="shared" si="14"/>
        <v>4</v>
      </c>
      <c r="F261" s="6" t="s">
        <v>689</v>
      </c>
      <c r="G261" s="6" t="s">
        <v>690</v>
      </c>
      <c r="H261" s="7">
        <v>1983</v>
      </c>
      <c r="I261" s="8" t="s">
        <v>654</v>
      </c>
      <c r="J261" s="4" t="s">
        <v>888</v>
      </c>
      <c r="K261" s="8" t="s">
        <v>33</v>
      </c>
      <c r="L261" s="8" t="s">
        <v>941</v>
      </c>
      <c r="M261" s="8" t="s">
        <v>13</v>
      </c>
      <c r="N261" s="7">
        <v>131</v>
      </c>
    </row>
    <row r="262" spans="1:14" ht="34" x14ac:dyDescent="0.2">
      <c r="A262" s="4">
        <v>261</v>
      </c>
      <c r="B262" s="5">
        <v>44702</v>
      </c>
      <c r="C262" s="7">
        <f t="shared" si="12"/>
        <v>2022</v>
      </c>
      <c r="D262" s="7">
        <f t="shared" si="13"/>
        <v>5</v>
      </c>
      <c r="E262" s="7">
        <f t="shared" si="14"/>
        <v>7</v>
      </c>
      <c r="F262" s="6" t="s">
        <v>691</v>
      </c>
      <c r="G262" s="6" t="s">
        <v>692</v>
      </c>
      <c r="H262" s="7">
        <v>2007</v>
      </c>
      <c r="I262" s="8" t="s">
        <v>89</v>
      </c>
      <c r="J262" s="4" t="s">
        <v>888</v>
      </c>
      <c r="K262" s="8" t="s">
        <v>12</v>
      </c>
      <c r="L262" s="8" t="s">
        <v>941</v>
      </c>
      <c r="M262" s="8" t="s">
        <v>13</v>
      </c>
      <c r="N262" s="7">
        <v>118</v>
      </c>
    </row>
    <row r="263" spans="1:14" ht="17" x14ac:dyDescent="0.2">
      <c r="A263" s="4">
        <v>262</v>
      </c>
      <c r="B263" s="5">
        <v>44704</v>
      </c>
      <c r="C263" s="7">
        <f t="shared" si="12"/>
        <v>2022</v>
      </c>
      <c r="D263" s="7">
        <f t="shared" si="13"/>
        <v>5</v>
      </c>
      <c r="E263" s="7">
        <f t="shared" si="14"/>
        <v>2</v>
      </c>
      <c r="F263" s="6" t="s">
        <v>693</v>
      </c>
      <c r="G263" s="6" t="s">
        <v>694</v>
      </c>
      <c r="H263" s="7">
        <v>2021</v>
      </c>
      <c r="I263" s="8" t="s">
        <v>695</v>
      </c>
      <c r="J263" s="4" t="s">
        <v>888</v>
      </c>
      <c r="K263" s="8" t="s">
        <v>28</v>
      </c>
      <c r="L263" s="8" t="s">
        <v>939</v>
      </c>
      <c r="M263" s="8" t="s">
        <v>42</v>
      </c>
      <c r="N263" s="7">
        <v>128</v>
      </c>
    </row>
    <row r="264" spans="1:14" ht="17" x14ac:dyDescent="0.2">
      <c r="A264" s="4">
        <v>263</v>
      </c>
      <c r="B264" s="5">
        <v>44709</v>
      </c>
      <c r="C264" s="7">
        <f t="shared" si="12"/>
        <v>2022</v>
      </c>
      <c r="D264" s="7">
        <f t="shared" si="13"/>
        <v>5</v>
      </c>
      <c r="E264" s="7">
        <f t="shared" si="14"/>
        <v>7</v>
      </c>
      <c r="F264" s="6" t="s">
        <v>696</v>
      </c>
      <c r="G264" s="6" t="s">
        <v>697</v>
      </c>
      <c r="H264" s="7">
        <v>2022</v>
      </c>
      <c r="I264" s="8" t="s">
        <v>698</v>
      </c>
      <c r="J264" s="4" t="s">
        <v>888</v>
      </c>
      <c r="K264" s="8" t="s">
        <v>210</v>
      </c>
      <c r="L264" s="8" t="s">
        <v>941</v>
      </c>
      <c r="M264" s="8" t="s">
        <v>13</v>
      </c>
      <c r="N264" s="7">
        <v>97</v>
      </c>
    </row>
    <row r="265" spans="1:14" ht="17" x14ac:dyDescent="0.2">
      <c r="A265" s="4">
        <v>264</v>
      </c>
      <c r="B265" s="5">
        <v>44711</v>
      </c>
      <c r="C265" s="7">
        <f t="shared" si="12"/>
        <v>2022</v>
      </c>
      <c r="D265" s="7">
        <f t="shared" si="13"/>
        <v>5</v>
      </c>
      <c r="E265" s="7">
        <f t="shared" si="14"/>
        <v>2</v>
      </c>
      <c r="F265" s="6" t="s">
        <v>699</v>
      </c>
      <c r="G265" s="6" t="s">
        <v>700</v>
      </c>
      <c r="H265" s="7">
        <v>1989</v>
      </c>
      <c r="I265" s="8" t="s">
        <v>274</v>
      </c>
      <c r="J265" s="4" t="s">
        <v>888</v>
      </c>
      <c r="K265" s="8" t="s">
        <v>33</v>
      </c>
      <c r="L265" s="8" t="s">
        <v>941</v>
      </c>
      <c r="M265" s="8" t="s">
        <v>13</v>
      </c>
      <c r="N265" s="7">
        <v>96</v>
      </c>
    </row>
    <row r="266" spans="1:14" ht="17" x14ac:dyDescent="0.2">
      <c r="A266" s="4">
        <v>265</v>
      </c>
      <c r="B266" s="5">
        <v>44714</v>
      </c>
      <c r="C266" s="7">
        <f t="shared" si="12"/>
        <v>2022</v>
      </c>
      <c r="D266" s="7">
        <f t="shared" si="13"/>
        <v>6</v>
      </c>
      <c r="E266" s="7">
        <f t="shared" si="14"/>
        <v>5</v>
      </c>
      <c r="F266" s="6" t="s">
        <v>701</v>
      </c>
      <c r="G266" s="6" t="s">
        <v>701</v>
      </c>
      <c r="H266" s="7">
        <v>2022</v>
      </c>
      <c r="I266" s="8" t="s">
        <v>702</v>
      </c>
      <c r="J266" s="4" t="s">
        <v>888</v>
      </c>
      <c r="K266" s="8" t="s">
        <v>28</v>
      </c>
      <c r="L266" s="8" t="s">
        <v>939</v>
      </c>
      <c r="M266" s="8" t="s">
        <v>44</v>
      </c>
      <c r="N266" s="7">
        <v>131</v>
      </c>
    </row>
    <row r="267" spans="1:14" ht="17" x14ac:dyDescent="0.2">
      <c r="A267" s="4">
        <v>266</v>
      </c>
      <c r="B267" s="5">
        <v>44715</v>
      </c>
      <c r="C267" s="7">
        <f t="shared" si="12"/>
        <v>2022</v>
      </c>
      <c r="D267" s="7">
        <f t="shared" si="13"/>
        <v>6</v>
      </c>
      <c r="E267" s="7">
        <f t="shared" si="14"/>
        <v>6</v>
      </c>
      <c r="F267" s="6" t="s">
        <v>703</v>
      </c>
      <c r="G267" s="6" t="s">
        <v>703</v>
      </c>
      <c r="H267" s="7">
        <v>2007</v>
      </c>
      <c r="I267" s="8" t="s">
        <v>119</v>
      </c>
      <c r="J267" s="4" t="s">
        <v>888</v>
      </c>
      <c r="K267" s="8" t="s">
        <v>12</v>
      </c>
      <c r="L267" s="8" t="s">
        <v>941</v>
      </c>
      <c r="M267" s="8" t="s">
        <v>13</v>
      </c>
      <c r="N267" s="7">
        <v>157</v>
      </c>
    </row>
    <row r="268" spans="1:14" ht="17" x14ac:dyDescent="0.2">
      <c r="A268" s="4">
        <v>267</v>
      </c>
      <c r="B268" s="5">
        <v>44731</v>
      </c>
      <c r="C268" s="7">
        <f t="shared" si="12"/>
        <v>2022</v>
      </c>
      <c r="D268" s="7">
        <f t="shared" si="13"/>
        <v>6</v>
      </c>
      <c r="E268" s="7">
        <f t="shared" si="14"/>
        <v>1</v>
      </c>
      <c r="F268" s="6" t="s">
        <v>704</v>
      </c>
      <c r="G268" s="6" t="s">
        <v>704</v>
      </c>
      <c r="H268" s="7">
        <v>2001</v>
      </c>
      <c r="I268" s="8" t="s">
        <v>705</v>
      </c>
      <c r="J268" s="4" t="s">
        <v>888</v>
      </c>
      <c r="K268" s="8" t="s">
        <v>17</v>
      </c>
      <c r="L268" s="8" t="s">
        <v>941</v>
      </c>
      <c r="M268" s="8" t="s">
        <v>13</v>
      </c>
      <c r="N268" s="7">
        <v>131</v>
      </c>
    </row>
    <row r="269" spans="1:14" ht="17" x14ac:dyDescent="0.2">
      <c r="A269" s="4">
        <v>268</v>
      </c>
      <c r="B269" s="5">
        <v>44733</v>
      </c>
      <c r="C269" s="7">
        <f t="shared" si="12"/>
        <v>2022</v>
      </c>
      <c r="D269" s="7">
        <f t="shared" si="13"/>
        <v>6</v>
      </c>
      <c r="E269" s="7">
        <f t="shared" si="14"/>
        <v>3</v>
      </c>
      <c r="F269" s="6" t="s">
        <v>706</v>
      </c>
      <c r="G269" s="6" t="s">
        <v>707</v>
      </c>
      <c r="H269" s="7">
        <v>2021</v>
      </c>
      <c r="I269" s="8" t="s">
        <v>708</v>
      </c>
      <c r="J269" s="4" t="s">
        <v>888</v>
      </c>
      <c r="K269" s="8" t="s">
        <v>28</v>
      </c>
      <c r="L269" s="8" t="s">
        <v>939</v>
      </c>
      <c r="M269" s="8" t="s">
        <v>42</v>
      </c>
      <c r="N269" s="7">
        <v>90</v>
      </c>
    </row>
    <row r="270" spans="1:14" ht="17" x14ac:dyDescent="0.2">
      <c r="A270" s="4">
        <v>269</v>
      </c>
      <c r="B270" s="5">
        <v>44737</v>
      </c>
      <c r="C270" s="7">
        <f t="shared" si="12"/>
        <v>2022</v>
      </c>
      <c r="D270" s="7">
        <f t="shared" si="13"/>
        <v>6</v>
      </c>
      <c r="E270" s="7">
        <f t="shared" si="14"/>
        <v>7</v>
      </c>
      <c r="F270" s="6" t="s">
        <v>709</v>
      </c>
      <c r="G270" s="6" t="s">
        <v>710</v>
      </c>
      <c r="H270" s="7">
        <v>1985</v>
      </c>
      <c r="I270" s="8" t="s">
        <v>654</v>
      </c>
      <c r="J270" s="4" t="s">
        <v>888</v>
      </c>
      <c r="K270" s="8" t="s">
        <v>33</v>
      </c>
      <c r="L270" s="8" t="s">
        <v>941</v>
      </c>
      <c r="M270" s="8" t="s">
        <v>13</v>
      </c>
      <c r="N270" s="7">
        <v>131</v>
      </c>
    </row>
    <row r="271" spans="1:14" ht="17" x14ac:dyDescent="0.2">
      <c r="A271" s="4">
        <v>270</v>
      </c>
      <c r="B271" s="5">
        <v>44738</v>
      </c>
      <c r="C271" s="7">
        <f t="shared" si="12"/>
        <v>2022</v>
      </c>
      <c r="D271" s="7">
        <f t="shared" si="13"/>
        <v>6</v>
      </c>
      <c r="E271" s="7">
        <f t="shared" si="14"/>
        <v>1</v>
      </c>
      <c r="F271" s="6" t="s">
        <v>711</v>
      </c>
      <c r="G271" s="6" t="s">
        <v>712</v>
      </c>
      <c r="H271" s="7">
        <v>1993</v>
      </c>
      <c r="I271" s="8" t="s">
        <v>713</v>
      </c>
      <c r="J271" s="4" t="s">
        <v>888</v>
      </c>
      <c r="K271" s="8" t="s">
        <v>210</v>
      </c>
      <c r="L271" s="8" t="s">
        <v>941</v>
      </c>
      <c r="M271" s="8" t="s">
        <v>13</v>
      </c>
      <c r="N271" s="7">
        <v>76</v>
      </c>
    </row>
    <row r="272" spans="1:14" ht="34" x14ac:dyDescent="0.2">
      <c r="A272" s="4">
        <v>271</v>
      </c>
      <c r="B272" s="5">
        <v>44741</v>
      </c>
      <c r="C272" s="7">
        <f t="shared" si="12"/>
        <v>2022</v>
      </c>
      <c r="D272" s="7">
        <f t="shared" si="13"/>
        <v>6</v>
      </c>
      <c r="E272" s="7">
        <f t="shared" si="14"/>
        <v>4</v>
      </c>
      <c r="F272" s="6" t="s">
        <v>714</v>
      </c>
      <c r="G272" s="6" t="s">
        <v>715</v>
      </c>
      <c r="H272" s="7">
        <v>2022</v>
      </c>
      <c r="I272" s="8" t="s">
        <v>716</v>
      </c>
      <c r="J272" s="4" t="s">
        <v>888</v>
      </c>
      <c r="K272" s="8" t="s">
        <v>28</v>
      </c>
      <c r="L272" s="8" t="s">
        <v>939</v>
      </c>
      <c r="M272" s="8" t="s">
        <v>717</v>
      </c>
      <c r="N272" s="7">
        <v>140</v>
      </c>
    </row>
    <row r="273" spans="1:14" ht="17" x14ac:dyDescent="0.2">
      <c r="A273" s="4">
        <v>272</v>
      </c>
      <c r="B273" s="5">
        <v>44748</v>
      </c>
      <c r="C273" s="7">
        <f t="shared" si="12"/>
        <v>2022</v>
      </c>
      <c r="D273" s="7">
        <f t="shared" si="13"/>
        <v>7</v>
      </c>
      <c r="E273" s="7">
        <f t="shared" si="14"/>
        <v>4</v>
      </c>
      <c r="F273" s="6" t="s">
        <v>718</v>
      </c>
      <c r="G273" s="6" t="s">
        <v>719</v>
      </c>
      <c r="H273" s="7">
        <v>1980</v>
      </c>
      <c r="I273" s="8" t="s">
        <v>20</v>
      </c>
      <c r="J273" s="4" t="s">
        <v>888</v>
      </c>
      <c r="K273" s="8" t="s">
        <v>33</v>
      </c>
      <c r="L273" s="8" t="s">
        <v>941</v>
      </c>
      <c r="M273" s="8" t="s">
        <v>13</v>
      </c>
      <c r="N273" s="7">
        <v>129</v>
      </c>
    </row>
    <row r="274" spans="1:14" ht="17" x14ac:dyDescent="0.2">
      <c r="A274" s="4">
        <v>273</v>
      </c>
      <c r="B274" s="5">
        <v>44750</v>
      </c>
      <c r="C274" s="7">
        <f t="shared" si="12"/>
        <v>2022</v>
      </c>
      <c r="D274" s="7">
        <f t="shared" si="13"/>
        <v>7</v>
      </c>
      <c r="E274" s="7">
        <f t="shared" si="14"/>
        <v>6</v>
      </c>
      <c r="F274" s="6" t="s">
        <v>720</v>
      </c>
      <c r="G274" s="6" t="s">
        <v>721</v>
      </c>
      <c r="H274" s="7">
        <v>1972</v>
      </c>
      <c r="I274" s="8" t="s">
        <v>240</v>
      </c>
      <c r="J274" s="4" t="s">
        <v>889</v>
      </c>
      <c r="K274" s="8" t="s">
        <v>12</v>
      </c>
      <c r="L274" s="8" t="s">
        <v>941</v>
      </c>
      <c r="M274" s="8" t="s">
        <v>13</v>
      </c>
      <c r="N274" s="7">
        <v>175</v>
      </c>
    </row>
    <row r="275" spans="1:14" ht="17" x14ac:dyDescent="0.2">
      <c r="A275" s="4">
        <v>274</v>
      </c>
      <c r="B275" s="5">
        <v>44758</v>
      </c>
      <c r="C275" s="7">
        <f t="shared" si="12"/>
        <v>2022</v>
      </c>
      <c r="D275" s="7">
        <f t="shared" si="13"/>
        <v>7</v>
      </c>
      <c r="E275" s="7">
        <f t="shared" si="14"/>
        <v>7</v>
      </c>
      <c r="F275" s="6" t="s">
        <v>722</v>
      </c>
      <c r="G275" s="6" t="s">
        <v>723</v>
      </c>
      <c r="H275" s="7">
        <v>2005</v>
      </c>
      <c r="I275" s="8" t="s">
        <v>128</v>
      </c>
      <c r="J275" s="4" t="s">
        <v>888</v>
      </c>
      <c r="K275" s="8" t="s">
        <v>17</v>
      </c>
      <c r="L275" s="8" t="s">
        <v>941</v>
      </c>
      <c r="M275" s="8" t="s">
        <v>13</v>
      </c>
      <c r="N275" s="7">
        <v>145</v>
      </c>
    </row>
    <row r="276" spans="1:14" ht="17" x14ac:dyDescent="0.2">
      <c r="A276" s="4">
        <v>275</v>
      </c>
      <c r="B276" s="5">
        <v>44761</v>
      </c>
      <c r="C276" s="7">
        <f t="shared" si="12"/>
        <v>2022</v>
      </c>
      <c r="D276" s="7">
        <f t="shared" si="13"/>
        <v>7</v>
      </c>
      <c r="E276" s="7">
        <f t="shared" si="14"/>
        <v>3</v>
      </c>
      <c r="F276" s="6" t="s">
        <v>724</v>
      </c>
      <c r="G276" s="6" t="s">
        <v>724</v>
      </c>
      <c r="H276" s="7">
        <v>2022</v>
      </c>
      <c r="I276" s="8" t="s">
        <v>725</v>
      </c>
      <c r="J276" s="4" t="s">
        <v>888</v>
      </c>
      <c r="K276" s="8" t="s">
        <v>28</v>
      </c>
      <c r="L276" s="8" t="s">
        <v>939</v>
      </c>
      <c r="M276" s="8" t="s">
        <v>625</v>
      </c>
      <c r="N276" s="7">
        <v>159</v>
      </c>
    </row>
    <row r="277" spans="1:14" ht="17" x14ac:dyDescent="0.2">
      <c r="A277" s="4">
        <v>276</v>
      </c>
      <c r="B277" s="5">
        <v>44764</v>
      </c>
      <c r="C277" s="7">
        <f t="shared" si="12"/>
        <v>2022</v>
      </c>
      <c r="D277" s="7">
        <f t="shared" si="13"/>
        <v>7</v>
      </c>
      <c r="E277" s="7">
        <f t="shared" si="14"/>
        <v>6</v>
      </c>
      <c r="F277" s="6" t="s">
        <v>726</v>
      </c>
      <c r="G277" s="6" t="s">
        <v>727</v>
      </c>
      <c r="H277" s="7">
        <v>1999</v>
      </c>
      <c r="I277" s="8" t="s">
        <v>728</v>
      </c>
      <c r="J277" s="4" t="s">
        <v>888</v>
      </c>
      <c r="K277" s="8" t="s">
        <v>210</v>
      </c>
      <c r="L277" s="8" t="s">
        <v>941</v>
      </c>
      <c r="M277" s="8" t="s">
        <v>13</v>
      </c>
      <c r="N277" s="7">
        <v>103</v>
      </c>
    </row>
    <row r="278" spans="1:14" ht="17" x14ac:dyDescent="0.2">
      <c r="A278" s="4">
        <v>277</v>
      </c>
      <c r="B278" s="5">
        <v>44765</v>
      </c>
      <c r="C278" s="7">
        <f t="shared" si="12"/>
        <v>2022</v>
      </c>
      <c r="D278" s="7">
        <f t="shared" si="13"/>
        <v>7</v>
      </c>
      <c r="E278" s="7">
        <f t="shared" si="14"/>
        <v>7</v>
      </c>
      <c r="F278" s="6" t="s">
        <v>729</v>
      </c>
      <c r="G278" s="6" t="s">
        <v>730</v>
      </c>
      <c r="H278" s="7">
        <v>1987</v>
      </c>
      <c r="I278" s="8" t="s">
        <v>654</v>
      </c>
      <c r="J278" s="4" t="s">
        <v>888</v>
      </c>
      <c r="K278" s="8" t="s">
        <v>33</v>
      </c>
      <c r="L278" s="8" t="s">
        <v>941</v>
      </c>
      <c r="M278" s="8" t="s">
        <v>13</v>
      </c>
      <c r="N278" s="7">
        <v>130</v>
      </c>
    </row>
    <row r="279" spans="1:14" ht="17" x14ac:dyDescent="0.2">
      <c r="A279" s="4">
        <v>278</v>
      </c>
      <c r="B279" s="5">
        <v>44771</v>
      </c>
      <c r="C279" s="7">
        <f t="shared" si="12"/>
        <v>2022</v>
      </c>
      <c r="D279" s="7">
        <f t="shared" si="13"/>
        <v>7</v>
      </c>
      <c r="E279" s="7">
        <f t="shared" si="14"/>
        <v>6</v>
      </c>
      <c r="F279" s="6" t="s">
        <v>731</v>
      </c>
      <c r="G279" s="6" t="s">
        <v>732</v>
      </c>
      <c r="H279" s="7">
        <v>1978</v>
      </c>
      <c r="I279" s="8" t="s">
        <v>733</v>
      </c>
      <c r="J279" s="4" t="s">
        <v>888</v>
      </c>
      <c r="K279" s="8" t="s">
        <v>12</v>
      </c>
      <c r="L279" s="8" t="s">
        <v>941</v>
      </c>
      <c r="M279" s="8" t="s">
        <v>13</v>
      </c>
      <c r="N279" s="7">
        <v>143</v>
      </c>
    </row>
    <row r="280" spans="1:14" ht="17" x14ac:dyDescent="0.2">
      <c r="A280" s="4">
        <v>279</v>
      </c>
      <c r="B280" s="5">
        <v>44772</v>
      </c>
      <c r="C280" s="7">
        <f t="shared" si="12"/>
        <v>2022</v>
      </c>
      <c r="D280" s="7">
        <f t="shared" si="13"/>
        <v>7</v>
      </c>
      <c r="E280" s="7">
        <f t="shared" si="14"/>
        <v>7</v>
      </c>
      <c r="F280" s="6" t="s">
        <v>734</v>
      </c>
      <c r="G280" s="6" t="s">
        <v>735</v>
      </c>
      <c r="H280" s="7">
        <v>2011</v>
      </c>
      <c r="I280" s="8" t="s">
        <v>736</v>
      </c>
      <c r="J280" s="4" t="s">
        <v>889</v>
      </c>
      <c r="K280" s="8" t="s">
        <v>210</v>
      </c>
      <c r="L280" s="8" t="s">
        <v>941</v>
      </c>
      <c r="M280" s="8" t="s">
        <v>13</v>
      </c>
      <c r="N280" s="7">
        <v>124</v>
      </c>
    </row>
    <row r="281" spans="1:14" ht="34" x14ac:dyDescent="0.2">
      <c r="A281" s="4">
        <v>280</v>
      </c>
      <c r="B281" s="5">
        <v>44779</v>
      </c>
      <c r="C281" s="7">
        <f t="shared" si="12"/>
        <v>2022</v>
      </c>
      <c r="D281" s="7">
        <f t="shared" si="13"/>
        <v>8</v>
      </c>
      <c r="E281" s="7">
        <f t="shared" si="14"/>
        <v>7</v>
      </c>
      <c r="F281" s="6" t="s">
        <v>737</v>
      </c>
      <c r="G281" s="6" t="s">
        <v>738</v>
      </c>
      <c r="H281" s="7">
        <v>2016</v>
      </c>
      <c r="I281" s="8" t="s">
        <v>739</v>
      </c>
      <c r="J281" s="4" t="s">
        <v>888</v>
      </c>
      <c r="K281" s="8" t="s">
        <v>33</v>
      </c>
      <c r="L281" s="8" t="s">
        <v>941</v>
      </c>
      <c r="M281" s="8" t="s">
        <v>13</v>
      </c>
      <c r="N281" s="7">
        <v>100</v>
      </c>
    </row>
    <row r="282" spans="1:14" ht="17" x14ac:dyDescent="0.2">
      <c r="A282" s="4">
        <v>281</v>
      </c>
      <c r="B282" s="5">
        <v>44786</v>
      </c>
      <c r="C282" s="7">
        <f t="shared" si="12"/>
        <v>2022</v>
      </c>
      <c r="D282" s="7">
        <f t="shared" si="13"/>
        <v>8</v>
      </c>
      <c r="E282" s="7">
        <f t="shared" si="14"/>
        <v>7</v>
      </c>
      <c r="F282" s="6" t="s">
        <v>740</v>
      </c>
      <c r="G282" s="6" t="s">
        <v>741</v>
      </c>
      <c r="H282" s="7">
        <v>1974</v>
      </c>
      <c r="I282" s="8" t="s">
        <v>240</v>
      </c>
      <c r="J282" s="4" t="s">
        <v>889</v>
      </c>
      <c r="K282" s="8" t="s">
        <v>33</v>
      </c>
      <c r="L282" s="8" t="s">
        <v>941</v>
      </c>
      <c r="M282" s="8" t="s">
        <v>13</v>
      </c>
      <c r="N282" s="7">
        <v>200</v>
      </c>
    </row>
    <row r="283" spans="1:14" ht="17" x14ac:dyDescent="0.2">
      <c r="A283" s="4">
        <v>282</v>
      </c>
      <c r="B283" s="5">
        <v>44792</v>
      </c>
      <c r="C283" s="7">
        <f t="shared" si="12"/>
        <v>2022</v>
      </c>
      <c r="D283" s="7">
        <f t="shared" si="13"/>
        <v>8</v>
      </c>
      <c r="E283" s="7">
        <f t="shared" si="14"/>
        <v>6</v>
      </c>
      <c r="F283" s="6" t="s">
        <v>742</v>
      </c>
      <c r="G283" s="6" t="s">
        <v>743</v>
      </c>
      <c r="H283" s="7">
        <v>2017</v>
      </c>
      <c r="I283" s="8" t="s">
        <v>744</v>
      </c>
      <c r="J283" s="4" t="s">
        <v>888</v>
      </c>
      <c r="K283" s="8" t="s">
        <v>12</v>
      </c>
      <c r="L283" s="8" t="s">
        <v>941</v>
      </c>
      <c r="M283" s="8" t="s">
        <v>13</v>
      </c>
      <c r="N283" s="7">
        <v>135</v>
      </c>
    </row>
    <row r="284" spans="1:14" ht="34" x14ac:dyDescent="0.2">
      <c r="A284" s="4">
        <v>283</v>
      </c>
      <c r="B284" s="5">
        <v>44793</v>
      </c>
      <c r="C284" s="7">
        <f t="shared" si="12"/>
        <v>2022</v>
      </c>
      <c r="D284" s="7">
        <f t="shared" si="13"/>
        <v>8</v>
      </c>
      <c r="E284" s="7">
        <f t="shared" si="14"/>
        <v>7</v>
      </c>
      <c r="F284" s="6" t="s">
        <v>745</v>
      </c>
      <c r="G284" s="6" t="s">
        <v>746</v>
      </c>
      <c r="H284" s="7">
        <v>2019</v>
      </c>
      <c r="I284" s="8" t="s">
        <v>747</v>
      </c>
      <c r="J284" s="4" t="s">
        <v>889</v>
      </c>
      <c r="K284" s="8" t="s">
        <v>210</v>
      </c>
      <c r="L284" s="8" t="s">
        <v>941</v>
      </c>
      <c r="M284" s="8" t="s">
        <v>13</v>
      </c>
      <c r="N284" s="7">
        <v>124</v>
      </c>
    </row>
    <row r="285" spans="1:14" ht="17" x14ac:dyDescent="0.2">
      <c r="A285" s="4">
        <v>284</v>
      </c>
      <c r="B285" s="5">
        <v>44794</v>
      </c>
      <c r="C285" s="7">
        <f t="shared" si="12"/>
        <v>2022</v>
      </c>
      <c r="D285" s="7">
        <f t="shared" si="13"/>
        <v>8</v>
      </c>
      <c r="E285" s="7">
        <f t="shared" si="14"/>
        <v>1</v>
      </c>
      <c r="F285" s="6" t="s">
        <v>748</v>
      </c>
      <c r="G285" s="6" t="s">
        <v>749</v>
      </c>
      <c r="H285" s="7">
        <v>2022</v>
      </c>
      <c r="I285" s="8" t="s">
        <v>750</v>
      </c>
      <c r="J285" s="4" t="s">
        <v>888</v>
      </c>
      <c r="K285" s="8" t="s">
        <v>17</v>
      </c>
      <c r="L285" s="8" t="s">
        <v>941</v>
      </c>
      <c r="M285" s="8" t="s">
        <v>13</v>
      </c>
      <c r="N285" s="7">
        <v>115</v>
      </c>
    </row>
    <row r="286" spans="1:14" ht="17" x14ac:dyDescent="0.2">
      <c r="A286" s="4">
        <v>285</v>
      </c>
      <c r="B286" s="5">
        <v>44797</v>
      </c>
      <c r="C286" s="7">
        <f t="shared" si="12"/>
        <v>2022</v>
      </c>
      <c r="D286" s="7">
        <f t="shared" si="13"/>
        <v>8</v>
      </c>
      <c r="E286" s="7">
        <f t="shared" si="14"/>
        <v>4</v>
      </c>
      <c r="F286" s="6" t="s">
        <v>751</v>
      </c>
      <c r="G286" s="6" t="s">
        <v>752</v>
      </c>
      <c r="H286" s="7">
        <v>2008</v>
      </c>
      <c r="I286" s="8" t="s">
        <v>753</v>
      </c>
      <c r="J286" s="4" t="s">
        <v>888</v>
      </c>
      <c r="K286" s="8" t="s">
        <v>210</v>
      </c>
      <c r="L286" s="8" t="s">
        <v>941</v>
      </c>
      <c r="M286" s="8" t="s">
        <v>13</v>
      </c>
      <c r="N286" s="7">
        <v>98</v>
      </c>
    </row>
    <row r="287" spans="1:14" ht="17" x14ac:dyDescent="0.2">
      <c r="A287" s="4">
        <v>286</v>
      </c>
      <c r="B287" s="5">
        <v>44799</v>
      </c>
      <c r="C287" s="7">
        <f t="shared" si="12"/>
        <v>2022</v>
      </c>
      <c r="D287" s="7">
        <f t="shared" si="13"/>
        <v>8</v>
      </c>
      <c r="E287" s="7">
        <f t="shared" si="14"/>
        <v>6</v>
      </c>
      <c r="F287" s="6" t="s">
        <v>754</v>
      </c>
      <c r="G287" s="6" t="s">
        <v>755</v>
      </c>
      <c r="H287" s="7">
        <v>1989</v>
      </c>
      <c r="I287" s="8" t="s">
        <v>654</v>
      </c>
      <c r="J287" s="4" t="s">
        <v>888</v>
      </c>
      <c r="K287" s="8" t="s">
        <v>33</v>
      </c>
      <c r="L287" s="8" t="s">
        <v>941</v>
      </c>
      <c r="M287" s="8" t="s">
        <v>13</v>
      </c>
      <c r="N287" s="7">
        <v>133</v>
      </c>
    </row>
    <row r="288" spans="1:14" ht="17" x14ac:dyDescent="0.2">
      <c r="A288" s="4">
        <v>287</v>
      </c>
      <c r="B288" s="5">
        <v>44804</v>
      </c>
      <c r="C288" s="7">
        <f t="shared" si="12"/>
        <v>2022</v>
      </c>
      <c r="D288" s="7">
        <f t="shared" si="13"/>
        <v>8</v>
      </c>
      <c r="E288" s="7">
        <f t="shared" si="14"/>
        <v>4</v>
      </c>
      <c r="F288" s="6" t="s">
        <v>756</v>
      </c>
      <c r="G288" s="6" t="s">
        <v>757</v>
      </c>
      <c r="H288" s="7">
        <v>2022</v>
      </c>
      <c r="I288" s="8" t="s">
        <v>758</v>
      </c>
      <c r="J288" s="4" t="s">
        <v>888</v>
      </c>
      <c r="K288" s="8" t="s">
        <v>28</v>
      </c>
      <c r="L288" s="8" t="s">
        <v>939</v>
      </c>
      <c r="M288" s="8" t="s">
        <v>625</v>
      </c>
      <c r="N288" s="7">
        <v>135</v>
      </c>
    </row>
    <row r="289" spans="1:14" ht="34" x14ac:dyDescent="0.2">
      <c r="A289" s="4">
        <v>288</v>
      </c>
      <c r="B289" s="5">
        <v>44807</v>
      </c>
      <c r="C289" s="7">
        <f t="shared" si="12"/>
        <v>2022</v>
      </c>
      <c r="D289" s="7">
        <f t="shared" si="13"/>
        <v>9</v>
      </c>
      <c r="E289" s="7">
        <f t="shared" si="14"/>
        <v>7</v>
      </c>
      <c r="F289" s="6" t="s">
        <v>759</v>
      </c>
      <c r="G289" s="6" t="s">
        <v>760</v>
      </c>
      <c r="H289" s="7">
        <v>2015</v>
      </c>
      <c r="I289" s="8" t="s">
        <v>761</v>
      </c>
      <c r="J289" s="4" t="s">
        <v>888</v>
      </c>
      <c r="K289" s="8" t="s">
        <v>12</v>
      </c>
      <c r="L289" s="8" t="s">
        <v>941</v>
      </c>
      <c r="M289" s="8" t="s">
        <v>13</v>
      </c>
      <c r="N289" s="7">
        <v>72</v>
      </c>
    </row>
    <row r="290" spans="1:14" ht="34" x14ac:dyDescent="0.2">
      <c r="A290" s="4">
        <v>289</v>
      </c>
      <c r="B290" s="5">
        <v>44809</v>
      </c>
      <c r="C290" s="7">
        <f t="shared" si="12"/>
        <v>2022</v>
      </c>
      <c r="D290" s="7">
        <f t="shared" si="13"/>
        <v>9</v>
      </c>
      <c r="E290" s="7">
        <f t="shared" si="14"/>
        <v>2</v>
      </c>
      <c r="F290" s="6" t="s">
        <v>762</v>
      </c>
      <c r="G290" s="6" t="s">
        <v>763</v>
      </c>
      <c r="H290" s="7">
        <v>1999</v>
      </c>
      <c r="I290" s="8" t="s">
        <v>764</v>
      </c>
      <c r="J290" s="4" t="s">
        <v>889</v>
      </c>
      <c r="K290" s="8" t="s">
        <v>210</v>
      </c>
      <c r="L290" s="8" t="s">
        <v>941</v>
      </c>
      <c r="M290" s="8" t="s">
        <v>13</v>
      </c>
      <c r="N290" s="7">
        <v>136</v>
      </c>
    </row>
    <row r="291" spans="1:14" ht="34" x14ac:dyDescent="0.2">
      <c r="A291" s="4">
        <v>290</v>
      </c>
      <c r="B291" s="5">
        <v>44813</v>
      </c>
      <c r="C291" s="7">
        <f t="shared" si="12"/>
        <v>2022</v>
      </c>
      <c r="D291" s="7">
        <f t="shared" si="13"/>
        <v>9</v>
      </c>
      <c r="E291" s="7">
        <f t="shared" si="14"/>
        <v>6</v>
      </c>
      <c r="F291" s="6" t="s">
        <v>765</v>
      </c>
      <c r="G291" s="6" t="s">
        <v>766</v>
      </c>
      <c r="H291" s="7">
        <v>2020</v>
      </c>
      <c r="I291" s="8" t="s">
        <v>240</v>
      </c>
      <c r="J291" s="4" t="s">
        <v>889</v>
      </c>
      <c r="K291" s="8" t="s">
        <v>33</v>
      </c>
      <c r="L291" s="8" t="s">
        <v>941</v>
      </c>
      <c r="M291" s="8" t="s">
        <v>13</v>
      </c>
      <c r="N291" s="7">
        <v>158</v>
      </c>
    </row>
    <row r="292" spans="1:14" ht="17" x14ac:dyDescent="0.2">
      <c r="A292" s="4">
        <v>291</v>
      </c>
      <c r="B292" s="5">
        <v>44814</v>
      </c>
      <c r="C292" s="7">
        <f t="shared" si="12"/>
        <v>2022</v>
      </c>
      <c r="D292" s="7">
        <f t="shared" si="13"/>
        <v>9</v>
      </c>
      <c r="E292" s="7">
        <f t="shared" si="14"/>
        <v>7</v>
      </c>
      <c r="F292" s="6" t="s">
        <v>767</v>
      </c>
      <c r="G292" s="6" t="s">
        <v>768</v>
      </c>
      <c r="H292" s="7">
        <v>1997</v>
      </c>
      <c r="I292" s="8" t="s">
        <v>769</v>
      </c>
      <c r="J292" s="4" t="s">
        <v>888</v>
      </c>
      <c r="K292" s="8" t="s">
        <v>17</v>
      </c>
      <c r="L292" s="8" t="s">
        <v>941</v>
      </c>
      <c r="M292" s="8" t="s">
        <v>13</v>
      </c>
      <c r="N292" s="7">
        <v>139</v>
      </c>
    </row>
    <row r="293" spans="1:14" ht="17" x14ac:dyDescent="0.2">
      <c r="A293" s="4">
        <v>292</v>
      </c>
      <c r="B293" s="5">
        <v>44820</v>
      </c>
      <c r="C293" s="7">
        <f t="shared" si="12"/>
        <v>2022</v>
      </c>
      <c r="D293" s="7">
        <f t="shared" si="13"/>
        <v>9</v>
      </c>
      <c r="E293" s="7">
        <f t="shared" si="14"/>
        <v>6</v>
      </c>
      <c r="F293" s="6" t="s">
        <v>770</v>
      </c>
      <c r="G293" s="6" t="s">
        <v>771</v>
      </c>
      <c r="H293" s="7">
        <v>1997</v>
      </c>
      <c r="I293" s="8" t="s">
        <v>624</v>
      </c>
      <c r="J293" s="4" t="s">
        <v>888</v>
      </c>
      <c r="K293" s="8" t="s">
        <v>12</v>
      </c>
      <c r="L293" s="8" t="s">
        <v>941</v>
      </c>
      <c r="M293" s="8" t="s">
        <v>13</v>
      </c>
      <c r="N293" s="7">
        <v>155</v>
      </c>
    </row>
    <row r="294" spans="1:14" ht="17" x14ac:dyDescent="0.2">
      <c r="A294" s="4">
        <v>293</v>
      </c>
      <c r="B294" s="5">
        <v>44824</v>
      </c>
      <c r="C294" s="7">
        <f t="shared" si="12"/>
        <v>2022</v>
      </c>
      <c r="D294" s="7">
        <f t="shared" si="13"/>
        <v>9</v>
      </c>
      <c r="E294" s="7">
        <f t="shared" si="14"/>
        <v>3</v>
      </c>
      <c r="F294" s="6" t="s">
        <v>772</v>
      </c>
      <c r="G294" s="6" t="s">
        <v>773</v>
      </c>
      <c r="H294" s="7">
        <v>2017</v>
      </c>
      <c r="I294" s="8" t="s">
        <v>774</v>
      </c>
      <c r="J294" s="4" t="s">
        <v>888</v>
      </c>
      <c r="K294" s="8" t="s">
        <v>17</v>
      </c>
      <c r="L294" s="8" t="s">
        <v>941</v>
      </c>
      <c r="M294" s="8" t="s">
        <v>13</v>
      </c>
      <c r="N294" s="7">
        <v>121</v>
      </c>
    </row>
    <row r="295" spans="1:14" ht="17" x14ac:dyDescent="0.2">
      <c r="A295" s="4">
        <v>294</v>
      </c>
      <c r="B295" s="5">
        <v>44826</v>
      </c>
      <c r="C295" s="7">
        <f t="shared" si="12"/>
        <v>2022</v>
      </c>
      <c r="D295" s="7">
        <f t="shared" si="13"/>
        <v>9</v>
      </c>
      <c r="E295" s="7">
        <f t="shared" si="14"/>
        <v>5</v>
      </c>
      <c r="F295" s="6" t="s">
        <v>775</v>
      </c>
      <c r="G295" s="6" t="s">
        <v>776</v>
      </c>
      <c r="H295" s="7">
        <v>1995</v>
      </c>
      <c r="I295" s="8" t="s">
        <v>485</v>
      </c>
      <c r="J295" s="4" t="s">
        <v>888</v>
      </c>
      <c r="K295" s="8" t="s">
        <v>33</v>
      </c>
      <c r="L295" s="8" t="s">
        <v>941</v>
      </c>
      <c r="M295" s="8" t="s">
        <v>13</v>
      </c>
      <c r="N295" s="7">
        <v>128</v>
      </c>
    </row>
    <row r="296" spans="1:14" ht="17" x14ac:dyDescent="0.2">
      <c r="A296" s="4">
        <v>295</v>
      </c>
      <c r="B296" s="5">
        <v>44846</v>
      </c>
      <c r="C296" s="7">
        <f t="shared" si="12"/>
        <v>2022</v>
      </c>
      <c r="D296" s="7">
        <f t="shared" si="13"/>
        <v>10</v>
      </c>
      <c r="E296" s="7">
        <f t="shared" si="14"/>
        <v>4</v>
      </c>
      <c r="F296" s="6" t="s">
        <v>777</v>
      </c>
      <c r="G296" s="6" t="s">
        <v>777</v>
      </c>
      <c r="H296" s="7">
        <v>2009</v>
      </c>
      <c r="I296" s="8" t="s">
        <v>778</v>
      </c>
      <c r="J296" s="4" t="s">
        <v>889</v>
      </c>
      <c r="K296" s="8" t="s">
        <v>492</v>
      </c>
      <c r="L296" s="8" t="s">
        <v>941</v>
      </c>
      <c r="M296" s="8" t="s">
        <v>13</v>
      </c>
      <c r="N296" s="7">
        <v>129</v>
      </c>
    </row>
    <row r="297" spans="1:14" ht="17" x14ac:dyDescent="0.2">
      <c r="A297" s="4">
        <v>296</v>
      </c>
      <c r="B297" s="5">
        <v>44849</v>
      </c>
      <c r="C297" s="7">
        <f t="shared" si="12"/>
        <v>2022</v>
      </c>
      <c r="D297" s="7">
        <f t="shared" si="13"/>
        <v>10</v>
      </c>
      <c r="E297" s="7">
        <f t="shared" si="14"/>
        <v>7</v>
      </c>
      <c r="F297" s="6" t="s">
        <v>779</v>
      </c>
      <c r="G297" s="6" t="s">
        <v>780</v>
      </c>
      <c r="H297" s="7">
        <v>1975</v>
      </c>
      <c r="I297" s="8" t="s">
        <v>781</v>
      </c>
      <c r="J297" s="4" t="s">
        <v>888</v>
      </c>
      <c r="K297" s="8" t="s">
        <v>12</v>
      </c>
      <c r="L297" s="8" t="s">
        <v>941</v>
      </c>
      <c r="M297" s="8" t="s">
        <v>13</v>
      </c>
      <c r="N297" s="7">
        <v>124</v>
      </c>
    </row>
    <row r="298" spans="1:14" ht="34" x14ac:dyDescent="0.2">
      <c r="A298" s="4">
        <v>297</v>
      </c>
      <c r="B298" s="5">
        <v>44853</v>
      </c>
      <c r="C298" s="7">
        <f t="shared" si="12"/>
        <v>2022</v>
      </c>
      <c r="D298" s="7">
        <f t="shared" si="13"/>
        <v>10</v>
      </c>
      <c r="E298" s="7">
        <f t="shared" si="14"/>
        <v>4</v>
      </c>
      <c r="F298" s="6" t="s">
        <v>782</v>
      </c>
      <c r="G298" s="6" t="s">
        <v>783</v>
      </c>
      <c r="H298" s="7">
        <v>2019</v>
      </c>
      <c r="I298" s="8" t="s">
        <v>784</v>
      </c>
      <c r="J298" s="4" t="s">
        <v>888</v>
      </c>
      <c r="K298" s="8" t="s">
        <v>17</v>
      </c>
      <c r="L298" s="8" t="s">
        <v>941</v>
      </c>
      <c r="M298" s="8" t="s">
        <v>13</v>
      </c>
      <c r="N298" s="7">
        <v>114</v>
      </c>
    </row>
    <row r="299" spans="1:14" ht="17" x14ac:dyDescent="0.2">
      <c r="A299" s="4">
        <v>298</v>
      </c>
      <c r="B299" s="5">
        <v>44855</v>
      </c>
      <c r="C299" s="7">
        <f t="shared" si="12"/>
        <v>2022</v>
      </c>
      <c r="D299" s="7">
        <f t="shared" si="13"/>
        <v>10</v>
      </c>
      <c r="E299" s="7">
        <f t="shared" si="14"/>
        <v>6</v>
      </c>
      <c r="F299" s="6" t="s">
        <v>785</v>
      </c>
      <c r="G299" s="6" t="s">
        <v>785</v>
      </c>
      <c r="H299" s="7">
        <v>2017</v>
      </c>
      <c r="I299" s="8" t="s">
        <v>259</v>
      </c>
      <c r="J299" s="4" t="s">
        <v>888</v>
      </c>
      <c r="K299" s="8" t="s">
        <v>492</v>
      </c>
      <c r="L299" s="8" t="s">
        <v>941</v>
      </c>
      <c r="M299" s="8" t="s">
        <v>13</v>
      </c>
      <c r="N299" s="7">
        <v>137</v>
      </c>
    </row>
    <row r="300" spans="1:14" ht="17" x14ac:dyDescent="0.2">
      <c r="A300" s="4">
        <v>299</v>
      </c>
      <c r="B300" s="5">
        <v>44856</v>
      </c>
      <c r="C300" s="7">
        <f t="shared" si="12"/>
        <v>2022</v>
      </c>
      <c r="D300" s="7">
        <f t="shared" si="13"/>
        <v>10</v>
      </c>
      <c r="E300" s="7">
        <f t="shared" si="14"/>
        <v>7</v>
      </c>
      <c r="F300" s="6" t="s">
        <v>786</v>
      </c>
      <c r="G300" s="6" t="s">
        <v>787</v>
      </c>
      <c r="H300" s="7">
        <v>1997</v>
      </c>
      <c r="I300" s="8" t="s">
        <v>788</v>
      </c>
      <c r="J300" s="4" t="s">
        <v>888</v>
      </c>
      <c r="K300" s="8" t="s">
        <v>33</v>
      </c>
      <c r="L300" s="8" t="s">
        <v>941</v>
      </c>
      <c r="M300" s="8" t="s">
        <v>13</v>
      </c>
      <c r="N300" s="7">
        <v>119</v>
      </c>
    </row>
    <row r="301" spans="1:14" ht="17" x14ac:dyDescent="0.2">
      <c r="A301" s="4">
        <v>300</v>
      </c>
      <c r="B301" s="5">
        <v>44860</v>
      </c>
      <c r="C301" s="7">
        <f t="shared" si="12"/>
        <v>2022</v>
      </c>
      <c r="D301" s="7">
        <f t="shared" si="13"/>
        <v>10</v>
      </c>
      <c r="E301" s="7">
        <f t="shared" si="14"/>
        <v>4</v>
      </c>
      <c r="F301" s="6" t="s">
        <v>789</v>
      </c>
      <c r="G301" s="6" t="s">
        <v>790</v>
      </c>
      <c r="H301" s="7">
        <v>2013</v>
      </c>
      <c r="I301" s="8" t="s">
        <v>791</v>
      </c>
      <c r="J301" s="4" t="s">
        <v>888</v>
      </c>
      <c r="K301" s="8" t="s">
        <v>12</v>
      </c>
      <c r="L301" s="8" t="s">
        <v>941</v>
      </c>
      <c r="M301" s="8" t="s">
        <v>13</v>
      </c>
      <c r="N301" s="7">
        <v>112</v>
      </c>
    </row>
    <row r="302" spans="1:14" ht="17" x14ac:dyDescent="0.2">
      <c r="A302" s="4">
        <v>301</v>
      </c>
      <c r="B302" s="5">
        <v>44871</v>
      </c>
      <c r="C302" s="7">
        <f t="shared" si="12"/>
        <v>2022</v>
      </c>
      <c r="D302" s="7">
        <f t="shared" si="13"/>
        <v>11</v>
      </c>
      <c r="E302" s="7">
        <f t="shared" si="14"/>
        <v>1</v>
      </c>
      <c r="F302" s="6" t="s">
        <v>792</v>
      </c>
      <c r="G302" s="6" t="s">
        <v>793</v>
      </c>
      <c r="H302" s="7">
        <v>2008</v>
      </c>
      <c r="I302" s="8" t="s">
        <v>794</v>
      </c>
      <c r="J302" s="4" t="s">
        <v>889</v>
      </c>
      <c r="K302" s="8" t="s">
        <v>210</v>
      </c>
      <c r="L302" s="8" t="s">
        <v>941</v>
      </c>
      <c r="M302" s="8" t="s">
        <v>13</v>
      </c>
      <c r="N302" s="7">
        <v>126</v>
      </c>
    </row>
    <row r="303" spans="1:14" ht="17" x14ac:dyDescent="0.2">
      <c r="A303" s="4">
        <v>302</v>
      </c>
      <c r="B303" s="5">
        <v>44874</v>
      </c>
      <c r="C303" s="7">
        <f t="shared" si="12"/>
        <v>2022</v>
      </c>
      <c r="D303" s="7">
        <f t="shared" si="13"/>
        <v>11</v>
      </c>
      <c r="E303" s="7">
        <f t="shared" si="14"/>
        <v>4</v>
      </c>
      <c r="F303" s="6" t="s">
        <v>795</v>
      </c>
      <c r="G303" s="6" t="s">
        <v>796</v>
      </c>
      <c r="H303" s="7">
        <v>2022</v>
      </c>
      <c r="I303" s="8" t="s">
        <v>797</v>
      </c>
      <c r="J303" s="4" t="s">
        <v>888</v>
      </c>
      <c r="K303" s="8" t="s">
        <v>220</v>
      </c>
      <c r="L303" s="8" t="s">
        <v>939</v>
      </c>
      <c r="M303" s="8" t="s">
        <v>685</v>
      </c>
      <c r="N303" s="7">
        <v>161</v>
      </c>
    </row>
    <row r="304" spans="1:14" ht="17" x14ac:dyDescent="0.2">
      <c r="A304" s="4">
        <v>303</v>
      </c>
      <c r="B304" s="5">
        <v>44878</v>
      </c>
      <c r="C304" s="7">
        <f t="shared" si="12"/>
        <v>2022</v>
      </c>
      <c r="D304" s="7">
        <f t="shared" si="13"/>
        <v>11</v>
      </c>
      <c r="E304" s="7">
        <f t="shared" si="14"/>
        <v>1</v>
      </c>
      <c r="F304" s="6" t="s">
        <v>798</v>
      </c>
      <c r="G304" s="6" t="s">
        <v>799</v>
      </c>
      <c r="H304" s="7">
        <v>1999</v>
      </c>
      <c r="I304" s="8" t="s">
        <v>800</v>
      </c>
      <c r="J304" s="4" t="s">
        <v>889</v>
      </c>
      <c r="K304" s="8" t="s">
        <v>33</v>
      </c>
      <c r="L304" s="8" t="s">
        <v>941</v>
      </c>
      <c r="M304" s="8" t="s">
        <v>13</v>
      </c>
      <c r="N304" s="7">
        <v>128</v>
      </c>
    </row>
    <row r="305" spans="1:14" ht="34" x14ac:dyDescent="0.2">
      <c r="A305" s="4">
        <v>304</v>
      </c>
      <c r="B305" s="5">
        <v>44884</v>
      </c>
      <c r="C305" s="7">
        <f t="shared" si="12"/>
        <v>2022</v>
      </c>
      <c r="D305" s="7">
        <f t="shared" si="13"/>
        <v>11</v>
      </c>
      <c r="E305" s="7">
        <f t="shared" si="14"/>
        <v>7</v>
      </c>
      <c r="F305" s="6" t="s">
        <v>801</v>
      </c>
      <c r="G305" s="6" t="s">
        <v>802</v>
      </c>
      <c r="H305" s="7">
        <v>2006</v>
      </c>
      <c r="I305" s="8" t="s">
        <v>803</v>
      </c>
      <c r="J305" s="4" t="s">
        <v>888</v>
      </c>
      <c r="K305" s="8" t="s">
        <v>492</v>
      </c>
      <c r="L305" s="8" t="s">
        <v>941</v>
      </c>
      <c r="M305" s="8" t="s">
        <v>13</v>
      </c>
      <c r="N305" s="7">
        <v>101</v>
      </c>
    </row>
    <row r="306" spans="1:14" ht="17" x14ac:dyDescent="0.2">
      <c r="A306" s="4">
        <v>305</v>
      </c>
      <c r="B306" s="5">
        <v>44902</v>
      </c>
      <c r="C306" s="7">
        <f t="shared" si="12"/>
        <v>2022</v>
      </c>
      <c r="D306" s="7">
        <f t="shared" si="13"/>
        <v>12</v>
      </c>
      <c r="E306" s="7">
        <f t="shared" si="14"/>
        <v>4</v>
      </c>
      <c r="F306" s="6" t="s">
        <v>804</v>
      </c>
      <c r="G306" s="6" t="s">
        <v>805</v>
      </c>
      <c r="H306" s="7">
        <v>1996</v>
      </c>
      <c r="I306" s="8" t="s">
        <v>806</v>
      </c>
      <c r="J306" s="4" t="s">
        <v>889</v>
      </c>
      <c r="K306" s="8" t="s">
        <v>210</v>
      </c>
      <c r="L306" s="8" t="s">
        <v>941</v>
      </c>
      <c r="M306" s="8" t="s">
        <v>13</v>
      </c>
      <c r="N306" s="7">
        <v>89</v>
      </c>
    </row>
    <row r="307" spans="1:14" ht="34" x14ac:dyDescent="0.2">
      <c r="A307" s="4">
        <v>306</v>
      </c>
      <c r="B307" s="5">
        <v>44903</v>
      </c>
      <c r="C307" s="7">
        <f t="shared" si="12"/>
        <v>2022</v>
      </c>
      <c r="D307" s="7">
        <f t="shared" si="13"/>
        <v>12</v>
      </c>
      <c r="E307" s="7">
        <f t="shared" si="14"/>
        <v>5</v>
      </c>
      <c r="F307" s="6" t="s">
        <v>807</v>
      </c>
      <c r="G307" s="6" t="s">
        <v>808</v>
      </c>
      <c r="H307" s="7">
        <v>2007</v>
      </c>
      <c r="I307" s="8" t="s">
        <v>392</v>
      </c>
      <c r="J307" s="4" t="s">
        <v>888</v>
      </c>
      <c r="K307" s="8" t="s">
        <v>12</v>
      </c>
      <c r="L307" s="8" t="s">
        <v>941</v>
      </c>
      <c r="M307" s="8" t="s">
        <v>13</v>
      </c>
      <c r="N307" s="7">
        <v>117</v>
      </c>
    </row>
    <row r="308" spans="1:14" ht="17" x14ac:dyDescent="0.2">
      <c r="A308" s="4">
        <v>307</v>
      </c>
      <c r="B308" s="5">
        <v>44905</v>
      </c>
      <c r="C308" s="7">
        <f t="shared" si="12"/>
        <v>2022</v>
      </c>
      <c r="D308" s="7">
        <f t="shared" si="13"/>
        <v>12</v>
      </c>
      <c r="E308" s="7">
        <f t="shared" si="14"/>
        <v>7</v>
      </c>
      <c r="F308" s="6" t="s">
        <v>213</v>
      </c>
      <c r="G308" s="6" t="s">
        <v>214</v>
      </c>
      <c r="H308" s="7">
        <v>2022</v>
      </c>
      <c r="I308" s="8" t="s">
        <v>622</v>
      </c>
      <c r="J308" s="4" t="s">
        <v>888</v>
      </c>
      <c r="K308" s="8" t="s">
        <v>17</v>
      </c>
      <c r="L308" s="8" t="s">
        <v>941</v>
      </c>
      <c r="M308" s="8" t="s">
        <v>13</v>
      </c>
      <c r="N308" s="7">
        <v>114</v>
      </c>
    </row>
    <row r="309" spans="1:14" ht="17" x14ac:dyDescent="0.2">
      <c r="A309" s="4">
        <v>308</v>
      </c>
      <c r="B309" s="5">
        <v>44912</v>
      </c>
      <c r="C309" s="7">
        <f t="shared" si="12"/>
        <v>2022</v>
      </c>
      <c r="D309" s="7">
        <f t="shared" si="13"/>
        <v>12</v>
      </c>
      <c r="E309" s="7">
        <f t="shared" si="14"/>
        <v>7</v>
      </c>
      <c r="F309" s="6" t="s">
        <v>809</v>
      </c>
      <c r="G309" s="6" t="s">
        <v>810</v>
      </c>
      <c r="H309" s="7">
        <v>2022</v>
      </c>
      <c r="I309" s="8" t="s">
        <v>811</v>
      </c>
      <c r="J309" s="4" t="s">
        <v>888</v>
      </c>
      <c r="K309" s="8" t="s">
        <v>17</v>
      </c>
      <c r="L309" s="8" t="s">
        <v>941</v>
      </c>
      <c r="M309" s="8" t="s">
        <v>578</v>
      </c>
      <c r="N309" s="7">
        <v>143</v>
      </c>
    </row>
    <row r="310" spans="1:14" ht="17" x14ac:dyDescent="0.2">
      <c r="A310" s="4">
        <v>309</v>
      </c>
      <c r="B310" s="5">
        <v>44916</v>
      </c>
      <c r="C310" s="7">
        <f t="shared" si="12"/>
        <v>2022</v>
      </c>
      <c r="D310" s="7">
        <f t="shared" si="13"/>
        <v>12</v>
      </c>
      <c r="E310" s="7">
        <f t="shared" si="14"/>
        <v>4</v>
      </c>
      <c r="F310" s="6" t="s">
        <v>812</v>
      </c>
      <c r="G310" s="6" t="s">
        <v>812</v>
      </c>
      <c r="H310" s="7">
        <v>2022</v>
      </c>
      <c r="I310" s="8" t="s">
        <v>813</v>
      </c>
      <c r="J310" s="4" t="s">
        <v>888</v>
      </c>
      <c r="K310" s="8" t="s">
        <v>12</v>
      </c>
      <c r="L310" s="8" t="s">
        <v>941</v>
      </c>
      <c r="M310" s="8" t="s">
        <v>902</v>
      </c>
      <c r="N310" s="7">
        <v>124</v>
      </c>
    </row>
    <row r="311" spans="1:14" ht="17" x14ac:dyDescent="0.2">
      <c r="A311" s="4">
        <v>310</v>
      </c>
      <c r="B311" s="5">
        <v>44927</v>
      </c>
      <c r="C311" s="7">
        <f t="shared" si="12"/>
        <v>2023</v>
      </c>
      <c r="D311" s="7">
        <f t="shared" si="13"/>
        <v>1</v>
      </c>
      <c r="E311" s="7">
        <f t="shared" si="14"/>
        <v>1</v>
      </c>
      <c r="F311" s="6" t="s">
        <v>814</v>
      </c>
      <c r="G311" s="6" t="s">
        <v>814</v>
      </c>
      <c r="H311" s="7">
        <v>2021</v>
      </c>
      <c r="I311" s="8" t="s">
        <v>421</v>
      </c>
      <c r="J311" s="4" t="s">
        <v>888</v>
      </c>
      <c r="K311" s="8" t="s">
        <v>210</v>
      </c>
      <c r="L311" s="8" t="s">
        <v>941</v>
      </c>
      <c r="M311" s="8" t="s">
        <v>578</v>
      </c>
      <c r="N311" s="7">
        <v>157</v>
      </c>
    </row>
    <row r="312" spans="1:14" ht="17" x14ac:dyDescent="0.2">
      <c r="A312" s="4">
        <v>311</v>
      </c>
      <c r="B312" s="5">
        <v>44929</v>
      </c>
      <c r="C312" s="7">
        <f t="shared" si="12"/>
        <v>2023</v>
      </c>
      <c r="D312" s="7">
        <f t="shared" si="13"/>
        <v>1</v>
      </c>
      <c r="E312" s="7">
        <f t="shared" si="14"/>
        <v>3</v>
      </c>
      <c r="F312" s="6" t="s">
        <v>815</v>
      </c>
      <c r="G312" s="6" t="s">
        <v>816</v>
      </c>
      <c r="H312" s="7">
        <v>2022</v>
      </c>
      <c r="I312" s="8" t="s">
        <v>347</v>
      </c>
      <c r="J312" s="4" t="s">
        <v>888</v>
      </c>
      <c r="K312" s="8" t="s">
        <v>17</v>
      </c>
      <c r="L312" s="8" t="s">
        <v>941</v>
      </c>
      <c r="M312" s="8" t="s">
        <v>13</v>
      </c>
      <c r="N312" s="7">
        <v>149</v>
      </c>
    </row>
    <row r="313" spans="1:14" ht="17" x14ac:dyDescent="0.2">
      <c r="A313" s="4">
        <v>312</v>
      </c>
      <c r="B313" s="5">
        <v>44930</v>
      </c>
      <c r="C313" s="7">
        <f t="shared" si="12"/>
        <v>2023</v>
      </c>
      <c r="D313" s="7">
        <f t="shared" si="13"/>
        <v>1</v>
      </c>
      <c r="E313" s="7">
        <f t="shared" si="14"/>
        <v>4</v>
      </c>
      <c r="F313" s="6" t="s">
        <v>817</v>
      </c>
      <c r="G313" s="6" t="s">
        <v>818</v>
      </c>
      <c r="H313" s="7">
        <v>2021</v>
      </c>
      <c r="I313" s="8" t="s">
        <v>705</v>
      </c>
      <c r="J313" s="4" t="s">
        <v>888</v>
      </c>
      <c r="K313" s="8" t="s">
        <v>492</v>
      </c>
      <c r="L313" s="8" t="s">
        <v>941</v>
      </c>
      <c r="M313" s="8" t="s">
        <v>13</v>
      </c>
      <c r="N313" s="7">
        <v>152</v>
      </c>
    </row>
    <row r="314" spans="1:14" ht="34" x14ac:dyDescent="0.2">
      <c r="A314" s="4">
        <v>313</v>
      </c>
      <c r="B314" s="5">
        <v>44932</v>
      </c>
      <c r="C314" s="7">
        <f t="shared" si="12"/>
        <v>2023</v>
      </c>
      <c r="D314" s="7">
        <f t="shared" si="13"/>
        <v>1</v>
      </c>
      <c r="E314" s="7">
        <f t="shared" si="14"/>
        <v>6</v>
      </c>
      <c r="F314" s="6" t="s">
        <v>819</v>
      </c>
      <c r="G314" s="6" t="s">
        <v>820</v>
      </c>
      <c r="H314" s="7">
        <v>2016</v>
      </c>
      <c r="I314" s="8" t="s">
        <v>443</v>
      </c>
      <c r="J314" s="4" t="s">
        <v>889</v>
      </c>
      <c r="K314" s="8" t="s">
        <v>12</v>
      </c>
      <c r="L314" s="8" t="s">
        <v>941</v>
      </c>
      <c r="M314" s="8" t="s">
        <v>13</v>
      </c>
      <c r="N314" s="7">
        <v>182</v>
      </c>
    </row>
    <row r="315" spans="1:14" ht="17" x14ac:dyDescent="0.2">
      <c r="A315" s="4">
        <v>314</v>
      </c>
      <c r="B315" s="5">
        <v>44935</v>
      </c>
      <c r="C315" s="7">
        <f t="shared" si="12"/>
        <v>2023</v>
      </c>
      <c r="D315" s="7">
        <f t="shared" si="13"/>
        <v>1</v>
      </c>
      <c r="E315" s="7">
        <f t="shared" si="14"/>
        <v>2</v>
      </c>
      <c r="F315" s="6" t="s">
        <v>821</v>
      </c>
      <c r="G315" s="6" t="s">
        <v>822</v>
      </c>
      <c r="H315" s="7">
        <v>2022</v>
      </c>
      <c r="I315" s="8" t="s">
        <v>823</v>
      </c>
      <c r="J315" s="4" t="s">
        <v>888</v>
      </c>
      <c r="K315" s="8" t="s">
        <v>220</v>
      </c>
      <c r="L315" s="8" t="s">
        <v>939</v>
      </c>
      <c r="M315" s="8" t="s">
        <v>685</v>
      </c>
      <c r="N315" s="7">
        <v>192</v>
      </c>
    </row>
    <row r="316" spans="1:14" ht="17" x14ac:dyDescent="0.2">
      <c r="A316" s="4">
        <v>315</v>
      </c>
      <c r="B316" s="5">
        <v>44940</v>
      </c>
      <c r="C316" s="7">
        <f t="shared" si="12"/>
        <v>2023</v>
      </c>
      <c r="D316" s="7">
        <f t="shared" si="13"/>
        <v>1</v>
      </c>
      <c r="E316" s="7">
        <f t="shared" si="14"/>
        <v>7</v>
      </c>
      <c r="F316" s="6" t="s">
        <v>824</v>
      </c>
      <c r="G316" s="6" t="s">
        <v>825</v>
      </c>
      <c r="H316" s="7">
        <v>2006</v>
      </c>
      <c r="I316" s="8" t="s">
        <v>99</v>
      </c>
      <c r="J316" s="4" t="s">
        <v>888</v>
      </c>
      <c r="K316" s="8" t="s">
        <v>12</v>
      </c>
      <c r="L316" s="8" t="s">
        <v>941</v>
      </c>
      <c r="M316" s="8" t="s">
        <v>13</v>
      </c>
      <c r="N316" s="7">
        <v>141</v>
      </c>
    </row>
    <row r="317" spans="1:14" ht="17" x14ac:dyDescent="0.2">
      <c r="A317" s="4">
        <v>316</v>
      </c>
      <c r="B317" s="5">
        <v>44941</v>
      </c>
      <c r="C317" s="7">
        <f t="shared" si="12"/>
        <v>2023</v>
      </c>
      <c r="D317" s="7">
        <f t="shared" si="13"/>
        <v>1</v>
      </c>
      <c r="E317" s="7">
        <f t="shared" si="14"/>
        <v>1</v>
      </c>
      <c r="F317" s="6" t="s">
        <v>701</v>
      </c>
      <c r="G317" s="6" t="s">
        <v>701</v>
      </c>
      <c r="H317" s="7">
        <v>2022</v>
      </c>
      <c r="I317" s="8" t="s">
        <v>702</v>
      </c>
      <c r="J317" s="4" t="s">
        <v>889</v>
      </c>
      <c r="K317" s="8" t="s">
        <v>492</v>
      </c>
      <c r="L317" s="8" t="s">
        <v>941</v>
      </c>
      <c r="M317" s="8" t="s">
        <v>13</v>
      </c>
      <c r="N317" s="7">
        <v>131</v>
      </c>
    </row>
    <row r="318" spans="1:14" ht="17" x14ac:dyDescent="0.2">
      <c r="A318" s="4">
        <v>317</v>
      </c>
      <c r="B318" s="5">
        <v>44951</v>
      </c>
      <c r="C318" s="7">
        <f t="shared" si="12"/>
        <v>2023</v>
      </c>
      <c r="D318" s="7">
        <f t="shared" si="13"/>
        <v>1</v>
      </c>
      <c r="E318" s="7">
        <f t="shared" si="14"/>
        <v>4</v>
      </c>
      <c r="F318" s="6" t="s">
        <v>826</v>
      </c>
      <c r="G318" s="6" t="s">
        <v>826</v>
      </c>
      <c r="H318" s="7">
        <v>2022</v>
      </c>
      <c r="I318" s="8" t="s">
        <v>141</v>
      </c>
      <c r="J318" s="4" t="s">
        <v>888</v>
      </c>
      <c r="K318" s="8" t="s">
        <v>28</v>
      </c>
      <c r="L318" s="8" t="s">
        <v>939</v>
      </c>
      <c r="M318" s="8" t="s">
        <v>827</v>
      </c>
      <c r="N318" s="7">
        <v>189</v>
      </c>
    </row>
    <row r="319" spans="1:14" ht="17" x14ac:dyDescent="0.2">
      <c r="A319" s="4">
        <v>318</v>
      </c>
      <c r="B319" s="5">
        <v>44965</v>
      </c>
      <c r="C319" s="7">
        <f t="shared" si="12"/>
        <v>2023</v>
      </c>
      <c r="D319" s="7">
        <f t="shared" si="13"/>
        <v>2</v>
      </c>
      <c r="E319" s="7">
        <f t="shared" si="14"/>
        <v>4</v>
      </c>
      <c r="F319" s="6" t="s">
        <v>828</v>
      </c>
      <c r="G319" s="6" t="s">
        <v>829</v>
      </c>
      <c r="H319" s="7">
        <v>2022</v>
      </c>
      <c r="I319" s="8" t="s">
        <v>649</v>
      </c>
      <c r="J319" s="4" t="s">
        <v>888</v>
      </c>
      <c r="K319" s="8" t="s">
        <v>28</v>
      </c>
      <c r="L319" s="8" t="s">
        <v>939</v>
      </c>
      <c r="M319" s="8" t="s">
        <v>827</v>
      </c>
      <c r="N319" s="7">
        <v>114</v>
      </c>
    </row>
    <row r="320" spans="1:14" ht="34" x14ac:dyDescent="0.2">
      <c r="A320" s="4">
        <v>319</v>
      </c>
      <c r="B320" s="5">
        <v>44967</v>
      </c>
      <c r="C320" s="7">
        <f t="shared" si="12"/>
        <v>2023</v>
      </c>
      <c r="D320" s="7">
        <f t="shared" si="13"/>
        <v>2</v>
      </c>
      <c r="E320" s="7">
        <f t="shared" si="14"/>
        <v>6</v>
      </c>
      <c r="F320" s="6" t="s">
        <v>830</v>
      </c>
      <c r="G320" s="6" t="s">
        <v>831</v>
      </c>
      <c r="H320" s="7">
        <v>2010</v>
      </c>
      <c r="I320" s="8" t="s">
        <v>184</v>
      </c>
      <c r="J320" s="4" t="s">
        <v>888</v>
      </c>
      <c r="K320" s="8" t="s">
        <v>12</v>
      </c>
      <c r="L320" s="8" t="s">
        <v>941</v>
      </c>
      <c r="M320" s="8" t="s">
        <v>13</v>
      </c>
      <c r="N320" s="7">
        <v>112</v>
      </c>
    </row>
    <row r="321" spans="1:14" ht="17" x14ac:dyDescent="0.2">
      <c r="A321" s="4">
        <v>320</v>
      </c>
      <c r="B321" s="5">
        <v>44970</v>
      </c>
      <c r="C321" s="7">
        <f t="shared" si="12"/>
        <v>2023</v>
      </c>
      <c r="D321" s="7">
        <f t="shared" si="13"/>
        <v>2</v>
      </c>
      <c r="E321" s="7">
        <f t="shared" si="14"/>
        <v>2</v>
      </c>
      <c r="F321" s="6" t="s">
        <v>832</v>
      </c>
      <c r="G321" s="6" t="s">
        <v>833</v>
      </c>
      <c r="H321" s="7">
        <v>2022</v>
      </c>
      <c r="I321" s="8" t="s">
        <v>834</v>
      </c>
      <c r="J321" s="4" t="s">
        <v>888</v>
      </c>
      <c r="K321" s="8" t="s">
        <v>28</v>
      </c>
      <c r="L321" s="8" t="s">
        <v>939</v>
      </c>
      <c r="M321" s="8" t="s">
        <v>827</v>
      </c>
      <c r="N321" s="7">
        <v>117</v>
      </c>
    </row>
    <row r="322" spans="1:14" ht="17" x14ac:dyDescent="0.2">
      <c r="A322" s="4">
        <v>321</v>
      </c>
      <c r="B322" s="5">
        <v>44972</v>
      </c>
      <c r="C322" s="7">
        <f t="shared" si="12"/>
        <v>2023</v>
      </c>
      <c r="D322" s="7">
        <f t="shared" si="13"/>
        <v>2</v>
      </c>
      <c r="E322" s="7">
        <f t="shared" si="14"/>
        <v>4</v>
      </c>
      <c r="F322" s="6" t="s">
        <v>835</v>
      </c>
      <c r="G322" s="6" t="s">
        <v>835</v>
      </c>
      <c r="H322" s="7">
        <v>2023</v>
      </c>
      <c r="I322" s="8" t="s">
        <v>836</v>
      </c>
      <c r="J322" s="4" t="s">
        <v>888</v>
      </c>
      <c r="K322" s="8" t="s">
        <v>220</v>
      </c>
      <c r="L322" s="8" t="s">
        <v>939</v>
      </c>
      <c r="M322" s="8" t="s">
        <v>685</v>
      </c>
      <c r="N322" s="7">
        <v>125</v>
      </c>
    </row>
    <row r="323" spans="1:14" ht="17" x14ac:dyDescent="0.2">
      <c r="A323" s="4">
        <v>322</v>
      </c>
      <c r="B323" s="5">
        <v>44980</v>
      </c>
      <c r="C323" s="7">
        <f t="shared" ref="C323:C345" si="15">YEAR(B323)</f>
        <v>2023</v>
      </c>
      <c r="D323" s="7">
        <f t="shared" ref="D323:D345" si="16">MONTH(B323)</f>
        <v>2</v>
      </c>
      <c r="E323" s="7">
        <f t="shared" ref="E323:E345" si="17">WEEKDAY(B323,1)</f>
        <v>5</v>
      </c>
      <c r="F323" s="6" t="s">
        <v>837</v>
      </c>
      <c r="G323" s="6" t="s">
        <v>838</v>
      </c>
      <c r="H323" s="7">
        <v>2001</v>
      </c>
      <c r="I323" s="8" t="s">
        <v>381</v>
      </c>
      <c r="J323" s="4" t="s">
        <v>888</v>
      </c>
      <c r="K323" s="8" t="s">
        <v>17</v>
      </c>
      <c r="L323" s="8" t="s">
        <v>941</v>
      </c>
      <c r="M323" s="8" t="s">
        <v>13</v>
      </c>
      <c r="N323" s="7">
        <v>125</v>
      </c>
    </row>
    <row r="324" spans="1:14" ht="17" x14ac:dyDescent="0.2">
      <c r="A324" s="4">
        <v>323</v>
      </c>
      <c r="B324" s="5">
        <v>44993</v>
      </c>
      <c r="C324" s="7">
        <f t="shared" si="15"/>
        <v>2023</v>
      </c>
      <c r="D324" s="7">
        <f t="shared" si="16"/>
        <v>3</v>
      </c>
      <c r="E324" s="7">
        <f t="shared" si="17"/>
        <v>4</v>
      </c>
      <c r="F324" s="6" t="s">
        <v>839</v>
      </c>
      <c r="G324" s="6" t="s">
        <v>839</v>
      </c>
      <c r="H324" s="7">
        <v>2023</v>
      </c>
      <c r="I324" s="8" t="s">
        <v>840</v>
      </c>
      <c r="J324" s="4" t="s">
        <v>888</v>
      </c>
      <c r="K324" s="8" t="s">
        <v>28</v>
      </c>
      <c r="L324" s="8" t="s">
        <v>939</v>
      </c>
      <c r="M324" s="8" t="s">
        <v>827</v>
      </c>
      <c r="N324" s="7">
        <v>117</v>
      </c>
    </row>
    <row r="325" spans="1:14" ht="17" x14ac:dyDescent="0.2">
      <c r="A325" s="4">
        <v>324</v>
      </c>
      <c r="B325" s="5">
        <v>44995</v>
      </c>
      <c r="C325" s="7">
        <f t="shared" si="15"/>
        <v>2023</v>
      </c>
      <c r="D325" s="7">
        <f t="shared" si="16"/>
        <v>3</v>
      </c>
      <c r="E325" s="7">
        <f t="shared" si="17"/>
        <v>6</v>
      </c>
      <c r="F325" s="6" t="s">
        <v>841</v>
      </c>
      <c r="G325" s="6" t="s">
        <v>841</v>
      </c>
      <c r="H325" s="7">
        <v>1990</v>
      </c>
      <c r="I325" s="8" t="s">
        <v>274</v>
      </c>
      <c r="J325" s="4" t="s">
        <v>888</v>
      </c>
      <c r="K325" s="8" t="s">
        <v>33</v>
      </c>
      <c r="L325" s="8" t="s">
        <v>941</v>
      </c>
      <c r="M325" s="8" t="s">
        <v>13</v>
      </c>
      <c r="N325" s="7">
        <v>107</v>
      </c>
    </row>
    <row r="326" spans="1:14" ht="17" x14ac:dyDescent="0.2">
      <c r="A326" s="4">
        <v>325</v>
      </c>
      <c r="B326" s="5">
        <v>45021</v>
      </c>
      <c r="C326" s="7">
        <f t="shared" si="15"/>
        <v>2023</v>
      </c>
      <c r="D326" s="7">
        <f t="shared" si="16"/>
        <v>4</v>
      </c>
      <c r="E326" s="7">
        <f t="shared" si="17"/>
        <v>4</v>
      </c>
      <c r="F326" s="6" t="s">
        <v>842</v>
      </c>
      <c r="G326" s="6" t="s">
        <v>843</v>
      </c>
      <c r="H326" s="7">
        <v>1985</v>
      </c>
      <c r="I326" s="8" t="s">
        <v>61</v>
      </c>
      <c r="J326" s="4" t="s">
        <v>888</v>
      </c>
      <c r="K326" s="8" t="s">
        <v>12</v>
      </c>
      <c r="L326" s="8" t="s">
        <v>941</v>
      </c>
      <c r="M326" s="8" t="s">
        <v>13</v>
      </c>
      <c r="N326" s="7">
        <v>154</v>
      </c>
    </row>
    <row r="327" spans="1:14" ht="17" x14ac:dyDescent="0.2">
      <c r="A327" s="4">
        <v>326</v>
      </c>
      <c r="B327" s="5">
        <v>45023</v>
      </c>
      <c r="C327" s="7">
        <f t="shared" si="15"/>
        <v>2023</v>
      </c>
      <c r="D327" s="7">
        <f t="shared" si="16"/>
        <v>4</v>
      </c>
      <c r="E327" s="7">
        <f t="shared" si="17"/>
        <v>6</v>
      </c>
      <c r="F327" s="6" t="s">
        <v>844</v>
      </c>
      <c r="G327" s="6" t="s">
        <v>844</v>
      </c>
      <c r="H327" s="7">
        <v>1963</v>
      </c>
      <c r="I327" s="8" t="s">
        <v>845</v>
      </c>
      <c r="J327" s="4" t="s">
        <v>888</v>
      </c>
      <c r="K327" s="8" t="s">
        <v>492</v>
      </c>
      <c r="L327" s="8" t="s">
        <v>941</v>
      </c>
      <c r="M327" s="8" t="s">
        <v>13</v>
      </c>
      <c r="N327" s="7">
        <v>251</v>
      </c>
    </row>
    <row r="328" spans="1:14" ht="17" x14ac:dyDescent="0.2">
      <c r="A328" s="4">
        <v>327</v>
      </c>
      <c r="B328" s="5">
        <v>45024</v>
      </c>
      <c r="C328" s="7">
        <f t="shared" si="15"/>
        <v>2023</v>
      </c>
      <c r="D328" s="7">
        <f t="shared" si="16"/>
        <v>4</v>
      </c>
      <c r="E328" s="7">
        <f t="shared" si="17"/>
        <v>7</v>
      </c>
      <c r="F328" s="6" t="s">
        <v>846</v>
      </c>
      <c r="G328" s="6" t="s">
        <v>847</v>
      </c>
      <c r="H328" s="7">
        <v>2019</v>
      </c>
      <c r="I328" s="8" t="s">
        <v>744</v>
      </c>
      <c r="J328" s="4" t="s">
        <v>888</v>
      </c>
      <c r="K328" s="8" t="s">
        <v>33</v>
      </c>
      <c r="L328" s="8" t="s">
        <v>941</v>
      </c>
      <c r="M328" s="8" t="s">
        <v>13</v>
      </c>
      <c r="N328" s="7">
        <v>169</v>
      </c>
    </row>
    <row r="329" spans="1:14" ht="17" x14ac:dyDescent="0.2">
      <c r="A329" s="4">
        <v>328</v>
      </c>
      <c r="B329" s="5">
        <v>45037</v>
      </c>
      <c r="C329" s="7">
        <f t="shared" si="15"/>
        <v>2023</v>
      </c>
      <c r="D329" s="7">
        <f t="shared" si="16"/>
        <v>4</v>
      </c>
      <c r="E329" s="7">
        <f t="shared" si="17"/>
        <v>6</v>
      </c>
      <c r="F329" s="6" t="s">
        <v>848</v>
      </c>
      <c r="G329" s="6" t="s">
        <v>848</v>
      </c>
      <c r="H329" s="7">
        <v>2023</v>
      </c>
      <c r="I329" s="8" t="s">
        <v>849</v>
      </c>
      <c r="J329" s="4" t="s">
        <v>888</v>
      </c>
      <c r="K329" s="8" t="s">
        <v>604</v>
      </c>
      <c r="L329" s="8" t="s">
        <v>941</v>
      </c>
      <c r="M329" s="8" t="s">
        <v>13</v>
      </c>
      <c r="N329" s="7">
        <v>118</v>
      </c>
    </row>
    <row r="330" spans="1:14" ht="17" x14ac:dyDescent="0.2">
      <c r="A330" s="4">
        <v>329</v>
      </c>
      <c r="B330" s="5">
        <v>45039</v>
      </c>
      <c r="C330" s="7">
        <f t="shared" si="15"/>
        <v>2023</v>
      </c>
      <c r="D330" s="7">
        <f t="shared" si="16"/>
        <v>4</v>
      </c>
      <c r="E330" s="7">
        <f t="shared" si="17"/>
        <v>1</v>
      </c>
      <c r="F330" s="6" t="s">
        <v>850</v>
      </c>
      <c r="G330" s="6" t="s">
        <v>851</v>
      </c>
      <c r="H330" s="7">
        <v>2004</v>
      </c>
      <c r="I330" s="8" t="s">
        <v>852</v>
      </c>
      <c r="J330" s="4" t="s">
        <v>888</v>
      </c>
      <c r="K330" s="8" t="s">
        <v>12</v>
      </c>
      <c r="L330" s="8" t="s">
        <v>941</v>
      </c>
      <c r="M330" s="8" t="s">
        <v>13</v>
      </c>
      <c r="N330" s="7">
        <v>121</v>
      </c>
    </row>
    <row r="331" spans="1:14" ht="17" x14ac:dyDescent="0.2">
      <c r="A331" s="4">
        <v>330</v>
      </c>
      <c r="B331" s="5">
        <v>45045</v>
      </c>
      <c r="C331" s="7">
        <f t="shared" si="15"/>
        <v>2023</v>
      </c>
      <c r="D331" s="7">
        <f t="shared" si="16"/>
        <v>4</v>
      </c>
      <c r="E331" s="7">
        <f t="shared" si="17"/>
        <v>7</v>
      </c>
      <c r="F331" s="6" t="s">
        <v>853</v>
      </c>
      <c r="G331" s="6" t="s">
        <v>854</v>
      </c>
      <c r="H331" s="7">
        <v>2002</v>
      </c>
      <c r="I331" s="8" t="s">
        <v>855</v>
      </c>
      <c r="J331" s="4" t="s">
        <v>888</v>
      </c>
      <c r="K331" s="8" t="s">
        <v>33</v>
      </c>
      <c r="L331" s="8" t="s">
        <v>941</v>
      </c>
      <c r="M331" s="8" t="s">
        <v>13</v>
      </c>
      <c r="N331" s="7">
        <v>133</v>
      </c>
    </row>
    <row r="332" spans="1:14" ht="17" x14ac:dyDescent="0.2">
      <c r="A332" s="4">
        <v>331</v>
      </c>
      <c r="B332" s="5">
        <v>45052</v>
      </c>
      <c r="C332" s="7">
        <f t="shared" si="15"/>
        <v>2023</v>
      </c>
      <c r="D332" s="7">
        <f t="shared" si="16"/>
        <v>5</v>
      </c>
      <c r="E332" s="7">
        <f t="shared" si="17"/>
        <v>7</v>
      </c>
      <c r="F332" s="6" t="s">
        <v>856</v>
      </c>
      <c r="G332" s="6" t="s">
        <v>857</v>
      </c>
      <c r="H332" s="7">
        <v>2023</v>
      </c>
      <c r="I332" s="8" t="s">
        <v>474</v>
      </c>
      <c r="J332" s="4" t="s">
        <v>888</v>
      </c>
      <c r="K332" s="8" t="s">
        <v>220</v>
      </c>
      <c r="L332" s="8" t="s">
        <v>939</v>
      </c>
      <c r="M332" s="8" t="s">
        <v>685</v>
      </c>
      <c r="N332" s="7">
        <v>149</v>
      </c>
    </row>
    <row r="333" spans="1:14" ht="17" x14ac:dyDescent="0.2">
      <c r="A333" s="4">
        <v>332</v>
      </c>
      <c r="B333" s="5">
        <v>45065</v>
      </c>
      <c r="C333" s="7">
        <f t="shared" si="15"/>
        <v>2023</v>
      </c>
      <c r="D333" s="7">
        <f t="shared" si="16"/>
        <v>5</v>
      </c>
      <c r="E333" s="7">
        <f t="shared" si="17"/>
        <v>6</v>
      </c>
      <c r="F333" s="6" t="s">
        <v>858</v>
      </c>
      <c r="G333" s="6" t="s">
        <v>859</v>
      </c>
      <c r="H333" s="7">
        <v>2016</v>
      </c>
      <c r="I333" s="8" t="s">
        <v>860</v>
      </c>
      <c r="J333" s="4" t="s">
        <v>888</v>
      </c>
      <c r="K333" s="8" t="s">
        <v>33</v>
      </c>
      <c r="L333" s="8" t="s">
        <v>941</v>
      </c>
      <c r="M333" s="8" t="s">
        <v>13</v>
      </c>
      <c r="N333" s="7">
        <v>118</v>
      </c>
    </row>
    <row r="334" spans="1:14" ht="17" x14ac:dyDescent="0.2">
      <c r="A334" s="4">
        <v>333</v>
      </c>
      <c r="B334" s="5">
        <v>45079</v>
      </c>
      <c r="C334" s="7">
        <f t="shared" si="15"/>
        <v>2023</v>
      </c>
      <c r="D334" s="7">
        <f t="shared" si="16"/>
        <v>6</v>
      </c>
      <c r="E334" s="7">
        <f t="shared" si="17"/>
        <v>6</v>
      </c>
      <c r="F334" s="6" t="s">
        <v>631</v>
      </c>
      <c r="G334" s="6" t="s">
        <v>631</v>
      </c>
      <c r="H334" s="7">
        <v>2022</v>
      </c>
      <c r="I334" s="8" t="s">
        <v>632</v>
      </c>
      <c r="J334" s="4" t="s">
        <v>889</v>
      </c>
      <c r="K334" s="8" t="s">
        <v>12</v>
      </c>
      <c r="L334" s="8" t="s">
        <v>941</v>
      </c>
      <c r="M334" s="8" t="s">
        <v>13</v>
      </c>
      <c r="N334" s="7">
        <v>176</v>
      </c>
    </row>
    <row r="335" spans="1:14" ht="17" x14ac:dyDescent="0.2">
      <c r="A335" s="4">
        <v>334</v>
      </c>
      <c r="B335" s="5">
        <v>45093</v>
      </c>
      <c r="C335" s="7">
        <f t="shared" si="15"/>
        <v>2023</v>
      </c>
      <c r="D335" s="7">
        <f t="shared" si="16"/>
        <v>6</v>
      </c>
      <c r="E335" s="7">
        <f t="shared" si="17"/>
        <v>6</v>
      </c>
      <c r="F335" s="6" t="s">
        <v>861</v>
      </c>
      <c r="G335" s="6" t="s">
        <v>861</v>
      </c>
      <c r="H335" s="7">
        <v>2023</v>
      </c>
      <c r="I335" s="8" t="s">
        <v>744</v>
      </c>
      <c r="J335" s="4" t="s">
        <v>888</v>
      </c>
      <c r="K335" s="8" t="s">
        <v>28</v>
      </c>
      <c r="L335" s="8" t="s">
        <v>939</v>
      </c>
      <c r="M335" s="8" t="s">
        <v>44</v>
      </c>
      <c r="N335" s="7">
        <v>144</v>
      </c>
    </row>
    <row r="336" spans="1:14" ht="17" x14ac:dyDescent="0.2">
      <c r="A336" s="4">
        <v>335</v>
      </c>
      <c r="B336" s="5">
        <v>45094</v>
      </c>
      <c r="C336" s="7">
        <f t="shared" si="15"/>
        <v>2023</v>
      </c>
      <c r="D336" s="7">
        <f t="shared" si="16"/>
        <v>6</v>
      </c>
      <c r="E336" s="7">
        <f t="shared" si="17"/>
        <v>7</v>
      </c>
      <c r="F336" s="6" t="s">
        <v>862</v>
      </c>
      <c r="G336" s="6" t="s">
        <v>863</v>
      </c>
      <c r="H336" s="7">
        <v>2012</v>
      </c>
      <c r="I336" s="8" t="s">
        <v>864</v>
      </c>
      <c r="J336" s="4" t="s">
        <v>888</v>
      </c>
      <c r="K336" s="8" t="s">
        <v>591</v>
      </c>
      <c r="L336" s="8" t="s">
        <v>941</v>
      </c>
      <c r="M336" s="8" t="s">
        <v>13</v>
      </c>
      <c r="N336" s="7">
        <v>106</v>
      </c>
    </row>
    <row r="337" spans="1:14" ht="17" x14ac:dyDescent="0.2">
      <c r="A337" s="4">
        <v>336</v>
      </c>
      <c r="B337" s="5">
        <v>45095</v>
      </c>
      <c r="C337" s="7">
        <f t="shared" si="15"/>
        <v>2023</v>
      </c>
      <c r="D337" s="7">
        <f t="shared" si="16"/>
        <v>6</v>
      </c>
      <c r="E337" s="7">
        <f t="shared" si="17"/>
        <v>1</v>
      </c>
      <c r="F337" s="6" t="s">
        <v>865</v>
      </c>
      <c r="G337" s="6" t="s">
        <v>866</v>
      </c>
      <c r="H337" s="7">
        <v>2009</v>
      </c>
      <c r="I337" s="8" t="s">
        <v>867</v>
      </c>
      <c r="J337" s="4" t="s">
        <v>888</v>
      </c>
      <c r="K337" s="8" t="s">
        <v>492</v>
      </c>
      <c r="L337" s="8" t="s">
        <v>941</v>
      </c>
      <c r="M337" s="8" t="s">
        <v>13</v>
      </c>
      <c r="N337" s="7">
        <v>95</v>
      </c>
    </row>
    <row r="338" spans="1:14" ht="17" x14ac:dyDescent="0.2">
      <c r="A338" s="4">
        <v>337</v>
      </c>
      <c r="B338" s="5">
        <v>45101</v>
      </c>
      <c r="C338" s="7">
        <f t="shared" si="15"/>
        <v>2023</v>
      </c>
      <c r="D338" s="7">
        <f t="shared" si="16"/>
        <v>6</v>
      </c>
      <c r="E338" s="7">
        <f t="shared" si="17"/>
        <v>7</v>
      </c>
      <c r="F338" s="6" t="s">
        <v>868</v>
      </c>
      <c r="G338" s="6" t="s">
        <v>869</v>
      </c>
      <c r="H338" s="7">
        <v>2021</v>
      </c>
      <c r="I338" s="8" t="s">
        <v>870</v>
      </c>
      <c r="J338" s="4" t="s">
        <v>888</v>
      </c>
      <c r="K338" s="8" t="s">
        <v>17</v>
      </c>
      <c r="L338" s="8" t="s">
        <v>941</v>
      </c>
      <c r="M338" s="8" t="s">
        <v>13</v>
      </c>
      <c r="N338" s="7">
        <v>110</v>
      </c>
    </row>
    <row r="339" spans="1:14" ht="51" x14ac:dyDescent="0.2">
      <c r="A339" s="4">
        <v>338</v>
      </c>
      <c r="B339" s="5">
        <v>45112</v>
      </c>
      <c r="C339" s="7">
        <f t="shared" si="15"/>
        <v>2023</v>
      </c>
      <c r="D339" s="7">
        <f t="shared" si="16"/>
        <v>7</v>
      </c>
      <c r="E339" s="7">
        <f t="shared" si="17"/>
        <v>4</v>
      </c>
      <c r="F339" s="6" t="s">
        <v>871</v>
      </c>
      <c r="G339" s="6" t="s">
        <v>872</v>
      </c>
      <c r="H339" s="7">
        <v>2023</v>
      </c>
      <c r="I339" s="8" t="s">
        <v>873</v>
      </c>
      <c r="J339" s="4" t="s">
        <v>888</v>
      </c>
      <c r="K339" s="8" t="s">
        <v>28</v>
      </c>
      <c r="L339" s="8" t="s">
        <v>939</v>
      </c>
      <c r="M339" s="8" t="s">
        <v>425</v>
      </c>
      <c r="N339" s="7">
        <v>136</v>
      </c>
    </row>
    <row r="340" spans="1:14" ht="17" x14ac:dyDescent="0.2">
      <c r="A340" s="4">
        <v>339</v>
      </c>
      <c r="B340" s="5">
        <v>45128</v>
      </c>
      <c r="C340" s="7">
        <f t="shared" si="15"/>
        <v>2023</v>
      </c>
      <c r="D340" s="7">
        <f t="shared" si="16"/>
        <v>7</v>
      </c>
      <c r="E340" s="7">
        <f t="shared" si="17"/>
        <v>6</v>
      </c>
      <c r="F340" s="6" t="s">
        <v>874</v>
      </c>
      <c r="G340" s="6" t="s">
        <v>875</v>
      </c>
      <c r="H340" s="7">
        <v>1996</v>
      </c>
      <c r="I340" s="8" t="s">
        <v>146</v>
      </c>
      <c r="J340" s="4" t="s">
        <v>888</v>
      </c>
      <c r="K340" s="8" t="s">
        <v>591</v>
      </c>
      <c r="L340" s="8" t="s">
        <v>941</v>
      </c>
      <c r="M340" s="8" t="s">
        <v>13</v>
      </c>
      <c r="N340" s="7">
        <v>110</v>
      </c>
    </row>
    <row r="341" spans="1:14" ht="17" x14ac:dyDescent="0.2">
      <c r="A341" s="4">
        <v>339</v>
      </c>
      <c r="B341" s="5">
        <v>45143</v>
      </c>
      <c r="C341" s="7">
        <f t="shared" si="15"/>
        <v>2023</v>
      </c>
      <c r="D341" s="7">
        <f t="shared" si="16"/>
        <v>8</v>
      </c>
      <c r="E341" s="7">
        <f t="shared" si="17"/>
        <v>7</v>
      </c>
      <c r="F341" s="6" t="s">
        <v>876</v>
      </c>
      <c r="G341" s="6" t="s">
        <v>876</v>
      </c>
      <c r="H341" s="7">
        <v>2023</v>
      </c>
      <c r="I341" s="8" t="s">
        <v>77</v>
      </c>
      <c r="J341" s="4" t="s">
        <v>888</v>
      </c>
      <c r="K341" s="8" t="s">
        <v>569</v>
      </c>
      <c r="L341" s="8" t="s">
        <v>939</v>
      </c>
      <c r="M341" s="8" t="s">
        <v>877</v>
      </c>
      <c r="N341" s="7">
        <v>180</v>
      </c>
    </row>
    <row r="342" spans="1:14" ht="17" x14ac:dyDescent="0.2">
      <c r="A342" s="4">
        <v>341</v>
      </c>
      <c r="B342" s="5">
        <v>45164</v>
      </c>
      <c r="C342" s="7">
        <f t="shared" si="15"/>
        <v>2023</v>
      </c>
      <c r="D342" s="7">
        <f t="shared" si="16"/>
        <v>8</v>
      </c>
      <c r="E342" s="7">
        <f t="shared" si="17"/>
        <v>7</v>
      </c>
      <c r="F342" s="6" t="s">
        <v>720</v>
      </c>
      <c r="G342" s="6" t="s">
        <v>721</v>
      </c>
      <c r="H342" s="7">
        <v>1972</v>
      </c>
      <c r="I342" s="8" t="s">
        <v>240</v>
      </c>
      <c r="J342" s="4" t="s">
        <v>889</v>
      </c>
      <c r="K342" s="8" t="s">
        <v>591</v>
      </c>
      <c r="L342" s="8" t="s">
        <v>941</v>
      </c>
      <c r="M342" s="8" t="s">
        <v>13</v>
      </c>
      <c r="N342" s="7">
        <v>175</v>
      </c>
    </row>
    <row r="343" spans="1:14" ht="17" x14ac:dyDescent="0.2">
      <c r="A343" s="4">
        <v>342</v>
      </c>
      <c r="B343" s="5">
        <v>45171</v>
      </c>
      <c r="C343" s="7">
        <f t="shared" si="15"/>
        <v>2023</v>
      </c>
      <c r="D343" s="7">
        <f t="shared" si="16"/>
        <v>9</v>
      </c>
      <c r="E343" s="7">
        <f t="shared" si="17"/>
        <v>7</v>
      </c>
      <c r="F343" s="6" t="s">
        <v>878</v>
      </c>
      <c r="G343" s="6" t="s">
        <v>879</v>
      </c>
      <c r="H343" s="7">
        <v>2000</v>
      </c>
      <c r="I343" s="8" t="s">
        <v>880</v>
      </c>
      <c r="J343" s="4" t="s">
        <v>888</v>
      </c>
      <c r="K343" s="8" t="s">
        <v>591</v>
      </c>
      <c r="L343" s="8" t="s">
        <v>941</v>
      </c>
      <c r="M343" s="8" t="s">
        <v>13</v>
      </c>
      <c r="N343" s="7">
        <v>123</v>
      </c>
    </row>
    <row r="344" spans="1:14" ht="17" x14ac:dyDescent="0.2">
      <c r="A344" s="4">
        <v>343</v>
      </c>
      <c r="B344" s="5">
        <v>45192</v>
      </c>
      <c r="C344" s="7">
        <f t="shared" si="15"/>
        <v>2023</v>
      </c>
      <c r="D344" s="7">
        <f t="shared" si="16"/>
        <v>9</v>
      </c>
      <c r="E344" s="7">
        <f t="shared" si="17"/>
        <v>7</v>
      </c>
      <c r="F344" s="6" t="s">
        <v>881</v>
      </c>
      <c r="G344" s="6" t="s">
        <v>882</v>
      </c>
      <c r="H344" s="7">
        <v>2021</v>
      </c>
      <c r="I344" s="8" t="s">
        <v>883</v>
      </c>
      <c r="J344" s="4" t="s">
        <v>888</v>
      </c>
      <c r="K344" s="8" t="s">
        <v>12</v>
      </c>
      <c r="L344" s="8" t="s">
        <v>941</v>
      </c>
      <c r="M344" s="8" t="s">
        <v>13</v>
      </c>
      <c r="N344" s="7">
        <v>148</v>
      </c>
    </row>
    <row r="345" spans="1:14" ht="34" x14ac:dyDescent="0.2">
      <c r="A345" s="4">
        <v>344</v>
      </c>
      <c r="B345" s="5">
        <v>45194</v>
      </c>
      <c r="C345" s="7">
        <f t="shared" si="15"/>
        <v>2023</v>
      </c>
      <c r="D345" s="7">
        <f t="shared" si="16"/>
        <v>9</v>
      </c>
      <c r="E345" s="7">
        <f t="shared" si="17"/>
        <v>2</v>
      </c>
      <c r="F345" s="6" t="s">
        <v>884</v>
      </c>
      <c r="G345" s="6" t="s">
        <v>885</v>
      </c>
      <c r="H345" s="7">
        <v>2023</v>
      </c>
      <c r="I345" s="8" t="s">
        <v>886</v>
      </c>
      <c r="J345" s="4" t="s">
        <v>888</v>
      </c>
      <c r="K345" s="8" t="s">
        <v>28</v>
      </c>
      <c r="L345" s="8" t="s">
        <v>939</v>
      </c>
      <c r="M345" s="8" t="s">
        <v>44</v>
      </c>
      <c r="N345" s="7">
        <v>92</v>
      </c>
    </row>
  </sheetData>
  <autoFilter ref="A1:N345" xr:uid="{BFE35869-4E62-4D4B-8B4A-6A1A41B2E18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27D5-A834-CF47-BCCB-C52A324A5E45}">
  <dimension ref="A2:O19"/>
  <sheetViews>
    <sheetView topLeftCell="A2" workbookViewId="0">
      <selection activeCell="F4" sqref="F4:F18"/>
    </sheetView>
  </sheetViews>
  <sheetFormatPr baseColWidth="10" defaultRowHeight="16" x14ac:dyDescent="0.2"/>
  <cols>
    <col min="1" max="1" width="12.33203125" bestFit="1" customWidth="1"/>
    <col min="2" max="2" width="10.83203125" bestFit="1" customWidth="1"/>
    <col min="3" max="3" width="17.6640625" bestFit="1" customWidth="1"/>
    <col min="4" max="4" width="16.83203125" bestFit="1" customWidth="1"/>
    <col min="5" max="5" width="5.83203125" customWidth="1"/>
    <col min="6" max="6" width="12.83203125" bestFit="1" customWidth="1"/>
    <col min="7" max="7" width="10.83203125" bestFit="1" customWidth="1"/>
    <col min="8" max="8" width="7.1640625" bestFit="1" customWidth="1"/>
    <col min="9" max="9" width="5.83203125" customWidth="1"/>
    <col min="10" max="10" width="18.33203125" bestFit="1" customWidth="1"/>
    <col min="11" max="11" width="10.83203125" bestFit="1" customWidth="1"/>
    <col min="12" max="12" width="5.83203125" customWidth="1"/>
    <col min="13" max="13" width="14" bestFit="1" customWidth="1"/>
    <col min="14" max="14" width="10.83203125" bestFit="1" customWidth="1"/>
    <col min="15" max="15" width="16.83203125" bestFit="1" customWidth="1"/>
    <col min="16" max="16" width="21.5" bestFit="1" customWidth="1"/>
    <col min="17" max="18" width="12" bestFit="1" customWidth="1"/>
    <col min="19" max="19" width="17.6640625" bestFit="1" customWidth="1"/>
    <col min="20" max="20" width="16.83203125" bestFit="1" customWidth="1"/>
    <col min="22" max="22" width="17.6640625" bestFit="1" customWidth="1"/>
    <col min="23" max="23" width="16.83203125" bestFit="1" customWidth="1"/>
    <col min="25" max="25" width="17.6640625" bestFit="1" customWidth="1"/>
    <col min="26" max="26" width="16.83203125" bestFit="1" customWidth="1"/>
    <col min="28" max="28" width="17.6640625" bestFit="1" customWidth="1"/>
    <col min="29" max="29" width="16.83203125" bestFit="1" customWidth="1"/>
    <col min="30" max="30" width="11.1640625" bestFit="1" customWidth="1"/>
    <col min="31" max="31" width="17.6640625" bestFit="1" customWidth="1"/>
    <col min="32" max="32" width="16.83203125" bestFit="1" customWidth="1"/>
    <col min="34" max="34" width="17.6640625" bestFit="1" customWidth="1"/>
    <col min="35" max="35" width="16.83203125" bestFit="1" customWidth="1"/>
    <col min="36" max="36" width="11.1640625" bestFit="1" customWidth="1"/>
    <col min="37" max="37" width="17.6640625" bestFit="1" customWidth="1"/>
    <col min="38" max="38" width="16.83203125" bestFit="1" customWidth="1"/>
    <col min="40" max="40" width="17.6640625" bestFit="1" customWidth="1"/>
    <col min="41" max="41" width="16.83203125" bestFit="1" customWidth="1"/>
    <col min="43" max="43" width="17.6640625" bestFit="1" customWidth="1"/>
    <col min="44" max="44" width="16.83203125" bestFit="1" customWidth="1"/>
    <col min="46" max="46" width="17.6640625" bestFit="1" customWidth="1"/>
    <col min="47" max="47" width="16.83203125" bestFit="1" customWidth="1"/>
    <col min="48" max="48" width="15.5" bestFit="1" customWidth="1"/>
    <col min="49" max="49" width="22.5" bestFit="1" customWidth="1"/>
    <col min="50" max="50" width="21.6640625" bestFit="1" customWidth="1"/>
  </cols>
  <sheetData>
    <row r="2" spans="1:15" x14ac:dyDescent="0.2">
      <c r="A2" s="23" t="s">
        <v>899</v>
      </c>
      <c r="B2" s="23"/>
      <c r="C2" s="23"/>
      <c r="D2" s="23"/>
    </row>
    <row r="3" spans="1:15" x14ac:dyDescent="0.2">
      <c r="A3" s="11" t="s">
        <v>896</v>
      </c>
      <c r="B3" t="s">
        <v>895</v>
      </c>
      <c r="C3" t="s">
        <v>897</v>
      </c>
      <c r="D3" t="s">
        <v>898</v>
      </c>
      <c r="F3" s="11" t="s">
        <v>900</v>
      </c>
      <c r="G3" t="s">
        <v>895</v>
      </c>
      <c r="H3" t="s">
        <v>901</v>
      </c>
      <c r="J3" s="11" t="s">
        <v>5</v>
      </c>
      <c r="K3" t="s">
        <v>895</v>
      </c>
      <c r="M3" s="11" t="s">
        <v>903</v>
      </c>
      <c r="N3" t="s">
        <v>895</v>
      </c>
      <c r="O3" t="s">
        <v>898</v>
      </c>
    </row>
    <row r="4" spans="1:15" x14ac:dyDescent="0.2">
      <c r="A4" s="12" t="s">
        <v>891</v>
      </c>
      <c r="B4">
        <v>84</v>
      </c>
      <c r="C4" s="14">
        <v>2006.7261904761904</v>
      </c>
      <c r="D4" s="14">
        <v>120.35714285714286</v>
      </c>
      <c r="F4" s="12" t="s">
        <v>17</v>
      </c>
      <c r="G4">
        <v>72</v>
      </c>
      <c r="H4" s="13">
        <v>0.20930232558139536</v>
      </c>
      <c r="J4" s="12" t="s">
        <v>215</v>
      </c>
      <c r="K4">
        <v>10</v>
      </c>
      <c r="M4" s="12" t="s">
        <v>13</v>
      </c>
      <c r="N4">
        <v>291</v>
      </c>
      <c r="O4" s="14">
        <v>122.02405498281787</v>
      </c>
    </row>
    <row r="5" spans="1:15" x14ac:dyDescent="0.2">
      <c r="A5" s="12" t="s">
        <v>892</v>
      </c>
      <c r="B5">
        <v>135</v>
      </c>
      <c r="C5" s="14">
        <v>1998.0222222222221</v>
      </c>
      <c r="D5" s="14">
        <v>118.49629629629629</v>
      </c>
      <c r="F5" s="12" t="s">
        <v>33</v>
      </c>
      <c r="G5">
        <v>71</v>
      </c>
      <c r="H5" s="13">
        <v>0.20639534883720931</v>
      </c>
      <c r="J5" s="12" t="s">
        <v>92</v>
      </c>
      <c r="K5">
        <v>6</v>
      </c>
      <c r="M5" s="12" t="s">
        <v>44</v>
      </c>
      <c r="N5">
        <v>10</v>
      </c>
      <c r="O5" s="14">
        <v>123.5</v>
      </c>
    </row>
    <row r="6" spans="1:15" x14ac:dyDescent="0.2">
      <c r="A6" s="12" t="s">
        <v>893</v>
      </c>
      <c r="B6">
        <v>90</v>
      </c>
      <c r="C6" s="14">
        <v>2005.3666666666666</v>
      </c>
      <c r="D6" s="14">
        <v>128.03333333333333</v>
      </c>
      <c r="F6" s="12" t="s">
        <v>12</v>
      </c>
      <c r="G6">
        <v>67</v>
      </c>
      <c r="H6" s="13">
        <v>0.19476744186046513</v>
      </c>
      <c r="J6" s="12" t="s">
        <v>240</v>
      </c>
      <c r="K6">
        <v>6</v>
      </c>
      <c r="M6" s="12" t="s">
        <v>42</v>
      </c>
      <c r="N6">
        <v>8</v>
      </c>
      <c r="O6" s="14">
        <v>112</v>
      </c>
    </row>
    <row r="7" spans="1:15" x14ac:dyDescent="0.2">
      <c r="A7" s="12" t="s">
        <v>894</v>
      </c>
      <c r="B7">
        <v>35</v>
      </c>
      <c r="C7" s="14">
        <v>2012.0857142857142</v>
      </c>
      <c r="D7" s="14">
        <v>140.51428571428571</v>
      </c>
      <c r="F7" s="12" t="s">
        <v>210</v>
      </c>
      <c r="G7">
        <v>44</v>
      </c>
      <c r="H7" s="13">
        <v>0.12790697674418605</v>
      </c>
      <c r="J7" s="12" t="s">
        <v>119</v>
      </c>
      <c r="K7">
        <v>5</v>
      </c>
      <c r="M7" s="12" t="s">
        <v>339</v>
      </c>
      <c r="N7">
        <v>7</v>
      </c>
      <c r="O7" s="14">
        <v>130</v>
      </c>
    </row>
    <row r="8" spans="1:15" x14ac:dyDescent="0.2">
      <c r="A8" s="12" t="s">
        <v>890</v>
      </c>
      <c r="B8">
        <v>344</v>
      </c>
      <c r="C8" s="14">
        <v>2003.5</v>
      </c>
      <c r="D8" s="14">
        <v>123.68604651162791</v>
      </c>
      <c r="F8" s="12" t="s">
        <v>28</v>
      </c>
      <c r="G8">
        <v>33</v>
      </c>
      <c r="H8" s="13">
        <v>9.5930232558139539E-2</v>
      </c>
      <c r="J8" s="12" t="s">
        <v>61</v>
      </c>
      <c r="K8">
        <v>5</v>
      </c>
      <c r="M8" s="12" t="s">
        <v>685</v>
      </c>
      <c r="N8">
        <v>5</v>
      </c>
      <c r="O8" s="14">
        <v>150.6</v>
      </c>
    </row>
    <row r="9" spans="1:15" x14ac:dyDescent="0.2">
      <c r="F9" s="12" t="s">
        <v>314</v>
      </c>
      <c r="G9">
        <v>18</v>
      </c>
      <c r="H9" s="13">
        <v>5.232558139534884E-2</v>
      </c>
      <c r="J9" s="12" t="s">
        <v>20</v>
      </c>
      <c r="K9">
        <v>5</v>
      </c>
      <c r="M9" s="12" t="s">
        <v>425</v>
      </c>
      <c r="N9">
        <v>4</v>
      </c>
      <c r="O9" s="14">
        <v>141</v>
      </c>
    </row>
    <row r="10" spans="1:15" x14ac:dyDescent="0.2">
      <c r="F10" s="12" t="s">
        <v>220</v>
      </c>
      <c r="G10">
        <v>12</v>
      </c>
      <c r="H10" s="13">
        <v>3.4883720930232558E-2</v>
      </c>
      <c r="J10" s="12" t="s">
        <v>99</v>
      </c>
      <c r="K10">
        <v>5</v>
      </c>
      <c r="M10" s="12" t="s">
        <v>578</v>
      </c>
      <c r="N10">
        <v>4</v>
      </c>
      <c r="O10" s="14">
        <v>142.25</v>
      </c>
    </row>
    <row r="11" spans="1:15" x14ac:dyDescent="0.2">
      <c r="F11" s="12" t="s">
        <v>492</v>
      </c>
      <c r="G11">
        <v>11</v>
      </c>
      <c r="H11" s="13">
        <v>3.1976744186046513E-2</v>
      </c>
      <c r="J11" s="12" t="s">
        <v>654</v>
      </c>
      <c r="K11">
        <v>5</v>
      </c>
      <c r="M11" s="12" t="s">
        <v>827</v>
      </c>
      <c r="N11">
        <v>4</v>
      </c>
      <c r="O11" s="14">
        <v>134.25</v>
      </c>
    </row>
    <row r="12" spans="1:15" x14ac:dyDescent="0.2">
      <c r="F12" s="12" t="s">
        <v>591</v>
      </c>
      <c r="G12">
        <v>6</v>
      </c>
      <c r="H12" s="13">
        <v>1.7441860465116279E-2</v>
      </c>
      <c r="J12" s="12" t="s">
        <v>356</v>
      </c>
      <c r="K12">
        <v>4</v>
      </c>
      <c r="M12" s="12" t="s">
        <v>625</v>
      </c>
      <c r="N12">
        <v>3</v>
      </c>
      <c r="O12" s="14">
        <v>142.33333333333334</v>
      </c>
    </row>
    <row r="13" spans="1:15" x14ac:dyDescent="0.2">
      <c r="F13" s="12" t="s">
        <v>604</v>
      </c>
      <c r="G13">
        <v>3</v>
      </c>
      <c r="H13" s="13">
        <v>8.7209302325581394E-3</v>
      </c>
      <c r="J13" s="12" t="s">
        <v>43</v>
      </c>
      <c r="K13">
        <v>4</v>
      </c>
      <c r="M13" s="12" t="s">
        <v>29</v>
      </c>
      <c r="N13">
        <v>2</v>
      </c>
      <c r="O13" s="14">
        <v>125</v>
      </c>
    </row>
    <row r="14" spans="1:15" x14ac:dyDescent="0.2">
      <c r="F14" s="12" t="s">
        <v>569</v>
      </c>
      <c r="G14">
        <v>2</v>
      </c>
      <c r="H14" s="13">
        <v>5.8139534883720929E-3</v>
      </c>
      <c r="J14" s="12" t="s">
        <v>890</v>
      </c>
      <c r="K14">
        <v>55</v>
      </c>
      <c r="M14" s="12" t="s">
        <v>890</v>
      </c>
      <c r="N14">
        <v>338</v>
      </c>
      <c r="O14" s="14">
        <v>123.22485207100591</v>
      </c>
    </row>
    <row r="15" spans="1:15" x14ac:dyDescent="0.2">
      <c r="F15" s="12" t="s">
        <v>577</v>
      </c>
      <c r="G15">
        <v>2</v>
      </c>
      <c r="H15" s="13">
        <v>5.8139534883720929E-3</v>
      </c>
    </row>
    <row r="16" spans="1:15" x14ac:dyDescent="0.2">
      <c r="F16" s="12" t="s">
        <v>250</v>
      </c>
      <c r="G16">
        <v>1</v>
      </c>
      <c r="H16" s="13">
        <v>2.9069767441860465E-3</v>
      </c>
    </row>
    <row r="17" spans="6:8" x14ac:dyDescent="0.2">
      <c r="F17" s="12" t="s">
        <v>291</v>
      </c>
      <c r="G17">
        <v>1</v>
      </c>
      <c r="H17" s="13">
        <v>2.9069767441860465E-3</v>
      </c>
    </row>
    <row r="18" spans="6:8" x14ac:dyDescent="0.2">
      <c r="F18" s="12" t="s">
        <v>660</v>
      </c>
      <c r="G18">
        <v>1</v>
      </c>
      <c r="H18" s="13">
        <v>2.9069767441860465E-3</v>
      </c>
    </row>
    <row r="19" spans="6:8" x14ac:dyDescent="0.2">
      <c r="F19" s="12" t="s">
        <v>890</v>
      </c>
      <c r="G19">
        <v>344</v>
      </c>
      <c r="H19" s="13">
        <v>1</v>
      </c>
    </row>
  </sheetData>
  <mergeCells count="1"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EAA1-17E3-2941-BDE2-1625C2DA10AF}">
  <dimension ref="A1:K60"/>
  <sheetViews>
    <sheetView topLeftCell="A37" zoomScale="90" zoomScaleNormal="90" workbookViewId="0">
      <selection activeCell="L71" sqref="L71"/>
    </sheetView>
  </sheetViews>
  <sheetFormatPr baseColWidth="10" defaultRowHeight="16" x14ac:dyDescent="0.2"/>
  <cols>
    <col min="1" max="1" width="12.83203125" bestFit="1" customWidth="1"/>
    <col min="2" max="2" width="12.6640625" customWidth="1"/>
    <col min="3" max="3" width="11.5" customWidth="1"/>
    <col min="4" max="4" width="10.83203125" customWidth="1"/>
    <col min="5" max="5" width="12" customWidth="1"/>
    <col min="6" max="6" width="14.5" customWidth="1"/>
    <col min="7" max="7" width="11.83203125" customWidth="1"/>
    <col min="8" max="8" width="12.6640625" customWidth="1"/>
    <col min="10" max="10" width="12.6640625" customWidth="1"/>
  </cols>
  <sheetData>
    <row r="1" spans="1:11" x14ac:dyDescent="0.2">
      <c r="A1" s="24" t="s">
        <v>934</v>
      </c>
      <c r="B1" s="24"/>
      <c r="C1" s="24"/>
      <c r="D1" s="24"/>
      <c r="E1" s="24"/>
      <c r="F1" s="24"/>
      <c r="G1" s="24"/>
      <c r="H1" s="24"/>
    </row>
    <row r="2" spans="1:11" s="15" customFormat="1" ht="34" x14ac:dyDescent="0.2">
      <c r="A2" s="18" t="s">
        <v>907</v>
      </c>
      <c r="B2" s="19" t="s">
        <v>908</v>
      </c>
      <c r="C2" s="18" t="s">
        <v>911</v>
      </c>
      <c r="D2" s="18" t="s">
        <v>909</v>
      </c>
      <c r="E2" s="19" t="s">
        <v>910</v>
      </c>
      <c r="F2" s="19" t="s">
        <v>932</v>
      </c>
      <c r="G2" s="18" t="s">
        <v>931</v>
      </c>
      <c r="H2" s="19" t="s">
        <v>933</v>
      </c>
    </row>
    <row r="3" spans="1:11" x14ac:dyDescent="0.2">
      <c r="A3" s="16">
        <v>2020</v>
      </c>
      <c r="B3" s="16">
        <f>COUNTIF(Movies!C:C,View_Analysis!A3)</f>
        <v>84</v>
      </c>
      <c r="C3" s="16">
        <v>1</v>
      </c>
      <c r="D3" s="16" t="s">
        <v>912</v>
      </c>
      <c r="E3" s="16">
        <f>COUNTIF(Movies!D:D,View_Analysis!C3)</f>
        <v>45</v>
      </c>
      <c r="F3" s="16">
        <v>1</v>
      </c>
      <c r="G3" s="16" t="s">
        <v>924</v>
      </c>
      <c r="H3" s="16">
        <f>COUNTIF(Movies!E:E,View_Analysis!F3)</f>
        <v>48</v>
      </c>
      <c r="K3" s="17"/>
    </row>
    <row r="4" spans="1:11" x14ac:dyDescent="0.2">
      <c r="A4" s="16">
        <v>2021</v>
      </c>
      <c r="B4" s="16">
        <f>COUNTIF(Movies!C:C,View_Analysis!A4)</f>
        <v>135</v>
      </c>
      <c r="C4" s="16">
        <v>2</v>
      </c>
      <c r="D4" s="16" t="s">
        <v>913</v>
      </c>
      <c r="E4" s="16">
        <f>COUNTIF(Movies!D:D,View_Analysis!C4)</f>
        <v>31</v>
      </c>
      <c r="F4" s="16">
        <v>2</v>
      </c>
      <c r="G4" s="16" t="s">
        <v>925</v>
      </c>
      <c r="H4" s="16">
        <f>COUNTIF(Movies!E:E,View_Analysis!F4)</f>
        <v>28</v>
      </c>
    </row>
    <row r="5" spans="1:11" x14ac:dyDescent="0.2">
      <c r="A5" s="16">
        <v>2022</v>
      </c>
      <c r="B5" s="16">
        <f>COUNTIF(Movies!C:C,View_Analysis!A5)</f>
        <v>90</v>
      </c>
      <c r="C5" s="16">
        <v>3</v>
      </c>
      <c r="D5" s="16" t="s">
        <v>914</v>
      </c>
      <c r="E5" s="16">
        <f>COUNTIF(Movies!D:D,View_Analysis!C5)</f>
        <v>32</v>
      </c>
      <c r="F5" s="16">
        <v>3</v>
      </c>
      <c r="G5" s="16" t="s">
        <v>926</v>
      </c>
      <c r="H5" s="16">
        <f>COUNTIF(Movies!E:E,View_Analysis!F5)</f>
        <v>33</v>
      </c>
    </row>
    <row r="6" spans="1:11" x14ac:dyDescent="0.2">
      <c r="A6" s="16">
        <v>2023</v>
      </c>
      <c r="B6" s="16">
        <f>COUNTIF(Movies!C:C,View_Analysis!A6)</f>
        <v>35</v>
      </c>
      <c r="C6" s="16">
        <v>4</v>
      </c>
      <c r="D6" s="16" t="s">
        <v>915</v>
      </c>
      <c r="E6" s="16">
        <f>COUNTIF(Movies!D:D,View_Analysis!C6)</f>
        <v>54</v>
      </c>
      <c r="F6" s="16">
        <v>4</v>
      </c>
      <c r="G6" s="16" t="s">
        <v>927</v>
      </c>
      <c r="H6" s="16">
        <f>COUNTIF(Movies!E:E,View_Analysis!F6)</f>
        <v>60</v>
      </c>
    </row>
    <row r="7" spans="1:11" x14ac:dyDescent="0.2">
      <c r="A7" s="16"/>
      <c r="B7" s="16"/>
      <c r="C7" s="16">
        <v>5</v>
      </c>
      <c r="D7" s="16" t="s">
        <v>916</v>
      </c>
      <c r="E7" s="16">
        <f>COUNTIF(Movies!D:D,View_Analysis!C7)</f>
        <v>38</v>
      </c>
      <c r="F7" s="16">
        <v>5</v>
      </c>
      <c r="G7" s="16" t="s">
        <v>928</v>
      </c>
      <c r="H7" s="16">
        <f>COUNTIF(Movies!E:E,View_Analysis!F7)</f>
        <v>26</v>
      </c>
    </row>
    <row r="8" spans="1:11" x14ac:dyDescent="0.2">
      <c r="A8" s="16"/>
      <c r="B8" s="16"/>
      <c r="C8" s="16">
        <v>6</v>
      </c>
      <c r="D8" s="16" t="s">
        <v>917</v>
      </c>
      <c r="E8" s="16">
        <f>COUNTIF(Movies!D:D,View_Analysis!C8)</f>
        <v>27</v>
      </c>
      <c r="F8" s="16">
        <v>6</v>
      </c>
      <c r="G8" s="16" t="s">
        <v>929</v>
      </c>
      <c r="H8" s="16">
        <f>COUNTIF(Movies!E:E,View_Analysis!F8)</f>
        <v>67</v>
      </c>
    </row>
    <row r="9" spans="1:11" x14ac:dyDescent="0.2">
      <c r="A9" s="16"/>
      <c r="B9" s="16"/>
      <c r="C9" s="16">
        <v>7</v>
      </c>
      <c r="D9" s="16" t="s">
        <v>918</v>
      </c>
      <c r="E9" s="16">
        <f>COUNTIF(Movies!D:D,View_Analysis!C9)</f>
        <v>26</v>
      </c>
      <c r="F9" s="16">
        <v>7</v>
      </c>
      <c r="G9" s="16" t="s">
        <v>930</v>
      </c>
      <c r="H9" s="16">
        <f>COUNTIF(Movies!E:E,View_Analysis!F9)</f>
        <v>82</v>
      </c>
    </row>
    <row r="10" spans="1:11" x14ac:dyDescent="0.2">
      <c r="A10" s="16"/>
      <c r="B10" s="16"/>
      <c r="C10" s="16">
        <v>8</v>
      </c>
      <c r="D10" s="16" t="s">
        <v>919</v>
      </c>
      <c r="E10" s="16">
        <f>COUNTIF(Movies!D:D,View_Analysis!C10)</f>
        <v>22</v>
      </c>
      <c r="F10" s="16"/>
      <c r="G10" s="16"/>
      <c r="H10" s="16"/>
    </row>
    <row r="11" spans="1:11" x14ac:dyDescent="0.2">
      <c r="A11" s="16"/>
      <c r="B11" s="16"/>
      <c r="C11" s="16">
        <v>9</v>
      </c>
      <c r="D11" s="16" t="s">
        <v>920</v>
      </c>
      <c r="E11" s="16">
        <f>COUNTIF(Movies!D:D,View_Analysis!C11)</f>
        <v>17</v>
      </c>
      <c r="F11" s="16"/>
      <c r="G11" s="16"/>
      <c r="H11" s="16"/>
    </row>
    <row r="12" spans="1:11" x14ac:dyDescent="0.2">
      <c r="A12" s="16"/>
      <c r="B12" s="16"/>
      <c r="C12" s="16">
        <v>10</v>
      </c>
      <c r="D12" s="16" t="s">
        <v>921</v>
      </c>
      <c r="E12" s="16">
        <f>COUNTIF(Movies!D:D,View_Analysis!C12)</f>
        <v>18</v>
      </c>
      <c r="F12" s="16"/>
      <c r="G12" s="16"/>
      <c r="H12" s="16"/>
    </row>
    <row r="13" spans="1:11" x14ac:dyDescent="0.2">
      <c r="A13" s="16"/>
      <c r="B13" s="16"/>
      <c r="C13" s="16">
        <v>11</v>
      </c>
      <c r="D13" s="16" t="s">
        <v>922</v>
      </c>
      <c r="E13" s="16">
        <f>COUNTIF(Movies!D:D,View_Analysis!C13)</f>
        <v>14</v>
      </c>
      <c r="F13" s="16"/>
      <c r="G13" s="16"/>
      <c r="H13" s="16"/>
    </row>
    <row r="14" spans="1:11" x14ac:dyDescent="0.2">
      <c r="A14" s="16"/>
      <c r="B14" s="16"/>
      <c r="C14" s="16">
        <v>12</v>
      </c>
      <c r="D14" s="16" t="s">
        <v>923</v>
      </c>
      <c r="E14" s="16">
        <f>COUNTIF(Movies!D:D,View_Analysis!C14)</f>
        <v>20</v>
      </c>
      <c r="F14" s="16"/>
      <c r="G14" s="16"/>
      <c r="H14" s="16"/>
    </row>
    <row r="36" spans="1:8" x14ac:dyDescent="0.2">
      <c r="A36" s="24" t="s">
        <v>936</v>
      </c>
      <c r="B36" s="24"/>
      <c r="C36" s="24"/>
      <c r="D36" s="24"/>
      <c r="E36" s="24"/>
      <c r="F36" s="24"/>
      <c r="G36" s="20"/>
      <c r="H36" s="20"/>
    </row>
    <row r="37" spans="1:8" ht="34" x14ac:dyDescent="0.2">
      <c r="A37" s="21" t="s">
        <v>900</v>
      </c>
      <c r="B37" s="22" t="s">
        <v>935</v>
      </c>
      <c r="C37" s="22" t="s">
        <v>891</v>
      </c>
      <c r="D37" s="22" t="s">
        <v>892</v>
      </c>
      <c r="E37" s="21" t="s">
        <v>893</v>
      </c>
      <c r="F37" s="21" t="s">
        <v>894</v>
      </c>
    </row>
    <row r="38" spans="1:8" x14ac:dyDescent="0.2">
      <c r="A38" s="12" t="s">
        <v>17</v>
      </c>
      <c r="B38" s="16">
        <f>COUNTIFS(Movies!$K:$K,Tabla13[[#This Row],[Platform]])</f>
        <v>72</v>
      </c>
      <c r="C38" s="16">
        <f>COUNTIFS(Movies!$K:$K,Tabla13[[#This Row],[Platform]],Movies!C:C,Tabla13[[#Headers],[2020]])</f>
        <v>30</v>
      </c>
      <c r="D38" s="16">
        <f>COUNTIFS(Movies!K:K,Tabla13[[#This Row],[Platform]],Movies!C:C,Tabla13[[#Headers],[2021]])</f>
        <v>23</v>
      </c>
      <c r="E38" s="16">
        <f>COUNTIFS(Movies!K:K,Tabla13[[#This Row],[Platform]],Movies!C:C,Tabla13[[#Headers],[2022]])</f>
        <v>16</v>
      </c>
      <c r="F38" s="16">
        <f>COUNTIFS(Movies!K:K,Tabla13[[#This Row],[Platform]],Movies!C:C,Tabla13[[#Headers],[2023]])</f>
        <v>3</v>
      </c>
    </row>
    <row r="39" spans="1:8" x14ac:dyDescent="0.2">
      <c r="A39" s="12" t="s">
        <v>33</v>
      </c>
      <c r="B39" s="16">
        <f>COUNTIFS(Movies!$K:$K,Tabla13[[#This Row],[Platform]])</f>
        <v>71</v>
      </c>
      <c r="C39" s="16">
        <f>COUNTIFS(Movies!$K:$K,Tabla13[[#This Row],[Platform]],Movies!C:C,Tabla13[[#Headers],[2020]])</f>
        <v>28</v>
      </c>
      <c r="D39" s="16">
        <f>COUNTIFS(Movies!K:K,Tabla13[[#This Row],[Platform]],Movies!C:C,Tabla13[[#Headers],[2021]])</f>
        <v>24</v>
      </c>
      <c r="E39" s="16">
        <f>COUNTIFS(Movies!K:K,Tabla13[[#This Row],[Platform]],Movies!C:C,Tabla13[[#Headers],[2022]])</f>
        <v>15</v>
      </c>
      <c r="F39" s="16">
        <f>COUNTIFS(Movies!K:K,Tabla13[[#This Row],[Platform]],Movies!C:C,Tabla13[[#Headers],[2023]])</f>
        <v>4</v>
      </c>
    </row>
    <row r="40" spans="1:8" x14ac:dyDescent="0.2">
      <c r="A40" s="12" t="s">
        <v>12</v>
      </c>
      <c r="B40" s="16">
        <f>COUNTIFS(Movies!$K:$K,Tabla13[[#This Row],[Platform]])</f>
        <v>67</v>
      </c>
      <c r="C40" s="16">
        <f>COUNTIFS(Movies!$K:$K,Tabla13[[#This Row],[Platform]],Movies!C:C,Tabla13[[#Headers],[2020]])</f>
        <v>16</v>
      </c>
      <c r="D40" s="16">
        <f>COUNTIFS(Movies!K:K,Tabla13[[#This Row],[Platform]],Movies!C:C,Tabla13[[#Headers],[2021]])</f>
        <v>26</v>
      </c>
      <c r="E40" s="16">
        <f>COUNTIFS(Movies!K:K,Tabla13[[#This Row],[Platform]],Movies!C:C,Tabla13[[#Headers],[2022]])</f>
        <v>18</v>
      </c>
      <c r="F40" s="16">
        <f>COUNTIFS(Movies!K:K,Tabla13[[#This Row],[Platform]],Movies!C:C,Tabla13[[#Headers],[2023]])</f>
        <v>7</v>
      </c>
    </row>
    <row r="41" spans="1:8" x14ac:dyDescent="0.2">
      <c r="A41" s="12" t="s">
        <v>210</v>
      </c>
      <c r="B41" s="16">
        <f>COUNTIFS(Movies!$K:$K,Tabla13[[#This Row],[Platform]])</f>
        <v>44</v>
      </c>
      <c r="C41" s="16">
        <f>COUNTIFS(Movies!$K:$K,Tabla13[[#This Row],[Platform]],Movies!C:C,Tabla13[[#Headers],[2020]])</f>
        <v>4</v>
      </c>
      <c r="D41" s="16">
        <f>COUNTIFS(Movies!K:K,Tabla13[[#This Row],[Platform]],Movies!C:C,Tabla13[[#Headers],[2021]])</f>
        <v>23</v>
      </c>
      <c r="E41" s="16">
        <f>COUNTIFS(Movies!K:K,Tabla13[[#This Row],[Platform]],Movies!C:C,Tabla13[[#Headers],[2022]])</f>
        <v>16</v>
      </c>
      <c r="F41" s="16">
        <f>COUNTIFS(Movies!K:K,Tabla13[[#This Row],[Platform]],Movies!C:C,Tabla13[[#Headers],[2023]])</f>
        <v>1</v>
      </c>
    </row>
    <row r="42" spans="1:8" x14ac:dyDescent="0.2">
      <c r="A42" s="12" t="s">
        <v>28</v>
      </c>
      <c r="B42" s="16">
        <f>COUNTIFS(Movies!$K:$K,Tabla13[[#This Row],[Platform]])</f>
        <v>33</v>
      </c>
      <c r="C42" s="16">
        <f>COUNTIFS(Movies!$K:$K,Tabla13[[#This Row],[Platform]],Movies!C:C,Tabla13[[#Headers],[2020]])</f>
        <v>4</v>
      </c>
      <c r="D42" s="16">
        <f>COUNTIFS(Movies!K:K,Tabla13[[#This Row],[Platform]],Movies!C:C,Tabla13[[#Headers],[2021]])</f>
        <v>10</v>
      </c>
      <c r="E42" s="16">
        <f>COUNTIFS(Movies!K:K,Tabla13[[#This Row],[Platform]],Movies!C:C,Tabla13[[#Headers],[2022]])</f>
        <v>12</v>
      </c>
      <c r="F42" s="16">
        <f>COUNTIFS(Movies!K:K,Tabla13[[#This Row],[Platform]],Movies!C:C,Tabla13[[#Headers],[2023]])</f>
        <v>7</v>
      </c>
    </row>
    <row r="43" spans="1:8" x14ac:dyDescent="0.2">
      <c r="A43" s="12" t="s">
        <v>314</v>
      </c>
      <c r="B43" s="16">
        <f>COUNTIFS(Movies!$K:$K,Tabla13[[#This Row],[Platform]])</f>
        <v>18</v>
      </c>
      <c r="C43" s="16">
        <f>COUNTIFS(Movies!$K:$K,Tabla13[[#This Row],[Platform]],Movies!C:C,Tabla13[[#Headers],[2020]])</f>
        <v>0</v>
      </c>
      <c r="D43" s="16">
        <f>COUNTIFS(Movies!K:K,Tabla13[[#This Row],[Platform]],Movies!C:C,Tabla13[[#Headers],[2021]])</f>
        <v>15</v>
      </c>
      <c r="E43" s="16">
        <f>COUNTIFS(Movies!K:K,Tabla13[[#This Row],[Platform]],Movies!C:C,Tabla13[[#Headers],[2022]])</f>
        <v>3</v>
      </c>
      <c r="F43" s="16">
        <f>COUNTIFS(Movies!K:K,Tabla13[[#This Row],[Platform]],Movies!C:C,Tabla13[[#Headers],[2023]])</f>
        <v>0</v>
      </c>
    </row>
    <row r="44" spans="1:8" x14ac:dyDescent="0.2">
      <c r="A44" s="12" t="s">
        <v>220</v>
      </c>
      <c r="B44" s="16">
        <f>COUNTIFS(Movies!$K:$K,Tabla13[[#This Row],[Platform]])</f>
        <v>12</v>
      </c>
      <c r="C44" s="16">
        <f>COUNTIFS(Movies!$K:$K,Tabla13[[#This Row],[Platform]],Movies!C:C,Tabla13[[#Headers],[2020]])</f>
        <v>2</v>
      </c>
      <c r="D44" s="16">
        <f>COUNTIFS(Movies!K:K,Tabla13[[#This Row],[Platform]],Movies!C:C,Tabla13[[#Headers],[2021]])</f>
        <v>5</v>
      </c>
      <c r="E44" s="16">
        <f>COUNTIFS(Movies!K:K,Tabla13[[#This Row],[Platform]],Movies!C:C,Tabla13[[#Headers],[2022]])</f>
        <v>2</v>
      </c>
      <c r="F44" s="16">
        <f>COUNTIFS(Movies!K:K,Tabla13[[#This Row],[Platform]],Movies!C:C,Tabla13[[#Headers],[2023]])</f>
        <v>3</v>
      </c>
    </row>
    <row r="45" spans="1:8" x14ac:dyDescent="0.2">
      <c r="A45" s="12" t="s">
        <v>492</v>
      </c>
      <c r="B45" s="16">
        <f>COUNTIFS(Movies!$K:$K,Tabla13[[#This Row],[Platform]])</f>
        <v>11</v>
      </c>
      <c r="C45" s="16">
        <f>COUNTIFS(Movies!$K:$K,Tabla13[[#This Row],[Platform]],Movies!C:C,Tabla13[[#Headers],[2020]])</f>
        <v>0</v>
      </c>
      <c r="D45" s="16">
        <f>COUNTIFS(Movies!K:K,Tabla13[[#This Row],[Platform]],Movies!C:C,Tabla13[[#Headers],[2021]])</f>
        <v>4</v>
      </c>
      <c r="E45" s="16">
        <f>COUNTIFS(Movies!K:K,Tabla13[[#This Row],[Platform]],Movies!C:C,Tabla13[[#Headers],[2022]])</f>
        <v>3</v>
      </c>
      <c r="F45" s="16">
        <f>COUNTIFS(Movies!K:K,Tabla13[[#This Row],[Platform]],Movies!C:C,Tabla13[[#Headers],[2023]])</f>
        <v>4</v>
      </c>
    </row>
    <row r="46" spans="1:8" x14ac:dyDescent="0.2">
      <c r="A46" s="12" t="s">
        <v>591</v>
      </c>
      <c r="B46" s="16">
        <f>COUNTIFS(Movies!$K:$K,Tabla13[[#This Row],[Platform]])</f>
        <v>6</v>
      </c>
      <c r="C46" s="16">
        <f>COUNTIFS(Movies!$K:$K,Tabla13[[#This Row],[Platform]],Movies!C:C,Tabla13[[#Headers],[2020]])</f>
        <v>0</v>
      </c>
      <c r="D46" s="16">
        <f>COUNTIFS(Movies!K:K,Tabla13[[#This Row],[Platform]],Movies!C:C,Tabla13[[#Headers],[2021]])</f>
        <v>0</v>
      </c>
      <c r="E46" s="16">
        <f>COUNTIFS(Movies!K:K,Tabla13[[#This Row],[Platform]],Movies!C:C,Tabla13[[#Headers],[2022]])</f>
        <v>2</v>
      </c>
      <c r="F46" s="16">
        <f>COUNTIFS(Movies!K:K,Tabla13[[#This Row],[Platform]],Movies!C:C,Tabla13[[#Headers],[2023]])</f>
        <v>4</v>
      </c>
    </row>
    <row r="47" spans="1:8" x14ac:dyDescent="0.2">
      <c r="A47" s="12" t="s">
        <v>604</v>
      </c>
      <c r="B47" s="16">
        <f>COUNTIFS(Movies!$K:$K,Tabla13[[#This Row],[Platform]])</f>
        <v>3</v>
      </c>
      <c r="C47" s="16">
        <f>COUNTIFS(Movies!$K:$K,Tabla13[[#This Row],[Platform]],Movies!C:C,Tabla13[[#Headers],[2020]])</f>
        <v>0</v>
      </c>
      <c r="D47" s="16">
        <f>COUNTIFS(Movies!K:K,Tabla13[[#This Row],[Platform]],Movies!C:C,Tabla13[[#Headers],[2021]])</f>
        <v>0</v>
      </c>
      <c r="E47" s="16">
        <f>COUNTIFS(Movies!K:K,Tabla13[[#This Row],[Platform]],Movies!C:C,Tabla13[[#Headers],[2022]])</f>
        <v>2</v>
      </c>
      <c r="F47" s="16">
        <f>COUNTIFS(Movies!K:K,Tabla13[[#This Row],[Platform]],Movies!C:C,Tabla13[[#Headers],[2023]])</f>
        <v>1</v>
      </c>
    </row>
    <row r="48" spans="1:8" x14ac:dyDescent="0.2">
      <c r="A48" s="12" t="s">
        <v>577</v>
      </c>
      <c r="B48" s="16">
        <f>COUNTIFS(Movies!$K:$K,Tabla13[[#This Row],[Platform]])</f>
        <v>2</v>
      </c>
      <c r="C48" s="16">
        <f>COUNTIFS(Movies!$K:$K,Tabla13[[#This Row],[Platform]],Movies!C:C,Tabla13[[#Headers],[2020]])</f>
        <v>0</v>
      </c>
      <c r="D48" s="16">
        <f>COUNTIFS(Movies!K:K,Tabla13[[#This Row],[Platform]],Movies!C:C,Tabla13[[#Headers],[2021]])</f>
        <v>2</v>
      </c>
      <c r="E48" s="16">
        <f>COUNTIFS(Movies!K:K,Tabla13[[#This Row],[Platform]],Movies!C:C,Tabla13[[#Headers],[2022]])</f>
        <v>0</v>
      </c>
      <c r="F48" s="16">
        <f>COUNTIFS(Movies!K:K,Tabla13[[#This Row],[Platform]],Movies!C:C,Tabla13[[#Headers],[2023]])</f>
        <v>0</v>
      </c>
    </row>
    <row r="49" spans="1:6" x14ac:dyDescent="0.2">
      <c r="A49" s="12" t="s">
        <v>569</v>
      </c>
      <c r="B49" s="16">
        <f>COUNTIFS(Movies!$K:$K,Tabla13[[#This Row],[Platform]])</f>
        <v>2</v>
      </c>
      <c r="C49" s="16">
        <f>COUNTIFS(Movies!$K:$K,Tabla13[[#This Row],[Platform]],Movies!C:C,Tabla13[[#Headers],[2020]])</f>
        <v>0</v>
      </c>
      <c r="D49" s="16">
        <f>COUNTIFS(Movies!K:K,Tabla13[[#This Row],[Platform]],Movies!C:C,Tabla13[[#Headers],[2021]])</f>
        <v>1</v>
      </c>
      <c r="E49" s="16">
        <f>COUNTIFS(Movies!K:K,Tabla13[[#This Row],[Platform]],Movies!C:C,Tabla13[[#Headers],[2022]])</f>
        <v>0</v>
      </c>
      <c r="F49" s="16">
        <f>COUNTIFS(Movies!K:K,Tabla13[[#This Row],[Platform]],Movies!C:C,Tabla13[[#Headers],[2023]])</f>
        <v>1</v>
      </c>
    </row>
    <row r="50" spans="1:6" x14ac:dyDescent="0.2">
      <c r="A50" s="12" t="s">
        <v>660</v>
      </c>
      <c r="B50" s="16">
        <f>COUNTIFS(Movies!$K:$K,Tabla13[[#This Row],[Platform]])</f>
        <v>1</v>
      </c>
      <c r="C50" s="16">
        <f>COUNTIFS(Movies!$K:$K,Tabla13[[#This Row],[Platform]],Movies!C:C,Tabla13[[#Headers],[2020]])</f>
        <v>0</v>
      </c>
      <c r="D50" s="16">
        <f>COUNTIFS(Movies!K:K,Tabla13[[#This Row],[Platform]],Movies!C:C,Tabla13[[#Headers],[2021]])</f>
        <v>0</v>
      </c>
      <c r="E50" s="16">
        <f>COUNTIFS(Movies!K:K,Tabla13[[#This Row],[Platform]],Movies!C:C,Tabla13[[#Headers],[2022]])</f>
        <v>1</v>
      </c>
      <c r="F50" s="16">
        <f>COUNTIFS(Movies!K:K,Tabla13[[#This Row],[Platform]],Movies!C:C,Tabla13[[#Headers],[2023]])</f>
        <v>0</v>
      </c>
    </row>
    <row r="51" spans="1:6" x14ac:dyDescent="0.2">
      <c r="A51" s="12" t="s">
        <v>250</v>
      </c>
      <c r="B51" s="16">
        <f>COUNTIFS(Movies!$K:$K,Tabla13[[#This Row],[Platform]])</f>
        <v>1</v>
      </c>
      <c r="C51" s="16">
        <f>COUNTIFS(Movies!$K:$K,Tabla13[[#This Row],[Platform]],Movies!C:C,Tabla13[[#Headers],[2020]])</f>
        <v>0</v>
      </c>
      <c r="D51" s="16">
        <f>COUNTIFS(Movies!K:K,Tabla13[[#This Row],[Platform]],Movies!C:C,Tabla13[[#Headers],[2021]])</f>
        <v>1</v>
      </c>
      <c r="E51" s="16">
        <f>COUNTIFS(Movies!K:K,Tabla13[[#This Row],[Platform]],Movies!C:C,Tabla13[[#Headers],[2022]])</f>
        <v>0</v>
      </c>
      <c r="F51" s="16">
        <f>COUNTIFS(Movies!K:K,Tabla13[[#This Row],[Platform]],Movies!C:C,Tabla13[[#Headers],[2023]])</f>
        <v>0</v>
      </c>
    </row>
    <row r="52" spans="1:6" x14ac:dyDescent="0.2">
      <c r="A52" s="12" t="s">
        <v>291</v>
      </c>
      <c r="B52" s="16">
        <f>COUNTIFS(Movies!$K:$K,Tabla13[[#This Row],[Platform]])</f>
        <v>1</v>
      </c>
      <c r="C52" s="16">
        <f>COUNTIFS(Movies!$K:$K,Tabla13[[#This Row],[Platform]],Movies!C:C,Tabla13[[#Headers],[2020]])</f>
        <v>0</v>
      </c>
      <c r="D52" s="16">
        <f>COUNTIFS(Movies!K:K,Tabla13[[#This Row],[Platform]],Movies!C:C,Tabla13[[#Headers],[2021]])</f>
        <v>1</v>
      </c>
      <c r="E52" s="16">
        <f>COUNTIFS(Movies!K:K,Tabla13[[#This Row],[Platform]],Movies!C:C,Tabla13[[#Headers],[2022]])</f>
        <v>0</v>
      </c>
      <c r="F52" s="16">
        <f>COUNTIFS(Movies!K:K,Tabla13[[#This Row],[Platform]],Movies!C:C,Tabla13[[#Headers],[2023]])</f>
        <v>0</v>
      </c>
    </row>
    <row r="58" spans="1:6" x14ac:dyDescent="0.2">
      <c r="A58" t="s">
        <v>907</v>
      </c>
      <c r="B58" t="s">
        <v>893</v>
      </c>
    </row>
    <row r="59" spans="1:6" x14ac:dyDescent="0.2">
      <c r="A59" t="s">
        <v>900</v>
      </c>
      <c r="B59" t="s">
        <v>28</v>
      </c>
      <c r="C59" t="s">
        <v>17</v>
      </c>
    </row>
    <row r="60" spans="1:6" x14ac:dyDescent="0.2">
      <c r="A60" t="s">
        <v>937</v>
      </c>
      <c r="B60">
        <f>INDEX(Tabla13[[2020]:[2023]],MATCH(B59,Tabla13[Platform],0),MATCH(B58,Tabla13[[#Headers],[2020]:[2023]],0))</f>
        <v>12</v>
      </c>
      <c r="C60">
        <f>INDEX(Tabla13[[2020]:[2023]],MATCH(C59,Tabla13[Platform],0),MATCH(B58,Tabla13[[#Headers],[2020]:[2023]],0))</f>
        <v>16</v>
      </c>
    </row>
  </sheetData>
  <mergeCells count="2">
    <mergeCell ref="A1:H1"/>
    <mergeCell ref="A36:F36"/>
  </mergeCells>
  <phoneticPr fontId="6" type="noConversion"/>
  <dataValidations count="2">
    <dataValidation type="list" allowBlank="1" showInputMessage="1" showErrorMessage="1" sqref="B59 C59" xr:uid="{5C8CC8B5-37F4-1C49-922D-16EF357A1744}">
      <formula1>$A$38:$A$52</formula1>
    </dataValidation>
    <dataValidation type="list" allowBlank="1" showInputMessage="1" showErrorMessage="1" sqref="B58" xr:uid="{BF5E9006-DA2A-884A-8647-AE2DC2EC2F15}">
      <formula1>$C$37:$F$37</formula1>
    </dataValidation>
  </dataValidations>
  <pageMargins left="0.7" right="0.7" top="0.75" bottom="0.75" header="0.3" footer="0.3"/>
  <ignoredErrors>
    <ignoredError sqref="B38" calculatedColumn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Movies</vt:lpstr>
      <vt:lpstr>Pivot_Tables</vt:lpstr>
      <vt:lpstr>View_Analysis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BELTRAN GONZALEZ</dc:creator>
  <cp:lastModifiedBy>DIEGO ALEJANDRO BELTRAN GONZALEZ</cp:lastModifiedBy>
  <dcterms:created xsi:type="dcterms:W3CDTF">2023-09-28T01:18:15Z</dcterms:created>
  <dcterms:modified xsi:type="dcterms:W3CDTF">2023-10-04T00:41:32Z</dcterms:modified>
</cp:coreProperties>
</file>