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85C31B4F-4908-5344-A31B-8D802C6050E6}" xr6:coauthVersionLast="47" xr6:coauthVersionMax="47" xr10:uidLastSave="{00000000-0000-0000-0000-000000000000}"/>
  <bookViews>
    <workbookView xWindow="12580" yWindow="500" windowWidth="28160" windowHeight="20840" activeTab="3" xr2:uid="{29BFFC22-DD2F-A545-BE55-9FE5A0B360C9}"/>
  </bookViews>
  <sheets>
    <sheet name="Movies" sheetId="1" r:id="rId1"/>
    <sheet name="Pivot_Tables" sheetId="2" r:id="rId2"/>
    <sheet name="View_Analysis" sheetId="3" state="hidden" r:id="rId3"/>
    <sheet name="Dashboard-1" sheetId="4" r:id="rId4"/>
  </sheets>
  <definedNames>
    <definedName name="_xlnm._FilterDatabase" localSheetId="0" hidden="1">Movies!$A$1:$O$345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4" l="1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K59" i="4"/>
  <c r="H59" i="4"/>
  <c r="H60" i="4"/>
  <c r="H61" i="4"/>
  <c r="H62" i="4"/>
  <c r="H63" i="4"/>
  <c r="H64" i="4"/>
  <c r="H65" i="4"/>
  <c r="E59" i="4"/>
  <c r="B60" i="4"/>
  <c r="B61" i="4"/>
  <c r="B62" i="4"/>
  <c r="B59" i="4"/>
  <c r="E60" i="4"/>
  <c r="E61" i="4"/>
  <c r="E62" i="4"/>
  <c r="E63" i="4"/>
  <c r="E64" i="4"/>
  <c r="E65" i="4"/>
  <c r="E66" i="4"/>
  <c r="E67" i="4"/>
  <c r="E68" i="4"/>
  <c r="E69" i="4"/>
  <c r="E70" i="4"/>
  <c r="E3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1" i="3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52" i="3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50" i="3" s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E40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E5" i="3" l="1"/>
  <c r="C48" i="3"/>
  <c r="H5" i="3"/>
  <c r="F47" i="3"/>
  <c r="E46" i="3"/>
  <c r="E45" i="3"/>
  <c r="E42" i="3"/>
  <c r="F38" i="3"/>
  <c r="D43" i="3"/>
  <c r="C44" i="3"/>
  <c r="F41" i="3"/>
  <c r="F49" i="3"/>
  <c r="D39" i="3"/>
  <c r="B60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</calcChain>
</file>

<file path=xl/sharedStrings.xml><?xml version="1.0" encoding="utf-8"?>
<sst xmlns="http://schemas.openxmlformats.org/spreadsheetml/2006/main" count="2563" uniqueCount="970">
  <si>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</si>
  <si>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</si>
  <si>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</si>
  <si>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</si>
  <si>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</si>
  <si>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</si>
  <si>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</si>
  <si>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</si>
  <si>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</si>
  <si>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</si>
  <si>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</si>
  <si>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</si>
  <si>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</si>
  <si>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</si>
  <si>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</si>
  <si>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</si>
  <si>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</si>
  <si>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</si>
  <si>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</si>
  <si>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</si>
  <si>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</si>
  <si>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</si>
  <si>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</si>
  <si>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</si>
  <si>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</si>
  <si>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</si>
  <si>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</si>
  <si>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</si>
  <si>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</si>
  <si>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</si>
  <si>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</si>
  <si>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</si>
  <si>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</si>
  <si>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</si>
  <si>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</si>
  <si>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</si>
  <si>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</si>
  <si>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</si>
  <si>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</si>
  <si>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</si>
  <si>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</si>
  <si>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</si>
  <si>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</si>
  <si>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</si>
  <si>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</si>
  <si>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</si>
  <si>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</si>
  <si>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</si>
  <si>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</si>
  <si>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</si>
  <si>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</si>
  <si>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</si>
  <si>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</si>
  <si>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</si>
  <si>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</si>
  <si>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</si>
  <si>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</si>
  <si>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</si>
  <si>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</si>
  <si>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</si>
  <si>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</si>
  <si>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</si>
  <si>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</si>
  <si>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</si>
  <si>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</si>
  <si>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</si>
  <si>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</si>
  <si>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</si>
  <si>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</si>
  <si>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</si>
  <si>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</si>
  <si>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</si>
  <si>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</si>
  <si>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</si>
  <si>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</si>
  <si>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</si>
  <si>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</si>
  <si>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</si>
  <si>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</si>
  <si>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</si>
  <si>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</si>
  <si>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</si>
  <si>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</si>
  <si>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</si>
  <si>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</si>
  <si>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</si>
  <si>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</si>
  <si>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</si>
  <si>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</si>
  <si>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</si>
  <si>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</si>
  <si>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</si>
  <si>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</si>
  <si>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</si>
  <si>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</si>
  <si>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</si>
  <si>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</si>
  <si>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</si>
  <si>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</si>
  <si>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</si>
  <si>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</si>
  <si>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</si>
  <si>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</si>
  <si>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</si>
  <si>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</si>
  <si>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</si>
  <si>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</si>
  <si>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</si>
  <si>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</si>
  <si>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</si>
  <si>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</si>
  <si>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</si>
  <si>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</si>
  <si>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</si>
  <si>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</si>
  <si>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</si>
  <si>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</si>
  <si>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</si>
  <si>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</si>
  <si>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</si>
  <si>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</si>
  <si>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</si>
  <si>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</si>
  <si>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</si>
  <si>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</si>
  <si>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</si>
  <si>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</si>
  <si>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</si>
  <si>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</si>
  <si>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</si>
  <si>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</si>
  <si>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</si>
  <si>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</si>
  <si>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</si>
  <si>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</si>
  <si>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</si>
  <si>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</si>
  <si>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</si>
  <si>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</si>
  <si>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</si>
  <si>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</si>
  <si>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</si>
  <si>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</si>
  <si>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</si>
  <si>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</si>
  <si>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</si>
  <si>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</si>
  <si>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</si>
  <si>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</si>
  <si>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</si>
  <si>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</si>
  <si>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</si>
  <si>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</si>
  <si>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</si>
  <si>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</si>
  <si>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</si>
  <si>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</si>
  <si>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</si>
  <si>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</si>
  <si>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</si>
  <si>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</si>
  <si>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</si>
  <si>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</si>
  <si>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</si>
  <si>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</si>
  <si>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</si>
  <si>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</si>
  <si>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</si>
  <si>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</si>
  <si>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</si>
  <si>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</si>
  <si>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</si>
  <si>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</si>
  <si>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</si>
  <si>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</si>
  <si>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</si>
  <si>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</si>
  <si>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</si>
  <si>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</si>
  <si>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</si>
  <si>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</si>
  <si>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</si>
  <si>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</si>
  <si>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</si>
  <si>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</si>
  <si>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</si>
  <si>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</si>
  <si>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</si>
  <si>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</si>
  <si>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</si>
  <si>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</si>
  <si>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</si>
  <si>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</si>
  <si>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</si>
  <si>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</si>
  <si>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</si>
  <si>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</si>
  <si>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</si>
  <si>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</si>
  <si>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</si>
  <si>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</si>
  <si>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</si>
  <si>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</si>
  <si>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</si>
  <si>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</si>
  <si>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</si>
  <si>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</si>
  <si>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</si>
  <si>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</si>
  <si>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</si>
  <si>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</si>
  <si>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</si>
  <si>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</si>
  <si>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</si>
  <si>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</si>
  <si>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</si>
  <si>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</si>
  <si>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</si>
  <si>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</si>
  <si>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</si>
  <si>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</si>
  <si>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</si>
  <si>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</si>
  <si>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</si>
  <si>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</si>
  <si>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</si>
  <si>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</si>
  <si>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</si>
  <si>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</si>
  <si>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</si>
  <si>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</si>
  <si>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</si>
  <si>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</si>
  <si>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</si>
  <si>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</si>
  <si>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</si>
  <si>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</si>
  <si>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</si>
  <si>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</si>
  <si>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</si>
  <si>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</si>
  <si>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</si>
  <si>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</si>
  <si>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</si>
  <si>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</si>
  <si>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</si>
  <si>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</si>
  <si>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</si>
  <si>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</si>
  <si>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</si>
  <si>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</si>
  <si>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</si>
  <si>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</si>
  <si>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</si>
  <si>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</si>
  <si>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</si>
  <si>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</si>
  <si>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</si>
  <si>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</si>
  <si>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</si>
  <si>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</si>
  <si>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</si>
  <si>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</si>
  <si>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</si>
  <si>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</si>
  <si>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</si>
  <si>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</si>
  <si>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</si>
  <si>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</si>
  <si>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</si>
  <si>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</si>
  <si>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</si>
  <si>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</si>
  <si>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</si>
  <si>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</si>
  <si>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</si>
  <si>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</si>
  <si>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</si>
  <si>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</si>
  <si>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</si>
  <si>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</si>
  <si>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</si>
  <si>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</si>
  <si>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</si>
  <si>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</si>
  <si>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</si>
  <si>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</si>
  <si>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</si>
  <si>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</si>
  <si>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</si>
  <si>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</si>
  <si>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</si>
  <si>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</si>
  <si>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</si>
  <si>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</si>
  <si>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</si>
  <si>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</si>
  <si>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</si>
  <si>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</si>
  <si>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</si>
  <si>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</si>
  <si>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</si>
  <si>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</si>
  <si>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</si>
  <si>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</si>
  <si>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</si>
  <si>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</si>
  <si>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</si>
  <si>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</si>
  <si>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</si>
  <si>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</si>
  <si>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</si>
  <si>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</si>
  <si>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</si>
  <si>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</si>
  <si>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</si>
  <si>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</si>
  <si>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</si>
  <si>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</si>
  <si>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</si>
  <si>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</si>
  <si>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</si>
  <si>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</si>
  <si>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</si>
  <si>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</si>
  <si>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</si>
  <si>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</si>
  <si>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</si>
  <si>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</si>
  <si>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</si>
  <si>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</si>
  <si>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</si>
  <si>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</si>
  <si>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</si>
  <si>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</si>
  <si>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</si>
  <si>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</si>
  <si>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</si>
  <si>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</si>
  <si>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</si>
  <si>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</si>
  <si>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</si>
  <si>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</si>
  <si>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</si>
  <si>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</si>
  <si>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</si>
  <si>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</si>
  <si>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</si>
  <si>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</si>
  <si>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</si>
  <si>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</si>
  <si>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</si>
  <si>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</si>
  <si>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</si>
  <si>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</si>
  <si>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</si>
  <si>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</si>
  <si>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</si>
  <si>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</si>
  <si>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</si>
  <si>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</si>
  <si>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</si>
  <si>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</si>
  <si>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</si>
  <si>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</si>
  <si>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</si>
  <si>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</si>
  <si>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</si>
  <si>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</si>
  <si>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</si>
  <si>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</si>
  <si>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</si>
  <si>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</si>
  <si>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</si>
  <si>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</si>
  <si>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</si>
  <si>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</si>
  <si>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</si>
  <si>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</si>
  <si>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</si>
  <si>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</si>
  <si>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</si>
  <si>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</si>
  <si>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</si>
  <si>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</si>
  <si>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</si>
  <si>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</si>
  <si>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</si>
  <si>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</si>
  <si>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</si>
  <si>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</si>
  <si>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</si>
  <si>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</si>
  <si>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</si>
  <si>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</si>
  <si>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</si>
  <si>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</si>
  <si>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</si>
  <si>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</si>
  <si>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</si>
  <si>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</si>
  <si>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</si>
  <si>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</si>
  <si>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</si>
  <si>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</si>
  <si>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</si>
  <si>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</si>
  <si>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</si>
  <si>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</si>
  <si>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</si>
  <si>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</si>
  <si>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</si>
  <si>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</si>
  <si>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</si>
  <si>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</si>
  <si>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</si>
  <si>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</si>
  <si>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</si>
  <si>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</si>
  <si>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</si>
  <si>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</si>
  <si>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</si>
  <si>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</si>
  <si>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</si>
  <si>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</si>
  <si>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</si>
  <si>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</si>
  <si>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</si>
  <si>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</si>
  <si>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</si>
  <si>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</si>
  <si>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</si>
  <si>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</si>
  <si>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</si>
  <si>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</si>
  <si>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</si>
  <si>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</si>
  <si>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</si>
  <si>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</si>
  <si>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</si>
  <si>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</si>
  <si>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</si>
  <si>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</si>
  <si>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</si>
  <si>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</si>
  <si>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</si>
  <si>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</si>
  <si>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</si>
  <si>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</si>
  <si>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</si>
  <si>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</si>
  <si>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</si>
  <si>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</si>
  <si>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</si>
  <si>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</si>
  <si>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</si>
  <si>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</si>
  <si>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</si>
  <si>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</si>
  <si>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</si>
  <si>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</si>
  <si>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</si>
  <si>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</si>
  <si>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</si>
  <si>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</si>
  <si>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</si>
  <si>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</si>
  <si>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</si>
  <si>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</si>
  <si>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</si>
  <si>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</si>
  <si>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</si>
  <si>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</si>
  <si>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</si>
  <si>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</si>
  <si>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</si>
  <si>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</si>
  <si>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</si>
  <si>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</si>
  <si>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</si>
  <si>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</si>
  <si>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</si>
  <si>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</si>
  <si>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</si>
  <si>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</si>
  <si>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</si>
  <si>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</si>
  <si>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</si>
  <si>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</si>
  <si>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</si>
  <si>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</si>
  <si>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</si>
  <si>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</si>
  <si>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</si>
  <si>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</si>
  <si>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</si>
  <si>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</si>
  <si>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</si>
  <si>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</si>
  <si>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</si>
  <si>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</si>
  <si>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</si>
  <si>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</si>
  <si>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</si>
  <si>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</si>
  <si>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</si>
  <si>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</si>
  <si>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</si>
  <si>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</si>
  <si>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</si>
  <si>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</si>
  <si>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</si>
  <si>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</si>
  <si>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</si>
  <si>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</si>
  <si>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</si>
  <si>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</si>
  <si>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</si>
  <si>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</si>
  <si>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</si>
  <si>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</si>
  <si>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</si>
  <si>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</si>
  <si>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</si>
  <si>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</si>
  <si>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</si>
  <si>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</si>
  <si>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</si>
  <si>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</si>
  <si>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</si>
  <si>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</si>
  <si>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</si>
  <si>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</si>
  <si>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</si>
  <si>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</si>
  <si>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</si>
  <si>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</si>
  <si>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</si>
  <si>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</si>
  <si>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</si>
  <si>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</si>
  <si>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</si>
  <si>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</si>
  <si>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</si>
  <si>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</si>
  <si>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</si>
  <si>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</si>
  <si>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</si>
  <si>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</si>
  <si>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</si>
  <si>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</si>
  <si>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</si>
  <si>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</si>
  <si>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</si>
  <si>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</si>
  <si>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</si>
  <si>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</si>
  <si>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</si>
  <si>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</si>
  <si>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</si>
  <si>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</si>
  <si>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</si>
  <si>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</si>
  <si>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</si>
  <si>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</si>
  <si>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</si>
  <si>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</si>
  <si>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</si>
  <si>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</si>
  <si>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</si>
  <si>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</si>
  <si>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</si>
  <si>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</si>
  <si>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</si>
  <si>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</si>
  <si>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</si>
  <si>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</si>
  <si>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</si>
  <si>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</si>
  <si>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</si>
  <si>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</si>
  <si>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</si>
  <si>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</si>
  <si>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</si>
  <si>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</si>
  <si>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</si>
  <si>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</si>
  <si>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</si>
  <si>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</si>
  <si>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</si>
  <si>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</si>
  <si>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</si>
  <si>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</si>
  <si>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</si>
  <si>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</si>
  <si>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</si>
  <si>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</si>
  <si>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</si>
  <si>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</si>
  <si>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</si>
  <si>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</si>
  <si>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</si>
  <si>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</si>
  <si>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</si>
  <si>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</si>
  <si>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</si>
  <si>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</si>
  <si>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</si>
  <si>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</si>
  <si>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</si>
  <si>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</si>
  <si>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</si>
  <si>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</si>
  <si>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</si>
  <si>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</si>
  <si>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</si>
  <si>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</si>
  <si>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</si>
  <si>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</si>
  <si>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</si>
  <si>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</si>
  <si>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</si>
  <si>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</si>
  <si>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</si>
  <si>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</si>
  <si>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</si>
  <si>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</si>
  <si>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</si>
  <si>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</si>
  <si>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</si>
  <si>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</si>
  <si>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</si>
  <si>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</si>
  <si>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</si>
  <si>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</si>
  <si>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</si>
  <si>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</si>
  <si>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</si>
  <si>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</si>
  <si>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</si>
  <si>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</si>
  <si>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</si>
  <si>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</si>
  <si>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</si>
  <si>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</si>
  <si>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</si>
  <si>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</si>
  <si>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</si>
  <si>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</si>
  <si>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</si>
  <si>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</si>
  <si>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</si>
  <si>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</si>
  <si>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</si>
  <si>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</si>
  <si>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</si>
  <si>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</si>
  <si>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</si>
  <si>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</si>
  <si>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</si>
  <si>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</si>
  <si>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</si>
  <si>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</si>
  <si>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</si>
  <si>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</si>
  <si>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</si>
  <si>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</si>
  <si>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</si>
  <si>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</si>
  <si>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</si>
  <si>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</si>
  <si>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</si>
  <si>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</si>
  <si>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</si>
  <si>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</si>
  <si>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</si>
  <si>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</si>
  <si>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</si>
  <si>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</si>
  <si>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</si>
  <si>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</si>
  <si>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</si>
  <si>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</si>
  <si>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</si>
  <si>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</si>
  <si>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</si>
  <si>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</si>
  <si>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</si>
  <si>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</si>
  <si>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</si>
  <si>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</si>
  <si>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</si>
  <si>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</si>
  <si>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</si>
  <si>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</si>
  <si>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</si>
  <si>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</si>
  <si>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</si>
  <si>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</si>
  <si>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</si>
  <si>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</si>
  <si>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</si>
  <si>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</si>
  <si>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</si>
  <si>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</si>
  <si>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</si>
  <si>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</si>
  <si>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</si>
  <si>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</si>
  <si>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</si>
  <si>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</si>
  <si>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</si>
  <si>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</si>
  <si>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</si>
  <si>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</si>
  <si>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</si>
  <si>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</si>
  <si>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</si>
  <si>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</si>
  <si>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</si>
  <si>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</si>
  <si>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</si>
  <si>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</si>
  <si>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</si>
  <si>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</si>
  <si>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</si>
  <si>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</si>
  <si>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</si>
  <si>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</si>
  <si>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</si>
  <si>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</si>
  <si>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</si>
  <si>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</si>
  <si>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</si>
  <si>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</si>
  <si>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</si>
  <si>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</si>
  <si>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</si>
  <si>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</si>
  <si>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</si>
  <si>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</si>
  <si>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</si>
  <si>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</si>
  <si>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</si>
  <si>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</si>
  <si>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</si>
  <si>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</si>
  <si>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</si>
  <si>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</si>
  <si>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</si>
  <si>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</si>
  <si>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</si>
  <si>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</si>
  <si>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</si>
  <si>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</si>
  <si>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</si>
  <si>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</si>
  <si>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</si>
  <si>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</si>
  <si>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</si>
  <si>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</si>
  <si>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</si>
  <si>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</si>
  <si>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</si>
  <si>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</si>
  <si>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</si>
  <si>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</si>
  <si>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</si>
  <si>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</si>
  <si>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</si>
  <si>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</si>
  <si>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</si>
  <si>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</si>
  <si>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</si>
  <si>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</si>
  <si>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</si>
  <si>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</si>
  <si>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</si>
  <si>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</si>
  <si>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</si>
  <si>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</si>
  <si>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</si>
  <si>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</si>
  <si>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</si>
  <si>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</si>
  <si>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</si>
  <si>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</si>
  <si>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</si>
  <si>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</si>
  <si>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</si>
  <si>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</si>
  <si>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</si>
  <si>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</si>
  <si>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</si>
  <si>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</si>
  <si>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</si>
  <si>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</si>
  <si>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</si>
  <si>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</si>
  <si>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</si>
  <si>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</si>
  <si>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</si>
  <si>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</si>
  <si>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</si>
  <si>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</si>
  <si>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</si>
  <si>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</si>
  <si>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</si>
  <si>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</si>
  <si>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</si>
  <si>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</si>
  <si>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</si>
  <si>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</si>
  <si>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</si>
  <si>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</si>
  <si>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</si>
  <si>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</si>
  <si>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</si>
  <si>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</si>
  <si>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</si>
  <si>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</si>
  <si>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</si>
  <si>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</si>
  <si>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</si>
  <si>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</si>
  <si>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</si>
  <si>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</si>
  <si>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</si>
  <si>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</si>
  <si>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</si>
  <si>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</si>
  <si>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</si>
  <si>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</si>
  <si>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</si>
  <si>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</si>
  <si>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</si>
  <si>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</si>
  <si>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</si>
  <si>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</si>
  <si>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</si>
  <si>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</si>
  <si>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</si>
  <si>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</si>
  <si>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</si>
  <si>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</si>
  <si>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</si>
  <si>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</si>
  <si>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</si>
  <si>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</si>
  <si>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</si>
  <si>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</si>
  <si>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</si>
  <si>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</si>
  <si>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</si>
  <si>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</si>
  <si>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</si>
  <si>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</si>
  <si>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</si>
  <si>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</si>
  <si>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</si>
  <si>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</si>
  <si>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</si>
  <si>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</si>
  <si>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</si>
  <si>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</si>
  <si>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</si>
  <si>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</si>
  <si>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</si>
  <si>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</si>
  <si>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</si>
  <si>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</si>
  <si>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</si>
  <si>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</si>
  <si>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</si>
  <si>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</si>
  <si>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</si>
  <si>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</si>
  <si>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</si>
  <si>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</si>
  <si>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</si>
  <si>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</si>
  <si>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</si>
  <si>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</si>
  <si>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</si>
  <si>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</si>
  <si>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</si>
  <si>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</si>
  <si>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</si>
  <si>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</si>
  <si>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</si>
  <si>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</si>
  <si>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</si>
  <si>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</si>
  <si>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</si>
  <si>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</si>
  <si>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</si>
  <si>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</si>
  <si>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</si>
  <si>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</si>
  <si>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</si>
  <si>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</si>
  <si>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</si>
  <si>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</si>
  <si>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</si>
  <si>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</si>
  <si>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</si>
  <si>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</si>
  <si>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</si>
  <si>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</si>
  <si>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</si>
  <si>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</si>
  <si>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</si>
  <si>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</si>
  <si>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</si>
  <si>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</si>
  <si>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</si>
  <si>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</si>
  <si>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</si>
  <si>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</si>
  <si>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</si>
  <si>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</si>
  <si>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</si>
  <si>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</si>
  <si>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</si>
  <si>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</si>
  <si>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</si>
  <si>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</si>
  <si>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</si>
  <si>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</si>
  <si>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</si>
  <si>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</si>
  <si>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</si>
  <si>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</si>
  <si>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</si>
  <si>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</si>
  <si>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</si>
  <si>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</si>
  <si>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</si>
  <si>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</si>
  <si>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</si>
  <si>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</si>
  <si>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</si>
  <si>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</si>
  <si>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</si>
  <si>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</si>
  <si>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</si>
  <si>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</si>
  <si>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</si>
  <si>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</si>
  <si>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</si>
  <si>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</si>
  <si>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</si>
  <si>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</si>
  <si>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</si>
  <si>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</si>
  <si>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</si>
  <si>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</si>
  <si>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</si>
  <si>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</si>
  <si>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</si>
  <si>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</si>
  <si>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</si>
  <si>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</si>
  <si>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</si>
  <si>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</si>
  <si>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</si>
  <si>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</si>
  <si>
    <t>Mes-año</t>
  </si>
  <si>
    <t>Total histórico</t>
  </si>
  <si>
    <t>DASHBOARD RESPECTO AL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</si>
</sst>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79E8EE"/>
      <name val="Calibri"/>
      <family val="2"/>
      <scheme val="minor"/>
    </font>
    <font>
      <sz val="12"/>
      <color rgb="FF79E8EE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7" fontId="11" fillId="0" borderId="2" xfId="0" applyNumberFormat="1" applyFont="1" applyBorder="1" applyAlignment="1">
      <alignment vertical="center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FF6D60"/>
      <color rgb="FF16676B"/>
      <color rgb="FF79E8EE"/>
      <color rgb="FF27B0B8"/>
      <color rgb="FF98D8AA"/>
      <color rgb="FFF7D060"/>
      <color rgb="FFD2EB1C"/>
      <color rgb="FF8B9E00"/>
      <color rgb="FFAC38FF"/>
      <color rgb="FF713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'Dashboard-1'!$B$58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'Dashboard-1'!$B$59:$B$62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'Dashboard-1'!$E$58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'Dashboard-1'!$D$59:$D$70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'Dashboard-1'!$E$59:$E$70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'Dashboard-1'!$H$58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'Dashboard-1'!$G$59:$G$65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'Dashboard-1'!$H$59:$H$65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j-ea"/>
                <a:cs typeface="+mj-cs"/>
              </a:defRPr>
            </a:pPr>
            <a:r>
              <a:rPr lang="en-US" sz="1600" b="1">
                <a:solidFill>
                  <a:schemeClr val="accent2"/>
                </a:solidFill>
                <a:latin typeface="+mn-lt"/>
              </a:rPr>
              <a:t>HISTÓRICO PELÍCULAS VISTAS A PARTIR DE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2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'Dashboard-1'!$K$58</c:f>
              <c:strCache>
                <c:ptCount val="1"/>
                <c:pt idx="0">
                  <c:v>Total histórico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'Dashboard-1'!$J$59:$J$103</c:f>
              <c:numCache>
                <c:formatCode>mmm\-yy</c:formatCode>
                <c:ptCount val="4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</c:numCache>
            </c:numRef>
          </c:cat>
          <c:val>
            <c:numRef>
              <c:f>'Dashboard-1'!$K$59:$K$103</c:f>
              <c:numCache>
                <c:formatCode>General</c:formatCode>
                <c:ptCount val="45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16</c:v>
                </c:pt>
                <c:pt idx="13">
                  <c:v>11</c:v>
                </c:pt>
                <c:pt idx="14">
                  <c:v>16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D-CD45-BCBB-CBC3425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16943"/>
        <c:axId val="776119215"/>
      </c:lineChart>
      <c:dateAx>
        <c:axId val="776116943"/>
        <c:scaling>
          <c:orientation val="minMax"/>
          <c:max val="4519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9215"/>
        <c:crosses val="autoZero"/>
        <c:auto val="1"/>
        <c:lblOffset val="100"/>
        <c:baseTimeUnit val="months"/>
      </c:dateAx>
      <c:valAx>
        <c:axId val="776119215"/>
        <c:scaling>
          <c:orientation val="minMax"/>
        </c:scaling>
        <c:delete val="0"/>
        <c:axPos val="l"/>
        <c:majorGridlines>
          <c:spPr>
            <a:ln w="38100" cap="flat" cmpd="tri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69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6350</xdr:rowOff>
    </xdr:from>
    <xdr:to>
      <xdr:col>5</xdr:col>
      <xdr:colOff>626110</xdr:colOff>
      <xdr:row>17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</xdr:row>
      <xdr:rowOff>6350</xdr:rowOff>
    </xdr:from>
    <xdr:to>
      <xdr:col>11</xdr:col>
      <xdr:colOff>568960</xdr:colOff>
      <xdr:row>17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</xdr:row>
      <xdr:rowOff>12700</xdr:rowOff>
    </xdr:from>
    <xdr:to>
      <xdr:col>18</xdr:col>
      <xdr:colOff>340360</xdr:colOff>
      <xdr:row>17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19</xdr:row>
      <xdr:rowOff>31750</xdr:rowOff>
    </xdr:from>
    <xdr:to>
      <xdr:col>18</xdr:col>
      <xdr:colOff>177800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DE737-856D-B68A-47A1-7B1864E5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O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31">
      <pivotArea outline="0" collapsedLevelsAreSubtotals="1" fieldPosition="0"/>
    </format>
    <format dxfId="3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COUNTIF(Movies!E:E,View_Analysis!C3)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COUNTIFS(Movies!$L:$L,Tabla13[[#This Row],[Platform]])</calculatedColumnFormula>
    </tableColumn>
    <tableColumn id="10" xr3:uid="{132BBAB9-8C4C-D14F-9A5A-A9ABAA5AE951}" name="2020" dataDxfId="3">
      <calculatedColumnFormula>COUNTIFS(Movies!$L:$L,Tabla13[[#This Row],[Platform]],Movies!D:D,Tabla13[[#Headers],[2020]])</calculatedColumnFormula>
    </tableColumn>
    <tableColumn id="11" xr3:uid="{5ED70BDD-3B26-ED46-8C04-B73F9AC9A830}" name="2021" dataDxfId="2">
      <calculatedColumnFormula>COUNTIFS(Movies!L:L,Tabla13[[#This Row],[Platform]],Movies!D:D,Tabla13[[#Headers],[2021]])</calculatedColumnFormula>
    </tableColumn>
    <tableColumn id="3" xr3:uid="{64A7D1C9-47E2-6448-BBC9-A5F0D98380C0}" name="2022" dataDxfId="1">
      <calculatedColumnFormula>COUNTIFS(Movies!L:L,Tabla13[[#This Row],[Platform]],Movies!D:D,Tabla13[[#Headers],[2022]])</calculatedColumnFormula>
    </tableColumn>
    <tableColumn id="4" xr3:uid="{E779A56B-D75B-0941-9B7C-5C6B1154326F}" name="2023" dataDxfId="0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O345"/>
  <sheetViews>
    <sheetView zoomScaleNormal="100" workbookViewId="0">
      <selection activeCell="G28" sqref="G28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942</v>
      </c>
      <c r="D1" s="3" t="s">
        <v>906</v>
      </c>
      <c r="E1" s="3" t="s">
        <v>904</v>
      </c>
      <c r="F1" s="3" t="s">
        <v>905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938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3" t="str">
        <f>CONCATENATE(D2,IF(AND(E2&gt;=1,E2&lt;=9),"0",""),E2)</f>
        <v>202001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941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3" t="str">
        <f t="shared" ref="C3:C66" si="0">CONCATENATE(D3,IF(AND(E3&gt;=1,E3&lt;=9),"0",""),E3)</f>
        <v>202001</v>
      </c>
      <c r="D3" s="7">
        <f t="shared" ref="D3:D66" si="1">YEAR(B3)</f>
        <v>2020</v>
      </c>
      <c r="E3" s="7">
        <f t="shared" ref="E3:E66" si="2">MONTH(B3)</f>
        <v>1</v>
      </c>
      <c r="F3" s="7">
        <f t="shared" ref="F3:F66" si="3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941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3" t="str">
        <f t="shared" si="0"/>
        <v>202001</v>
      </c>
      <c r="D4" s="7">
        <f t="shared" si="1"/>
        <v>2020</v>
      </c>
      <c r="E4" s="7">
        <f t="shared" si="2"/>
        <v>1</v>
      </c>
      <c r="F4" s="7">
        <f t="shared" si="3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941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3" t="str">
        <f t="shared" si="0"/>
        <v>202001</v>
      </c>
      <c r="D5" s="7">
        <f t="shared" si="1"/>
        <v>2020</v>
      </c>
      <c r="E5" s="7">
        <f t="shared" si="2"/>
        <v>1</v>
      </c>
      <c r="F5" s="7">
        <f t="shared" si="3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941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3" t="str">
        <f t="shared" si="0"/>
        <v>202001</v>
      </c>
      <c r="D6" s="7">
        <f t="shared" si="1"/>
        <v>2020</v>
      </c>
      <c r="E6" s="7">
        <f t="shared" si="2"/>
        <v>1</v>
      </c>
      <c r="F6" s="7">
        <f t="shared" si="3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941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3" t="str">
        <f t="shared" si="0"/>
        <v>202001</v>
      </c>
      <c r="D7" s="7">
        <f t="shared" si="1"/>
        <v>2020</v>
      </c>
      <c r="E7" s="7">
        <f t="shared" si="2"/>
        <v>1</v>
      </c>
      <c r="F7" s="7">
        <f t="shared" si="3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939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3" t="str">
        <f t="shared" si="0"/>
        <v>202001</v>
      </c>
      <c r="D8" s="7">
        <f t="shared" si="1"/>
        <v>2020</v>
      </c>
      <c r="E8" s="7">
        <f t="shared" si="2"/>
        <v>1</v>
      </c>
      <c r="F8" s="7">
        <f t="shared" si="3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941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3" t="str">
        <f t="shared" si="0"/>
        <v>202001</v>
      </c>
      <c r="D9" s="7">
        <f t="shared" si="1"/>
        <v>2020</v>
      </c>
      <c r="E9" s="7">
        <f t="shared" si="2"/>
        <v>1</v>
      </c>
      <c r="F9" s="7">
        <f t="shared" si="3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939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3" t="str">
        <f t="shared" si="0"/>
        <v>202001</v>
      </c>
      <c r="D10" s="7">
        <f t="shared" si="1"/>
        <v>2020</v>
      </c>
      <c r="E10" s="7">
        <f t="shared" si="2"/>
        <v>1</v>
      </c>
      <c r="F10" s="7">
        <f t="shared" si="3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941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3" t="str">
        <f t="shared" si="0"/>
        <v>202001</v>
      </c>
      <c r="D11" s="7">
        <f t="shared" si="1"/>
        <v>2020</v>
      </c>
      <c r="E11" s="7">
        <f t="shared" si="2"/>
        <v>1</v>
      </c>
      <c r="F11" s="7">
        <f t="shared" si="3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939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3" t="str">
        <f t="shared" si="0"/>
        <v>202001</v>
      </c>
      <c r="D12" s="7">
        <f t="shared" si="1"/>
        <v>2020</v>
      </c>
      <c r="E12" s="7">
        <f t="shared" si="2"/>
        <v>1</v>
      </c>
      <c r="F12" s="7">
        <f t="shared" si="3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939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3" t="str">
        <f t="shared" si="0"/>
        <v>202002</v>
      </c>
      <c r="D13" s="7">
        <f t="shared" si="1"/>
        <v>2020</v>
      </c>
      <c r="E13" s="7">
        <f t="shared" si="2"/>
        <v>2</v>
      </c>
      <c r="F13" s="7">
        <f t="shared" si="3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941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3" t="str">
        <f t="shared" si="0"/>
        <v>202002</v>
      </c>
      <c r="D14" s="7">
        <f t="shared" si="1"/>
        <v>2020</v>
      </c>
      <c r="E14" s="7">
        <f t="shared" si="2"/>
        <v>2</v>
      </c>
      <c r="F14" s="7">
        <f t="shared" si="3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941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3" t="str">
        <f t="shared" si="0"/>
        <v>202002</v>
      </c>
      <c r="D15" s="7">
        <f t="shared" si="1"/>
        <v>2020</v>
      </c>
      <c r="E15" s="7">
        <f t="shared" si="2"/>
        <v>2</v>
      </c>
      <c r="F15" s="7">
        <f t="shared" si="3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941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3" t="str">
        <f t="shared" si="0"/>
        <v>202002</v>
      </c>
      <c r="D16" s="7">
        <f t="shared" si="1"/>
        <v>2020</v>
      </c>
      <c r="E16" s="7">
        <f t="shared" si="2"/>
        <v>2</v>
      </c>
      <c r="F16" s="7">
        <f t="shared" si="3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941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3" t="str">
        <f t="shared" si="0"/>
        <v>202002</v>
      </c>
      <c r="D17" s="7">
        <f t="shared" si="1"/>
        <v>2020</v>
      </c>
      <c r="E17" s="7">
        <f t="shared" si="2"/>
        <v>2</v>
      </c>
      <c r="F17" s="7">
        <f t="shared" si="3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941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3" t="str">
        <f t="shared" si="0"/>
        <v>202002</v>
      </c>
      <c r="D18" s="7">
        <f t="shared" si="1"/>
        <v>2020</v>
      </c>
      <c r="E18" s="7">
        <f t="shared" si="2"/>
        <v>2</v>
      </c>
      <c r="F18" s="7">
        <f t="shared" si="3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941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3" t="str">
        <f t="shared" si="0"/>
        <v>202002</v>
      </c>
      <c r="D19" s="7">
        <f t="shared" si="1"/>
        <v>2020</v>
      </c>
      <c r="E19" s="7">
        <f t="shared" si="2"/>
        <v>2</v>
      </c>
      <c r="F19" s="7">
        <f t="shared" si="3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941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3" t="str">
        <f t="shared" si="0"/>
        <v>202003</v>
      </c>
      <c r="D20" s="7">
        <f t="shared" si="1"/>
        <v>2020</v>
      </c>
      <c r="E20" s="7">
        <f t="shared" si="2"/>
        <v>3</v>
      </c>
      <c r="F20" s="7">
        <f t="shared" si="3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941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3" t="str">
        <f t="shared" si="0"/>
        <v>202003</v>
      </c>
      <c r="D21" s="7">
        <f t="shared" si="1"/>
        <v>2020</v>
      </c>
      <c r="E21" s="7">
        <f t="shared" si="2"/>
        <v>3</v>
      </c>
      <c r="F21" s="7">
        <f t="shared" si="3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941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3" t="str">
        <f t="shared" si="0"/>
        <v>202003</v>
      </c>
      <c r="D22" s="7">
        <f t="shared" si="1"/>
        <v>2020</v>
      </c>
      <c r="E22" s="7">
        <f t="shared" si="2"/>
        <v>3</v>
      </c>
      <c r="F22" s="7">
        <f t="shared" si="3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941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3" t="str">
        <f t="shared" si="0"/>
        <v>202003</v>
      </c>
      <c r="D23" s="7">
        <f t="shared" si="1"/>
        <v>2020</v>
      </c>
      <c r="E23" s="7">
        <f t="shared" si="2"/>
        <v>3</v>
      </c>
      <c r="F23" s="7">
        <f t="shared" si="3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941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3" t="str">
        <f t="shared" si="0"/>
        <v>202003</v>
      </c>
      <c r="D24" s="7">
        <f t="shared" si="1"/>
        <v>2020</v>
      </c>
      <c r="E24" s="7">
        <f t="shared" si="2"/>
        <v>3</v>
      </c>
      <c r="F24" s="7">
        <f t="shared" si="3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941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3" t="str">
        <f t="shared" si="0"/>
        <v>202003</v>
      </c>
      <c r="D25" s="7">
        <f t="shared" si="1"/>
        <v>2020</v>
      </c>
      <c r="E25" s="7">
        <f t="shared" si="2"/>
        <v>3</v>
      </c>
      <c r="F25" s="7">
        <f t="shared" si="3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941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3" t="str">
        <f t="shared" si="0"/>
        <v>202003</v>
      </c>
      <c r="D26" s="7">
        <f t="shared" si="1"/>
        <v>2020</v>
      </c>
      <c r="E26" s="7">
        <f t="shared" si="2"/>
        <v>3</v>
      </c>
      <c r="F26" s="7">
        <f t="shared" si="3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941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3" t="str">
        <f t="shared" si="0"/>
        <v>202004</v>
      </c>
      <c r="D27" s="7">
        <f t="shared" si="1"/>
        <v>2020</v>
      </c>
      <c r="E27" s="7">
        <f t="shared" si="2"/>
        <v>4</v>
      </c>
      <c r="F27" s="7">
        <f t="shared" si="3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941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3" t="str">
        <f t="shared" si="0"/>
        <v>202004</v>
      </c>
      <c r="D28" s="7">
        <f t="shared" si="1"/>
        <v>2020</v>
      </c>
      <c r="E28" s="7">
        <f t="shared" si="2"/>
        <v>4</v>
      </c>
      <c r="F28" s="7">
        <f t="shared" si="3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941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3" t="str">
        <f t="shared" si="0"/>
        <v>202004</v>
      </c>
      <c r="D29" s="7">
        <f t="shared" si="1"/>
        <v>2020</v>
      </c>
      <c r="E29" s="7">
        <f t="shared" si="2"/>
        <v>4</v>
      </c>
      <c r="F29" s="7">
        <f t="shared" si="3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941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3" t="str">
        <f t="shared" si="0"/>
        <v>202004</v>
      </c>
      <c r="D30" s="7">
        <f t="shared" si="1"/>
        <v>2020</v>
      </c>
      <c r="E30" s="7">
        <f t="shared" si="2"/>
        <v>4</v>
      </c>
      <c r="F30" s="7">
        <f t="shared" si="3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941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3" t="str">
        <f t="shared" si="0"/>
        <v>202004</v>
      </c>
      <c r="D31" s="7">
        <f t="shared" si="1"/>
        <v>2020</v>
      </c>
      <c r="E31" s="7">
        <f t="shared" si="2"/>
        <v>4</v>
      </c>
      <c r="F31" s="7">
        <f t="shared" si="3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941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3" t="str">
        <f t="shared" si="0"/>
        <v>202004</v>
      </c>
      <c r="D32" s="7">
        <f t="shared" si="1"/>
        <v>2020</v>
      </c>
      <c r="E32" s="7">
        <f t="shared" si="2"/>
        <v>4</v>
      </c>
      <c r="F32" s="7">
        <f t="shared" si="3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941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3" t="str">
        <f t="shared" si="0"/>
        <v>202004</v>
      </c>
      <c r="D33" s="7">
        <f t="shared" si="1"/>
        <v>2020</v>
      </c>
      <c r="E33" s="7">
        <f t="shared" si="2"/>
        <v>4</v>
      </c>
      <c r="F33" s="7">
        <f t="shared" si="3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941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3" t="str">
        <f t="shared" si="0"/>
        <v>202004</v>
      </c>
      <c r="D34" s="7">
        <f t="shared" si="1"/>
        <v>2020</v>
      </c>
      <c r="E34" s="7">
        <f t="shared" si="2"/>
        <v>4</v>
      </c>
      <c r="F34" s="7">
        <f t="shared" si="3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941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3" t="str">
        <f t="shared" si="0"/>
        <v>202004</v>
      </c>
      <c r="D35" s="7">
        <f t="shared" si="1"/>
        <v>2020</v>
      </c>
      <c r="E35" s="7">
        <f t="shared" si="2"/>
        <v>4</v>
      </c>
      <c r="F35" s="7">
        <f t="shared" si="3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941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3" t="str">
        <f t="shared" si="0"/>
        <v>202004</v>
      </c>
      <c r="D36" s="7">
        <f t="shared" si="1"/>
        <v>2020</v>
      </c>
      <c r="E36" s="7">
        <f t="shared" si="2"/>
        <v>4</v>
      </c>
      <c r="F36" s="7">
        <f t="shared" si="3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941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3" t="str">
        <f t="shared" si="0"/>
        <v>202004</v>
      </c>
      <c r="D37" s="7">
        <f t="shared" si="1"/>
        <v>2020</v>
      </c>
      <c r="E37" s="7">
        <f t="shared" si="2"/>
        <v>4</v>
      </c>
      <c r="F37" s="7">
        <f t="shared" si="3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941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3" t="str">
        <f t="shared" si="0"/>
        <v>202004</v>
      </c>
      <c r="D38" s="7">
        <f t="shared" si="1"/>
        <v>2020</v>
      </c>
      <c r="E38" s="7">
        <f t="shared" si="2"/>
        <v>4</v>
      </c>
      <c r="F38" s="7">
        <f t="shared" si="3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941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3" t="str">
        <f t="shared" si="0"/>
        <v>202004</v>
      </c>
      <c r="D39" s="7">
        <f t="shared" si="1"/>
        <v>2020</v>
      </c>
      <c r="E39" s="7">
        <f t="shared" si="2"/>
        <v>4</v>
      </c>
      <c r="F39" s="7">
        <f t="shared" si="3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941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3" t="str">
        <f t="shared" si="0"/>
        <v>202004</v>
      </c>
      <c r="D40" s="7">
        <f t="shared" si="1"/>
        <v>2020</v>
      </c>
      <c r="E40" s="7">
        <f t="shared" si="2"/>
        <v>4</v>
      </c>
      <c r="F40" s="7">
        <f t="shared" si="3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941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3" t="str">
        <f t="shared" si="0"/>
        <v>202004</v>
      </c>
      <c r="D41" s="7">
        <f t="shared" si="1"/>
        <v>2020</v>
      </c>
      <c r="E41" s="7">
        <f t="shared" si="2"/>
        <v>4</v>
      </c>
      <c r="F41" s="7">
        <f t="shared" si="3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941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3" t="str">
        <f t="shared" si="0"/>
        <v>202004</v>
      </c>
      <c r="D42" s="7">
        <f t="shared" si="1"/>
        <v>2020</v>
      </c>
      <c r="E42" s="7">
        <f t="shared" si="2"/>
        <v>4</v>
      </c>
      <c r="F42" s="7">
        <f t="shared" si="3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941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3" t="str">
        <f t="shared" si="0"/>
        <v>202004</v>
      </c>
      <c r="D43" s="7">
        <f t="shared" si="1"/>
        <v>2020</v>
      </c>
      <c r="E43" s="7">
        <f t="shared" si="2"/>
        <v>4</v>
      </c>
      <c r="F43" s="7">
        <f t="shared" si="3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941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3" t="str">
        <f t="shared" si="0"/>
        <v>202004</v>
      </c>
      <c r="D44" s="7">
        <f t="shared" si="1"/>
        <v>2020</v>
      </c>
      <c r="E44" s="7">
        <f t="shared" si="2"/>
        <v>4</v>
      </c>
      <c r="F44" s="7">
        <f t="shared" si="3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941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3" t="str">
        <f t="shared" si="0"/>
        <v>202004</v>
      </c>
      <c r="D45" s="7">
        <f t="shared" si="1"/>
        <v>2020</v>
      </c>
      <c r="E45" s="7">
        <f t="shared" si="2"/>
        <v>4</v>
      </c>
      <c r="F45" s="7">
        <f t="shared" si="3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941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3" t="str">
        <f t="shared" si="0"/>
        <v>202004</v>
      </c>
      <c r="D46" s="7">
        <f t="shared" si="1"/>
        <v>2020</v>
      </c>
      <c r="E46" s="7">
        <f t="shared" si="2"/>
        <v>4</v>
      </c>
      <c r="F46" s="7">
        <f t="shared" si="3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941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3" t="str">
        <f t="shared" si="0"/>
        <v>202004</v>
      </c>
      <c r="D47" s="7">
        <f t="shared" si="1"/>
        <v>2020</v>
      </c>
      <c r="E47" s="7">
        <f t="shared" si="2"/>
        <v>4</v>
      </c>
      <c r="F47" s="7">
        <f t="shared" si="3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941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3" t="str">
        <f t="shared" si="0"/>
        <v>202004</v>
      </c>
      <c r="D48" s="7">
        <f t="shared" si="1"/>
        <v>2020</v>
      </c>
      <c r="E48" s="7">
        <f t="shared" si="2"/>
        <v>4</v>
      </c>
      <c r="F48" s="7">
        <f t="shared" si="3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941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3" t="str">
        <f t="shared" si="0"/>
        <v>202005</v>
      </c>
      <c r="D49" s="7">
        <f t="shared" si="1"/>
        <v>2020</v>
      </c>
      <c r="E49" s="7">
        <f t="shared" si="2"/>
        <v>5</v>
      </c>
      <c r="F49" s="7">
        <f t="shared" si="3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941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3" t="str">
        <f t="shared" si="0"/>
        <v>202005</v>
      </c>
      <c r="D50" s="7">
        <f t="shared" si="1"/>
        <v>2020</v>
      </c>
      <c r="E50" s="7">
        <f t="shared" si="2"/>
        <v>5</v>
      </c>
      <c r="F50" s="7">
        <f t="shared" si="3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941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3" t="str">
        <f t="shared" si="0"/>
        <v>202005</v>
      </c>
      <c r="D51" s="7">
        <f t="shared" si="1"/>
        <v>2020</v>
      </c>
      <c r="E51" s="7">
        <f t="shared" si="2"/>
        <v>5</v>
      </c>
      <c r="F51" s="7">
        <f t="shared" si="3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941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3" t="str">
        <f t="shared" si="0"/>
        <v>202005</v>
      </c>
      <c r="D52" s="7">
        <f t="shared" si="1"/>
        <v>2020</v>
      </c>
      <c r="E52" s="7">
        <f t="shared" si="2"/>
        <v>5</v>
      </c>
      <c r="F52" s="7">
        <f t="shared" si="3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941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3" t="str">
        <f t="shared" si="0"/>
        <v>202005</v>
      </c>
      <c r="D53" s="7">
        <f t="shared" si="1"/>
        <v>2020</v>
      </c>
      <c r="E53" s="7">
        <f t="shared" si="2"/>
        <v>5</v>
      </c>
      <c r="F53" s="7">
        <f t="shared" si="3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941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3" t="str">
        <f t="shared" si="0"/>
        <v>202005</v>
      </c>
      <c r="D54" s="7">
        <f t="shared" si="1"/>
        <v>2020</v>
      </c>
      <c r="E54" s="7">
        <f t="shared" si="2"/>
        <v>5</v>
      </c>
      <c r="F54" s="7">
        <f t="shared" si="3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941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3" t="str">
        <f t="shared" si="0"/>
        <v>202005</v>
      </c>
      <c r="D55" s="7">
        <f t="shared" si="1"/>
        <v>2020</v>
      </c>
      <c r="E55" s="7">
        <f t="shared" si="2"/>
        <v>5</v>
      </c>
      <c r="F55" s="7">
        <f t="shared" si="3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941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3" t="str">
        <f t="shared" si="0"/>
        <v>202005</v>
      </c>
      <c r="D56" s="7">
        <f t="shared" si="1"/>
        <v>2020</v>
      </c>
      <c r="E56" s="7">
        <f t="shared" si="2"/>
        <v>5</v>
      </c>
      <c r="F56" s="7">
        <f t="shared" si="3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941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3" t="str">
        <f t="shared" si="0"/>
        <v>202005</v>
      </c>
      <c r="D57" s="7">
        <f t="shared" si="1"/>
        <v>2020</v>
      </c>
      <c r="E57" s="7">
        <f t="shared" si="2"/>
        <v>5</v>
      </c>
      <c r="F57" s="7">
        <f t="shared" si="3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941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3" t="str">
        <f t="shared" si="0"/>
        <v>202005</v>
      </c>
      <c r="D58" s="7">
        <f t="shared" si="1"/>
        <v>2020</v>
      </c>
      <c r="E58" s="7">
        <f t="shared" si="2"/>
        <v>5</v>
      </c>
      <c r="F58" s="7">
        <f t="shared" si="3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941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3" t="str">
        <f t="shared" si="0"/>
        <v>202005</v>
      </c>
      <c r="D59" s="7">
        <f t="shared" si="1"/>
        <v>2020</v>
      </c>
      <c r="E59" s="7">
        <f t="shared" si="2"/>
        <v>5</v>
      </c>
      <c r="F59" s="7">
        <f t="shared" si="3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941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3" t="str">
        <f t="shared" si="0"/>
        <v>202005</v>
      </c>
      <c r="D60" s="7">
        <f t="shared" si="1"/>
        <v>2020</v>
      </c>
      <c r="E60" s="7">
        <f t="shared" si="2"/>
        <v>5</v>
      </c>
      <c r="F60" s="7">
        <f t="shared" si="3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941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3" t="str">
        <f t="shared" si="0"/>
        <v>202005</v>
      </c>
      <c r="D61" s="7">
        <f t="shared" si="1"/>
        <v>2020</v>
      </c>
      <c r="E61" s="7">
        <f t="shared" si="2"/>
        <v>5</v>
      </c>
      <c r="F61" s="7">
        <f t="shared" si="3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941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3" t="str">
        <f t="shared" si="0"/>
        <v>202005</v>
      </c>
      <c r="D62" s="7">
        <f t="shared" si="1"/>
        <v>2020</v>
      </c>
      <c r="E62" s="7">
        <f t="shared" si="2"/>
        <v>5</v>
      </c>
      <c r="F62" s="7">
        <f t="shared" si="3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941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3" t="str">
        <f t="shared" si="0"/>
        <v>202005</v>
      </c>
      <c r="D63" s="7">
        <f t="shared" si="1"/>
        <v>2020</v>
      </c>
      <c r="E63" s="7">
        <f t="shared" si="2"/>
        <v>5</v>
      </c>
      <c r="F63" s="7">
        <f t="shared" si="3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941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3" t="str">
        <f t="shared" si="0"/>
        <v>202005</v>
      </c>
      <c r="D64" s="7">
        <f t="shared" si="1"/>
        <v>2020</v>
      </c>
      <c r="E64" s="7">
        <f t="shared" si="2"/>
        <v>5</v>
      </c>
      <c r="F64" s="7">
        <f t="shared" si="3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941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3" t="str">
        <f t="shared" si="0"/>
        <v>202006</v>
      </c>
      <c r="D65" s="7">
        <f t="shared" si="1"/>
        <v>2020</v>
      </c>
      <c r="E65" s="7">
        <f t="shared" si="2"/>
        <v>6</v>
      </c>
      <c r="F65" s="7">
        <f t="shared" si="3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941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3" t="str">
        <f t="shared" si="0"/>
        <v>202006</v>
      </c>
      <c r="D66" s="7">
        <f t="shared" si="1"/>
        <v>2020</v>
      </c>
      <c r="E66" s="7">
        <f t="shared" si="2"/>
        <v>6</v>
      </c>
      <c r="F66" s="7">
        <f t="shared" si="3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941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3" t="str">
        <f t="shared" ref="C67:C130" si="4">CONCATENATE(D67,IF(AND(E67&gt;=1,E67&lt;=9),"0",""),E67)</f>
        <v>202006</v>
      </c>
      <c r="D67" s="7">
        <f t="shared" ref="D67:D130" si="5">YEAR(B67)</f>
        <v>2020</v>
      </c>
      <c r="E67" s="7">
        <f t="shared" ref="E67:E130" si="6">MONTH(B67)</f>
        <v>6</v>
      </c>
      <c r="F67" s="7">
        <f t="shared" ref="F67:F130" si="7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941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3" t="str">
        <f t="shared" si="4"/>
        <v>202007</v>
      </c>
      <c r="D68" s="7">
        <f t="shared" si="5"/>
        <v>2020</v>
      </c>
      <c r="E68" s="7">
        <f t="shared" si="6"/>
        <v>7</v>
      </c>
      <c r="F68" s="7">
        <f t="shared" si="7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941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3" t="str">
        <f t="shared" si="4"/>
        <v>202007</v>
      </c>
      <c r="D69" s="7">
        <f t="shared" si="5"/>
        <v>2020</v>
      </c>
      <c r="E69" s="7">
        <f t="shared" si="6"/>
        <v>7</v>
      </c>
      <c r="F69" s="7">
        <f t="shared" si="7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941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3" t="str">
        <f t="shared" si="4"/>
        <v>202007</v>
      </c>
      <c r="D70" s="7">
        <f t="shared" si="5"/>
        <v>2020</v>
      </c>
      <c r="E70" s="7">
        <f t="shared" si="6"/>
        <v>7</v>
      </c>
      <c r="F70" s="7">
        <f t="shared" si="7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941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3" t="str">
        <f t="shared" si="4"/>
        <v>202007</v>
      </c>
      <c r="D71" s="7">
        <f t="shared" si="5"/>
        <v>2020</v>
      </c>
      <c r="E71" s="7">
        <f t="shared" si="6"/>
        <v>7</v>
      </c>
      <c r="F71" s="7">
        <f t="shared" si="7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941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3" t="str">
        <f t="shared" si="4"/>
        <v>202007</v>
      </c>
      <c r="D72" s="7">
        <f t="shared" si="5"/>
        <v>2020</v>
      </c>
      <c r="E72" s="7">
        <f t="shared" si="6"/>
        <v>7</v>
      </c>
      <c r="F72" s="7">
        <f t="shared" si="7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941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3" t="str">
        <f t="shared" si="4"/>
        <v>202008</v>
      </c>
      <c r="D73" s="7">
        <f t="shared" si="5"/>
        <v>2020</v>
      </c>
      <c r="E73" s="7">
        <f t="shared" si="6"/>
        <v>8</v>
      </c>
      <c r="F73" s="7">
        <f t="shared" si="7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941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3" t="str">
        <f t="shared" si="4"/>
        <v>202008</v>
      </c>
      <c r="D74" s="7">
        <f t="shared" si="5"/>
        <v>2020</v>
      </c>
      <c r="E74" s="7">
        <f t="shared" si="6"/>
        <v>8</v>
      </c>
      <c r="F74" s="7">
        <f t="shared" si="7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941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3" t="str">
        <f t="shared" si="4"/>
        <v>202010</v>
      </c>
      <c r="D75" s="7">
        <f t="shared" si="5"/>
        <v>2020</v>
      </c>
      <c r="E75" s="7">
        <f t="shared" si="6"/>
        <v>10</v>
      </c>
      <c r="F75" s="7">
        <f t="shared" si="7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941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3" t="str">
        <f t="shared" si="4"/>
        <v>202010</v>
      </c>
      <c r="D76" s="7">
        <f t="shared" si="5"/>
        <v>2020</v>
      </c>
      <c r="E76" s="7">
        <f t="shared" si="6"/>
        <v>10</v>
      </c>
      <c r="F76" s="7">
        <f t="shared" si="7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941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3" t="str">
        <f t="shared" si="4"/>
        <v>202011</v>
      </c>
      <c r="D77" s="7">
        <f t="shared" si="5"/>
        <v>2020</v>
      </c>
      <c r="E77" s="7">
        <f t="shared" si="6"/>
        <v>11</v>
      </c>
      <c r="F77" s="7">
        <f t="shared" si="7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941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3" t="str">
        <f t="shared" si="4"/>
        <v>202011</v>
      </c>
      <c r="D78" s="7">
        <f t="shared" si="5"/>
        <v>2020</v>
      </c>
      <c r="E78" s="7">
        <f t="shared" si="6"/>
        <v>11</v>
      </c>
      <c r="F78" s="7">
        <f t="shared" si="7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941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3" t="str">
        <f t="shared" si="4"/>
        <v>202011</v>
      </c>
      <c r="D79" s="7">
        <f t="shared" si="5"/>
        <v>2020</v>
      </c>
      <c r="E79" s="7">
        <f t="shared" si="6"/>
        <v>11</v>
      </c>
      <c r="F79" s="7">
        <f t="shared" si="7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941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3" t="str">
        <f t="shared" si="4"/>
        <v>202012</v>
      </c>
      <c r="D80" s="7">
        <f t="shared" si="5"/>
        <v>2020</v>
      </c>
      <c r="E80" s="7">
        <f t="shared" si="6"/>
        <v>12</v>
      </c>
      <c r="F80" s="7">
        <f t="shared" si="7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941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3" t="str">
        <f t="shared" si="4"/>
        <v>202012</v>
      </c>
      <c r="D81" s="7">
        <f t="shared" si="5"/>
        <v>2020</v>
      </c>
      <c r="E81" s="7">
        <f t="shared" si="6"/>
        <v>12</v>
      </c>
      <c r="F81" s="7">
        <f t="shared" si="7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941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3" t="str">
        <f t="shared" si="4"/>
        <v>202012</v>
      </c>
      <c r="D82" s="7">
        <f t="shared" si="5"/>
        <v>2020</v>
      </c>
      <c r="E82" s="7">
        <f t="shared" si="6"/>
        <v>12</v>
      </c>
      <c r="F82" s="7">
        <f t="shared" si="7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939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3" t="str">
        <f t="shared" si="4"/>
        <v>202012</v>
      </c>
      <c r="D83" s="7">
        <f t="shared" si="5"/>
        <v>2020</v>
      </c>
      <c r="E83" s="7">
        <f t="shared" si="6"/>
        <v>12</v>
      </c>
      <c r="F83" s="7">
        <f t="shared" si="7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941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3" t="str">
        <f t="shared" si="4"/>
        <v>202012</v>
      </c>
      <c r="D84" s="7">
        <f t="shared" si="5"/>
        <v>2020</v>
      </c>
      <c r="E84" s="7">
        <f t="shared" si="6"/>
        <v>12</v>
      </c>
      <c r="F84" s="7">
        <f t="shared" si="7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941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3" t="str">
        <f t="shared" si="4"/>
        <v>202012</v>
      </c>
      <c r="D85" s="7">
        <f t="shared" si="5"/>
        <v>2020</v>
      </c>
      <c r="E85" s="7">
        <f t="shared" si="6"/>
        <v>12</v>
      </c>
      <c r="F85" s="7">
        <f t="shared" si="7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939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3" t="str">
        <f t="shared" si="4"/>
        <v>202101</v>
      </c>
      <c r="D86" s="7">
        <f t="shared" si="5"/>
        <v>2021</v>
      </c>
      <c r="E86" s="7">
        <f t="shared" si="6"/>
        <v>1</v>
      </c>
      <c r="F86" s="7">
        <f t="shared" si="7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941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3" t="str">
        <f t="shared" si="4"/>
        <v>202101</v>
      </c>
      <c r="D87" s="7">
        <f t="shared" si="5"/>
        <v>2021</v>
      </c>
      <c r="E87" s="7">
        <f t="shared" si="6"/>
        <v>1</v>
      </c>
      <c r="F87" s="7">
        <f t="shared" si="7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941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3" t="str">
        <f t="shared" si="4"/>
        <v>202101</v>
      </c>
      <c r="D88" s="7">
        <f t="shared" si="5"/>
        <v>2021</v>
      </c>
      <c r="E88" s="7">
        <f t="shared" si="6"/>
        <v>1</v>
      </c>
      <c r="F88" s="7">
        <f t="shared" si="7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941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3" t="str">
        <f t="shared" si="4"/>
        <v>202101</v>
      </c>
      <c r="D89" s="7">
        <f t="shared" si="5"/>
        <v>2021</v>
      </c>
      <c r="E89" s="7">
        <f t="shared" si="6"/>
        <v>1</v>
      </c>
      <c r="F89" s="7">
        <f t="shared" si="7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941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3" t="str">
        <f t="shared" si="4"/>
        <v>202101</v>
      </c>
      <c r="D90" s="7">
        <f t="shared" si="5"/>
        <v>2021</v>
      </c>
      <c r="E90" s="7">
        <f t="shared" si="6"/>
        <v>1</v>
      </c>
      <c r="F90" s="7">
        <f t="shared" si="7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941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3" t="str">
        <f t="shared" si="4"/>
        <v>202101</v>
      </c>
      <c r="D91" s="7">
        <f t="shared" si="5"/>
        <v>2021</v>
      </c>
      <c r="E91" s="7">
        <f t="shared" si="6"/>
        <v>1</v>
      </c>
      <c r="F91" s="7">
        <f t="shared" si="7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941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3" t="str">
        <f t="shared" si="4"/>
        <v>202101</v>
      </c>
      <c r="D92" s="7">
        <f t="shared" si="5"/>
        <v>2021</v>
      </c>
      <c r="E92" s="7">
        <f t="shared" si="6"/>
        <v>1</v>
      </c>
      <c r="F92" s="7">
        <f t="shared" si="7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941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3" t="str">
        <f t="shared" si="4"/>
        <v>202101</v>
      </c>
      <c r="D93" s="7">
        <f t="shared" si="5"/>
        <v>2021</v>
      </c>
      <c r="E93" s="7">
        <f t="shared" si="6"/>
        <v>1</v>
      </c>
      <c r="F93" s="7">
        <f t="shared" si="7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941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3" t="str">
        <f t="shared" si="4"/>
        <v>202101</v>
      </c>
      <c r="D94" s="7">
        <f t="shared" si="5"/>
        <v>2021</v>
      </c>
      <c r="E94" s="7">
        <f t="shared" si="6"/>
        <v>1</v>
      </c>
      <c r="F94" s="7">
        <f t="shared" si="7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941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3" t="str">
        <f t="shared" si="4"/>
        <v>202101</v>
      </c>
      <c r="D95" s="7">
        <f t="shared" si="5"/>
        <v>2021</v>
      </c>
      <c r="E95" s="7">
        <f t="shared" si="6"/>
        <v>1</v>
      </c>
      <c r="F95" s="7">
        <f t="shared" si="7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941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3" t="str">
        <f t="shared" si="4"/>
        <v>202101</v>
      </c>
      <c r="D96" s="7">
        <f t="shared" si="5"/>
        <v>2021</v>
      </c>
      <c r="E96" s="7">
        <f t="shared" si="6"/>
        <v>1</v>
      </c>
      <c r="F96" s="7">
        <f t="shared" si="7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941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3" t="str">
        <f t="shared" si="4"/>
        <v>202101</v>
      </c>
      <c r="D97" s="7">
        <f t="shared" si="5"/>
        <v>2021</v>
      </c>
      <c r="E97" s="7">
        <f t="shared" si="6"/>
        <v>1</v>
      </c>
      <c r="F97" s="7">
        <f t="shared" si="7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941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3" t="str">
        <f t="shared" si="4"/>
        <v>202101</v>
      </c>
      <c r="D98" s="7">
        <f t="shared" si="5"/>
        <v>2021</v>
      </c>
      <c r="E98" s="7">
        <f t="shared" si="6"/>
        <v>1</v>
      </c>
      <c r="F98" s="7">
        <f t="shared" si="7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941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3" t="str">
        <f t="shared" si="4"/>
        <v>202101</v>
      </c>
      <c r="D99" s="7">
        <f t="shared" si="5"/>
        <v>2021</v>
      </c>
      <c r="E99" s="7">
        <f t="shared" si="6"/>
        <v>1</v>
      </c>
      <c r="F99" s="7">
        <f t="shared" si="7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941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3" t="str">
        <f t="shared" si="4"/>
        <v>202101</v>
      </c>
      <c r="D100" s="7">
        <f t="shared" si="5"/>
        <v>2021</v>
      </c>
      <c r="E100" s="7">
        <f t="shared" si="6"/>
        <v>1</v>
      </c>
      <c r="F100" s="7">
        <f t="shared" si="7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941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3" t="str">
        <f t="shared" si="4"/>
        <v>202101</v>
      </c>
      <c r="D101" s="7">
        <f t="shared" si="5"/>
        <v>2021</v>
      </c>
      <c r="E101" s="7">
        <f t="shared" si="6"/>
        <v>1</v>
      </c>
      <c r="F101" s="7">
        <f t="shared" si="7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941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3" t="str">
        <f t="shared" si="4"/>
        <v>202102</v>
      </c>
      <c r="D102" s="7">
        <f t="shared" si="5"/>
        <v>2021</v>
      </c>
      <c r="E102" s="7">
        <f t="shared" si="6"/>
        <v>2</v>
      </c>
      <c r="F102" s="7">
        <f t="shared" si="7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941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3" t="str">
        <f t="shared" si="4"/>
        <v>202102</v>
      </c>
      <c r="D103" s="7">
        <f t="shared" si="5"/>
        <v>2021</v>
      </c>
      <c r="E103" s="7">
        <f t="shared" si="6"/>
        <v>2</v>
      </c>
      <c r="F103" s="7">
        <f t="shared" si="7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941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3" t="str">
        <f t="shared" si="4"/>
        <v>202102</v>
      </c>
      <c r="D104" s="7">
        <f t="shared" si="5"/>
        <v>2021</v>
      </c>
      <c r="E104" s="7">
        <f t="shared" si="6"/>
        <v>2</v>
      </c>
      <c r="F104" s="7">
        <f t="shared" si="7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941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3" t="str">
        <f t="shared" si="4"/>
        <v>202102</v>
      </c>
      <c r="D105" s="7">
        <f t="shared" si="5"/>
        <v>2021</v>
      </c>
      <c r="E105" s="7">
        <f t="shared" si="6"/>
        <v>2</v>
      </c>
      <c r="F105" s="7">
        <f t="shared" si="7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941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3" t="str">
        <f t="shared" si="4"/>
        <v>202102</v>
      </c>
      <c r="D106" s="7">
        <f t="shared" si="5"/>
        <v>2021</v>
      </c>
      <c r="E106" s="7">
        <f t="shared" si="6"/>
        <v>2</v>
      </c>
      <c r="F106" s="7">
        <f t="shared" si="7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941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3" t="str">
        <f t="shared" si="4"/>
        <v>202102</v>
      </c>
      <c r="D107" s="7">
        <f t="shared" si="5"/>
        <v>2021</v>
      </c>
      <c r="E107" s="7">
        <f t="shared" si="6"/>
        <v>2</v>
      </c>
      <c r="F107" s="7">
        <f t="shared" si="7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941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3" t="str">
        <f t="shared" si="4"/>
        <v>202102</v>
      </c>
      <c r="D108" s="7">
        <f t="shared" si="5"/>
        <v>2021</v>
      </c>
      <c r="E108" s="7">
        <f t="shared" si="6"/>
        <v>2</v>
      </c>
      <c r="F108" s="7">
        <f t="shared" si="7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941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3" t="str">
        <f t="shared" si="4"/>
        <v>202102</v>
      </c>
      <c r="D109" s="7">
        <f t="shared" si="5"/>
        <v>2021</v>
      </c>
      <c r="E109" s="7">
        <f t="shared" si="6"/>
        <v>2</v>
      </c>
      <c r="F109" s="7">
        <f t="shared" si="7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941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3" t="str">
        <f t="shared" si="4"/>
        <v>202102</v>
      </c>
      <c r="D110" s="7">
        <f t="shared" si="5"/>
        <v>2021</v>
      </c>
      <c r="E110" s="7">
        <f t="shared" si="6"/>
        <v>2</v>
      </c>
      <c r="F110" s="7">
        <f t="shared" si="7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941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3" t="str">
        <f t="shared" si="4"/>
        <v>202102</v>
      </c>
      <c r="D111" s="7">
        <f t="shared" si="5"/>
        <v>2021</v>
      </c>
      <c r="E111" s="7">
        <f t="shared" si="6"/>
        <v>2</v>
      </c>
      <c r="F111" s="7">
        <f t="shared" si="7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941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3" t="str">
        <f t="shared" si="4"/>
        <v>202102</v>
      </c>
      <c r="D112" s="7">
        <f t="shared" si="5"/>
        <v>2021</v>
      </c>
      <c r="E112" s="7">
        <f t="shared" si="6"/>
        <v>2</v>
      </c>
      <c r="F112" s="7">
        <f t="shared" si="7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941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3" t="str">
        <f t="shared" si="4"/>
        <v>202103</v>
      </c>
      <c r="D113" s="7">
        <f t="shared" si="5"/>
        <v>2021</v>
      </c>
      <c r="E113" s="7">
        <f t="shared" si="6"/>
        <v>3</v>
      </c>
      <c r="F113" s="7">
        <f t="shared" si="7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941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3" t="str">
        <f t="shared" si="4"/>
        <v>202103</v>
      </c>
      <c r="D114" s="7">
        <f t="shared" si="5"/>
        <v>2021</v>
      </c>
      <c r="E114" s="7">
        <f t="shared" si="6"/>
        <v>3</v>
      </c>
      <c r="F114" s="7">
        <f t="shared" si="7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941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3" t="str">
        <f t="shared" si="4"/>
        <v>202103</v>
      </c>
      <c r="D115" s="7">
        <f t="shared" si="5"/>
        <v>2021</v>
      </c>
      <c r="E115" s="7">
        <f t="shared" si="6"/>
        <v>3</v>
      </c>
      <c r="F115" s="7">
        <f t="shared" si="7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941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3" t="str">
        <f t="shared" si="4"/>
        <v>202103</v>
      </c>
      <c r="D116" s="7">
        <f t="shared" si="5"/>
        <v>2021</v>
      </c>
      <c r="E116" s="7">
        <f t="shared" si="6"/>
        <v>3</v>
      </c>
      <c r="F116" s="7">
        <f t="shared" si="7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941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3" t="str">
        <f t="shared" si="4"/>
        <v>202103</v>
      </c>
      <c r="D117" s="7">
        <f t="shared" si="5"/>
        <v>2021</v>
      </c>
      <c r="E117" s="7">
        <f t="shared" si="6"/>
        <v>3</v>
      </c>
      <c r="F117" s="7">
        <f t="shared" si="7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941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3" t="str">
        <f t="shared" si="4"/>
        <v>202103</v>
      </c>
      <c r="D118" s="7">
        <f t="shared" si="5"/>
        <v>2021</v>
      </c>
      <c r="E118" s="7">
        <f t="shared" si="6"/>
        <v>3</v>
      </c>
      <c r="F118" s="7">
        <f t="shared" si="7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940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3" t="str">
        <f t="shared" si="4"/>
        <v>202103</v>
      </c>
      <c r="D119" s="7">
        <f t="shared" si="5"/>
        <v>2021</v>
      </c>
      <c r="E119" s="7">
        <f t="shared" si="6"/>
        <v>3</v>
      </c>
      <c r="F119" s="7">
        <f t="shared" si="7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941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3" t="str">
        <f t="shared" si="4"/>
        <v>202103</v>
      </c>
      <c r="D120" s="7">
        <f t="shared" si="5"/>
        <v>2021</v>
      </c>
      <c r="E120" s="7">
        <f t="shared" si="6"/>
        <v>3</v>
      </c>
      <c r="F120" s="7">
        <f t="shared" si="7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941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3" t="str">
        <f t="shared" si="4"/>
        <v>202103</v>
      </c>
      <c r="D121" s="7">
        <f t="shared" si="5"/>
        <v>2021</v>
      </c>
      <c r="E121" s="7">
        <f t="shared" si="6"/>
        <v>3</v>
      </c>
      <c r="F121" s="7">
        <f t="shared" si="7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941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3" t="str">
        <f t="shared" si="4"/>
        <v>202103</v>
      </c>
      <c r="D122" s="7">
        <f t="shared" si="5"/>
        <v>2021</v>
      </c>
      <c r="E122" s="7">
        <f t="shared" si="6"/>
        <v>3</v>
      </c>
      <c r="F122" s="7">
        <f t="shared" si="7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941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3" t="str">
        <f t="shared" si="4"/>
        <v>202103</v>
      </c>
      <c r="D123" s="7">
        <f t="shared" si="5"/>
        <v>2021</v>
      </c>
      <c r="E123" s="7">
        <f t="shared" si="6"/>
        <v>3</v>
      </c>
      <c r="F123" s="7">
        <f t="shared" si="7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941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3" t="str">
        <f t="shared" si="4"/>
        <v>202103</v>
      </c>
      <c r="D124" s="7">
        <f t="shared" si="5"/>
        <v>2021</v>
      </c>
      <c r="E124" s="7">
        <f t="shared" si="6"/>
        <v>3</v>
      </c>
      <c r="F124" s="7">
        <f t="shared" si="7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940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3" t="str">
        <f t="shared" si="4"/>
        <v>202103</v>
      </c>
      <c r="D125" s="7">
        <f t="shared" si="5"/>
        <v>2021</v>
      </c>
      <c r="E125" s="7">
        <f t="shared" si="6"/>
        <v>3</v>
      </c>
      <c r="F125" s="7">
        <f t="shared" si="7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941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3" t="str">
        <f t="shared" si="4"/>
        <v>202103</v>
      </c>
      <c r="D126" s="7">
        <f t="shared" si="5"/>
        <v>2021</v>
      </c>
      <c r="E126" s="7">
        <f t="shared" si="6"/>
        <v>3</v>
      </c>
      <c r="F126" s="7">
        <f t="shared" si="7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941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3" t="str">
        <f t="shared" si="4"/>
        <v>202103</v>
      </c>
      <c r="D127" s="7">
        <f t="shared" si="5"/>
        <v>2021</v>
      </c>
      <c r="E127" s="7">
        <f t="shared" si="6"/>
        <v>3</v>
      </c>
      <c r="F127" s="7">
        <f t="shared" si="7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939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3" t="str">
        <f t="shared" si="4"/>
        <v>202103</v>
      </c>
      <c r="D128" s="7">
        <f t="shared" si="5"/>
        <v>2021</v>
      </c>
      <c r="E128" s="7">
        <f t="shared" si="6"/>
        <v>3</v>
      </c>
      <c r="F128" s="7">
        <f t="shared" si="7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941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3" t="str">
        <f t="shared" si="4"/>
        <v>202104</v>
      </c>
      <c r="D129" s="7">
        <f t="shared" si="5"/>
        <v>2021</v>
      </c>
      <c r="E129" s="7">
        <f t="shared" si="6"/>
        <v>4</v>
      </c>
      <c r="F129" s="7">
        <f t="shared" si="7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940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3" t="str">
        <f t="shared" si="4"/>
        <v>202104</v>
      </c>
      <c r="D130" s="7">
        <f t="shared" si="5"/>
        <v>2021</v>
      </c>
      <c r="E130" s="7">
        <f t="shared" si="6"/>
        <v>4</v>
      </c>
      <c r="F130" s="7">
        <f t="shared" si="7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941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3" t="str">
        <f t="shared" ref="C131:C194" si="8">CONCATENATE(D131,IF(AND(E131&gt;=1,E131&lt;=9),"0",""),E131)</f>
        <v>202104</v>
      </c>
      <c r="D131" s="7">
        <f t="shared" ref="D131:D194" si="9">YEAR(B131)</f>
        <v>2021</v>
      </c>
      <c r="E131" s="7">
        <f t="shared" ref="E131:E194" si="10">MONTH(B131)</f>
        <v>4</v>
      </c>
      <c r="F131" s="7">
        <f t="shared" ref="F131:F194" si="11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941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3" t="str">
        <f t="shared" si="8"/>
        <v>202104</v>
      </c>
      <c r="D132" s="7">
        <f t="shared" si="9"/>
        <v>2021</v>
      </c>
      <c r="E132" s="7">
        <f t="shared" si="10"/>
        <v>4</v>
      </c>
      <c r="F132" s="7">
        <f t="shared" si="11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941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3" t="str">
        <f t="shared" si="8"/>
        <v>202104</v>
      </c>
      <c r="D133" s="7">
        <f t="shared" si="9"/>
        <v>2021</v>
      </c>
      <c r="E133" s="7">
        <f t="shared" si="10"/>
        <v>4</v>
      </c>
      <c r="F133" s="7">
        <f t="shared" si="11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941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3" t="str">
        <f t="shared" si="8"/>
        <v>202104</v>
      </c>
      <c r="D134" s="7">
        <f t="shared" si="9"/>
        <v>2021</v>
      </c>
      <c r="E134" s="7">
        <f t="shared" si="10"/>
        <v>4</v>
      </c>
      <c r="F134" s="7">
        <f t="shared" si="11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940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3" t="str">
        <f t="shared" si="8"/>
        <v>202104</v>
      </c>
      <c r="D135" s="7">
        <f t="shared" si="9"/>
        <v>2021</v>
      </c>
      <c r="E135" s="7">
        <f t="shared" si="10"/>
        <v>4</v>
      </c>
      <c r="F135" s="7">
        <f t="shared" si="11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941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3" t="str">
        <f t="shared" si="8"/>
        <v>202104</v>
      </c>
      <c r="D136" s="7">
        <f t="shared" si="9"/>
        <v>2021</v>
      </c>
      <c r="E136" s="7">
        <f t="shared" si="10"/>
        <v>4</v>
      </c>
      <c r="F136" s="7">
        <f t="shared" si="11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941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3" t="str">
        <f t="shared" si="8"/>
        <v>202104</v>
      </c>
      <c r="D137" s="7">
        <f t="shared" si="9"/>
        <v>2021</v>
      </c>
      <c r="E137" s="7">
        <f t="shared" si="10"/>
        <v>4</v>
      </c>
      <c r="F137" s="7">
        <f t="shared" si="11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941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3" t="str">
        <f t="shared" si="8"/>
        <v>202104</v>
      </c>
      <c r="D138" s="7">
        <f t="shared" si="9"/>
        <v>2021</v>
      </c>
      <c r="E138" s="7">
        <f t="shared" si="10"/>
        <v>4</v>
      </c>
      <c r="F138" s="7">
        <f t="shared" si="11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941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3" t="str">
        <f t="shared" si="8"/>
        <v>202104</v>
      </c>
      <c r="D139" s="7">
        <f t="shared" si="9"/>
        <v>2021</v>
      </c>
      <c r="E139" s="7">
        <f t="shared" si="10"/>
        <v>4</v>
      </c>
      <c r="F139" s="7">
        <f t="shared" si="11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940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3" t="str">
        <f t="shared" si="8"/>
        <v>202104</v>
      </c>
      <c r="D140" s="7">
        <f t="shared" si="9"/>
        <v>2021</v>
      </c>
      <c r="E140" s="7">
        <f t="shared" si="10"/>
        <v>4</v>
      </c>
      <c r="F140" s="7">
        <f t="shared" si="11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941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3" t="str">
        <f t="shared" si="8"/>
        <v>202104</v>
      </c>
      <c r="D141" s="7">
        <f t="shared" si="9"/>
        <v>2021</v>
      </c>
      <c r="E141" s="7">
        <f t="shared" si="10"/>
        <v>4</v>
      </c>
      <c r="F141" s="7">
        <f t="shared" si="11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941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3" t="str">
        <f t="shared" si="8"/>
        <v>202105</v>
      </c>
      <c r="D142" s="7">
        <f t="shared" si="9"/>
        <v>2021</v>
      </c>
      <c r="E142" s="7">
        <f t="shared" si="10"/>
        <v>5</v>
      </c>
      <c r="F142" s="7">
        <f t="shared" si="11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941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3" t="str">
        <f t="shared" si="8"/>
        <v>202105</v>
      </c>
      <c r="D143" s="7">
        <f t="shared" si="9"/>
        <v>2021</v>
      </c>
      <c r="E143" s="7">
        <f t="shared" si="10"/>
        <v>5</v>
      </c>
      <c r="F143" s="7">
        <f t="shared" si="11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941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3" t="str">
        <f t="shared" si="8"/>
        <v>202105</v>
      </c>
      <c r="D144" s="7">
        <f t="shared" si="9"/>
        <v>2021</v>
      </c>
      <c r="E144" s="7">
        <f t="shared" si="10"/>
        <v>5</v>
      </c>
      <c r="F144" s="7">
        <f t="shared" si="11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941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3" t="str">
        <f t="shared" si="8"/>
        <v>202105</v>
      </c>
      <c r="D145" s="7">
        <f t="shared" si="9"/>
        <v>2021</v>
      </c>
      <c r="E145" s="7">
        <f t="shared" si="10"/>
        <v>5</v>
      </c>
      <c r="F145" s="7">
        <f t="shared" si="11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940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3" t="str">
        <f t="shared" si="8"/>
        <v>202105</v>
      </c>
      <c r="D146" s="7">
        <f t="shared" si="9"/>
        <v>2021</v>
      </c>
      <c r="E146" s="7">
        <f t="shared" si="10"/>
        <v>5</v>
      </c>
      <c r="F146" s="7">
        <f t="shared" si="11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941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3" t="str">
        <f t="shared" si="8"/>
        <v>202105</v>
      </c>
      <c r="D147" s="7">
        <f t="shared" si="9"/>
        <v>2021</v>
      </c>
      <c r="E147" s="7">
        <f t="shared" si="10"/>
        <v>5</v>
      </c>
      <c r="F147" s="7">
        <f t="shared" si="11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939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3" t="str">
        <f t="shared" si="8"/>
        <v>202105</v>
      </c>
      <c r="D148" s="7">
        <f t="shared" si="9"/>
        <v>2021</v>
      </c>
      <c r="E148" s="7">
        <f t="shared" si="10"/>
        <v>5</v>
      </c>
      <c r="F148" s="7">
        <f t="shared" si="11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941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3" t="str">
        <f t="shared" si="8"/>
        <v>202105</v>
      </c>
      <c r="D149" s="7">
        <f t="shared" si="9"/>
        <v>2021</v>
      </c>
      <c r="E149" s="7">
        <f t="shared" si="10"/>
        <v>5</v>
      </c>
      <c r="F149" s="7">
        <f t="shared" si="11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941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3" t="str">
        <f t="shared" si="8"/>
        <v>202105</v>
      </c>
      <c r="D150" s="7">
        <f t="shared" si="9"/>
        <v>2021</v>
      </c>
      <c r="E150" s="7">
        <f t="shared" si="10"/>
        <v>5</v>
      </c>
      <c r="F150" s="7">
        <f t="shared" si="11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941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3" t="str">
        <f t="shared" si="8"/>
        <v>202105</v>
      </c>
      <c r="D151" s="7">
        <f t="shared" si="9"/>
        <v>2021</v>
      </c>
      <c r="E151" s="7">
        <f t="shared" si="10"/>
        <v>5</v>
      </c>
      <c r="F151" s="7">
        <f t="shared" si="11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941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3" t="str">
        <f t="shared" si="8"/>
        <v>202105</v>
      </c>
      <c r="D152" s="7">
        <f t="shared" si="9"/>
        <v>2021</v>
      </c>
      <c r="E152" s="7">
        <f t="shared" si="10"/>
        <v>5</v>
      </c>
      <c r="F152" s="7">
        <f t="shared" si="11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940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3" t="str">
        <f t="shared" si="8"/>
        <v>202105</v>
      </c>
      <c r="D153" s="7">
        <f t="shared" si="9"/>
        <v>2021</v>
      </c>
      <c r="E153" s="7">
        <f t="shared" si="10"/>
        <v>5</v>
      </c>
      <c r="F153" s="7">
        <f t="shared" si="11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941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3" t="str">
        <f t="shared" si="8"/>
        <v>202105</v>
      </c>
      <c r="D154" s="7">
        <f t="shared" si="9"/>
        <v>2021</v>
      </c>
      <c r="E154" s="7">
        <f t="shared" si="10"/>
        <v>5</v>
      </c>
      <c r="F154" s="7">
        <f t="shared" si="11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941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3" t="str">
        <f t="shared" si="8"/>
        <v>202106</v>
      </c>
      <c r="D155" s="7">
        <f t="shared" si="9"/>
        <v>2021</v>
      </c>
      <c r="E155" s="7">
        <f t="shared" si="10"/>
        <v>6</v>
      </c>
      <c r="F155" s="7">
        <f t="shared" si="11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939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3" t="str">
        <f t="shared" si="8"/>
        <v>202106</v>
      </c>
      <c r="D156" s="7">
        <f t="shared" si="9"/>
        <v>2021</v>
      </c>
      <c r="E156" s="7">
        <f t="shared" si="10"/>
        <v>6</v>
      </c>
      <c r="F156" s="7">
        <f t="shared" si="11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939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3" t="str">
        <f t="shared" si="8"/>
        <v>202106</v>
      </c>
      <c r="D157" s="7">
        <f t="shared" si="9"/>
        <v>2021</v>
      </c>
      <c r="E157" s="7">
        <f t="shared" si="10"/>
        <v>6</v>
      </c>
      <c r="F157" s="7">
        <f t="shared" si="11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941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3" t="str">
        <f t="shared" si="8"/>
        <v>202106</v>
      </c>
      <c r="D158" s="7">
        <f t="shared" si="9"/>
        <v>2021</v>
      </c>
      <c r="E158" s="7">
        <f t="shared" si="10"/>
        <v>6</v>
      </c>
      <c r="F158" s="7">
        <f t="shared" si="11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941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3" t="str">
        <f t="shared" si="8"/>
        <v>202106</v>
      </c>
      <c r="D159" s="7">
        <f t="shared" si="9"/>
        <v>2021</v>
      </c>
      <c r="E159" s="7">
        <f t="shared" si="10"/>
        <v>6</v>
      </c>
      <c r="F159" s="7">
        <f t="shared" si="11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941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3" t="str">
        <f t="shared" si="8"/>
        <v>202106</v>
      </c>
      <c r="D160" s="7">
        <f t="shared" si="9"/>
        <v>2021</v>
      </c>
      <c r="E160" s="7">
        <f t="shared" si="10"/>
        <v>6</v>
      </c>
      <c r="F160" s="7">
        <f t="shared" si="11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939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3" t="str">
        <f t="shared" si="8"/>
        <v>202106</v>
      </c>
      <c r="D161" s="7">
        <f t="shared" si="9"/>
        <v>2021</v>
      </c>
      <c r="E161" s="7">
        <f t="shared" si="10"/>
        <v>6</v>
      </c>
      <c r="F161" s="7">
        <f t="shared" si="11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939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3" t="str">
        <f t="shared" si="8"/>
        <v>202106</v>
      </c>
      <c r="D162" s="7">
        <f t="shared" si="9"/>
        <v>2021</v>
      </c>
      <c r="E162" s="7">
        <f t="shared" si="10"/>
        <v>6</v>
      </c>
      <c r="F162" s="7">
        <f t="shared" si="11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941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3" t="str">
        <f t="shared" si="8"/>
        <v>202106</v>
      </c>
      <c r="D163" s="7">
        <f t="shared" si="9"/>
        <v>2021</v>
      </c>
      <c r="E163" s="7">
        <f t="shared" si="10"/>
        <v>6</v>
      </c>
      <c r="F163" s="7">
        <f t="shared" si="11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940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3" t="str">
        <f t="shared" si="8"/>
        <v>202106</v>
      </c>
      <c r="D164" s="7">
        <f t="shared" si="9"/>
        <v>2021</v>
      </c>
      <c r="E164" s="7">
        <f t="shared" si="10"/>
        <v>6</v>
      </c>
      <c r="F164" s="7">
        <f t="shared" si="11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941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3" t="str">
        <f t="shared" si="8"/>
        <v>202106</v>
      </c>
      <c r="D165" s="7">
        <f t="shared" si="9"/>
        <v>2021</v>
      </c>
      <c r="E165" s="7">
        <f t="shared" si="10"/>
        <v>6</v>
      </c>
      <c r="F165" s="7">
        <f t="shared" si="11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941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3" t="str">
        <f t="shared" si="8"/>
        <v>202106</v>
      </c>
      <c r="D166" s="7">
        <f t="shared" si="9"/>
        <v>2021</v>
      </c>
      <c r="E166" s="7">
        <f t="shared" si="10"/>
        <v>6</v>
      </c>
      <c r="F166" s="7">
        <f t="shared" si="11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939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3" t="str">
        <f t="shared" si="8"/>
        <v>202107</v>
      </c>
      <c r="D167" s="7">
        <f t="shared" si="9"/>
        <v>2021</v>
      </c>
      <c r="E167" s="7">
        <f t="shared" si="10"/>
        <v>7</v>
      </c>
      <c r="F167" s="7">
        <f t="shared" si="11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941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3" t="str">
        <f t="shared" si="8"/>
        <v>202107</v>
      </c>
      <c r="D168" s="7">
        <f t="shared" si="9"/>
        <v>2021</v>
      </c>
      <c r="E168" s="7">
        <f t="shared" si="10"/>
        <v>7</v>
      </c>
      <c r="F168" s="7">
        <f t="shared" si="11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941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3" t="str">
        <f t="shared" si="8"/>
        <v>202107</v>
      </c>
      <c r="D169" s="7">
        <f t="shared" si="9"/>
        <v>2021</v>
      </c>
      <c r="E169" s="7">
        <f t="shared" si="10"/>
        <v>7</v>
      </c>
      <c r="F169" s="7">
        <f t="shared" si="11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941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3" t="str">
        <f t="shared" si="8"/>
        <v>202107</v>
      </c>
      <c r="D170" s="7">
        <f t="shared" si="9"/>
        <v>2021</v>
      </c>
      <c r="E170" s="7">
        <f t="shared" si="10"/>
        <v>7</v>
      </c>
      <c r="F170" s="7">
        <f t="shared" si="11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941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3" t="str">
        <f t="shared" si="8"/>
        <v>202107</v>
      </c>
      <c r="D171" s="7">
        <f t="shared" si="9"/>
        <v>2021</v>
      </c>
      <c r="E171" s="7">
        <f t="shared" si="10"/>
        <v>7</v>
      </c>
      <c r="F171" s="7">
        <f t="shared" si="11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940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3" t="str">
        <f t="shared" si="8"/>
        <v>202107</v>
      </c>
      <c r="D172" s="7">
        <f t="shared" si="9"/>
        <v>2021</v>
      </c>
      <c r="E172" s="7">
        <f t="shared" si="10"/>
        <v>7</v>
      </c>
      <c r="F172" s="7">
        <f t="shared" si="11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941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3" t="str">
        <f t="shared" si="8"/>
        <v>202107</v>
      </c>
      <c r="D173" s="7">
        <f t="shared" si="9"/>
        <v>2021</v>
      </c>
      <c r="E173" s="7">
        <f t="shared" si="10"/>
        <v>7</v>
      </c>
      <c r="F173" s="7">
        <f t="shared" si="11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941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3" t="str">
        <f t="shared" si="8"/>
        <v>202107</v>
      </c>
      <c r="D174" s="7">
        <f t="shared" si="9"/>
        <v>2021</v>
      </c>
      <c r="E174" s="7">
        <f t="shared" si="10"/>
        <v>7</v>
      </c>
      <c r="F174" s="7">
        <f t="shared" si="11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939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3" t="str">
        <f t="shared" si="8"/>
        <v>202107</v>
      </c>
      <c r="D175" s="7">
        <f t="shared" si="9"/>
        <v>2021</v>
      </c>
      <c r="E175" s="7">
        <f t="shared" si="10"/>
        <v>7</v>
      </c>
      <c r="F175" s="7">
        <f t="shared" si="11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939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3" t="str">
        <f t="shared" si="8"/>
        <v>202107</v>
      </c>
      <c r="D176" s="7">
        <f t="shared" si="9"/>
        <v>2021</v>
      </c>
      <c r="E176" s="7">
        <f t="shared" si="10"/>
        <v>7</v>
      </c>
      <c r="F176" s="7">
        <f t="shared" si="11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939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3" t="str">
        <f t="shared" si="8"/>
        <v>202107</v>
      </c>
      <c r="D177" s="7">
        <f t="shared" si="9"/>
        <v>2021</v>
      </c>
      <c r="E177" s="7">
        <f t="shared" si="10"/>
        <v>7</v>
      </c>
      <c r="F177" s="7">
        <f t="shared" si="11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941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3" t="str">
        <f t="shared" si="8"/>
        <v>202108</v>
      </c>
      <c r="D178" s="7">
        <f t="shared" si="9"/>
        <v>2021</v>
      </c>
      <c r="E178" s="7">
        <f t="shared" si="10"/>
        <v>8</v>
      </c>
      <c r="F178" s="7">
        <f t="shared" si="11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940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3" t="str">
        <f t="shared" si="8"/>
        <v>202108</v>
      </c>
      <c r="D179" s="7">
        <f t="shared" si="9"/>
        <v>2021</v>
      </c>
      <c r="E179" s="7">
        <f t="shared" si="10"/>
        <v>8</v>
      </c>
      <c r="F179" s="7">
        <f t="shared" si="11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941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3" t="str">
        <f t="shared" si="8"/>
        <v>202108</v>
      </c>
      <c r="D180" s="7">
        <f t="shared" si="9"/>
        <v>2021</v>
      </c>
      <c r="E180" s="7">
        <f t="shared" si="10"/>
        <v>8</v>
      </c>
      <c r="F180" s="7">
        <f t="shared" si="11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941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3" t="str">
        <f t="shared" si="8"/>
        <v>202108</v>
      </c>
      <c r="D181" s="7">
        <f t="shared" si="9"/>
        <v>2021</v>
      </c>
      <c r="E181" s="7">
        <f t="shared" si="10"/>
        <v>8</v>
      </c>
      <c r="F181" s="7">
        <f t="shared" si="11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939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3" t="str">
        <f t="shared" si="8"/>
        <v>202108</v>
      </c>
      <c r="D182" s="7">
        <f t="shared" si="9"/>
        <v>2021</v>
      </c>
      <c r="E182" s="7">
        <f t="shared" si="10"/>
        <v>8</v>
      </c>
      <c r="F182" s="7">
        <f t="shared" si="11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941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3" t="str">
        <f t="shared" si="8"/>
        <v>202108</v>
      </c>
      <c r="D183" s="7">
        <f t="shared" si="9"/>
        <v>2021</v>
      </c>
      <c r="E183" s="7">
        <f t="shared" si="10"/>
        <v>8</v>
      </c>
      <c r="F183" s="7">
        <f t="shared" si="11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941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3" t="str">
        <f t="shared" si="8"/>
        <v>202108</v>
      </c>
      <c r="D184" s="7">
        <f t="shared" si="9"/>
        <v>2021</v>
      </c>
      <c r="E184" s="7">
        <f t="shared" si="10"/>
        <v>8</v>
      </c>
      <c r="F184" s="7">
        <f t="shared" si="11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941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3" t="str">
        <f t="shared" si="8"/>
        <v>202108</v>
      </c>
      <c r="D185" s="7">
        <f t="shared" si="9"/>
        <v>2021</v>
      </c>
      <c r="E185" s="7">
        <f t="shared" si="10"/>
        <v>8</v>
      </c>
      <c r="F185" s="7">
        <f t="shared" si="11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940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3" t="str">
        <f t="shared" si="8"/>
        <v>202108</v>
      </c>
      <c r="D186" s="7">
        <f t="shared" si="9"/>
        <v>2021</v>
      </c>
      <c r="E186" s="7">
        <f t="shared" si="10"/>
        <v>8</v>
      </c>
      <c r="F186" s="7">
        <f t="shared" si="11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941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3" t="str">
        <f t="shared" si="8"/>
        <v>202108</v>
      </c>
      <c r="D187" s="7">
        <f t="shared" si="9"/>
        <v>2021</v>
      </c>
      <c r="E187" s="7">
        <f t="shared" si="10"/>
        <v>8</v>
      </c>
      <c r="F187" s="7">
        <f t="shared" si="11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941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3" t="str">
        <f t="shared" si="8"/>
        <v>202109</v>
      </c>
      <c r="D188" s="7">
        <f t="shared" si="9"/>
        <v>2021</v>
      </c>
      <c r="E188" s="7">
        <f t="shared" si="10"/>
        <v>9</v>
      </c>
      <c r="F188" s="7">
        <f t="shared" si="11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939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3" t="str">
        <f t="shared" si="8"/>
        <v>202109</v>
      </c>
      <c r="D189" s="7">
        <f t="shared" si="9"/>
        <v>2021</v>
      </c>
      <c r="E189" s="7">
        <f t="shared" si="10"/>
        <v>9</v>
      </c>
      <c r="F189" s="7">
        <f t="shared" si="11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940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3" t="str">
        <f t="shared" si="8"/>
        <v>202109</v>
      </c>
      <c r="D190" s="7">
        <f t="shared" si="9"/>
        <v>2021</v>
      </c>
      <c r="E190" s="7">
        <f t="shared" si="10"/>
        <v>9</v>
      </c>
      <c r="F190" s="7">
        <f t="shared" si="11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941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3" t="str">
        <f t="shared" si="8"/>
        <v>202109</v>
      </c>
      <c r="D191" s="7">
        <f t="shared" si="9"/>
        <v>2021</v>
      </c>
      <c r="E191" s="7">
        <f t="shared" si="10"/>
        <v>9</v>
      </c>
      <c r="F191" s="7">
        <f t="shared" si="11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941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3" t="str">
        <f t="shared" si="8"/>
        <v>202109</v>
      </c>
      <c r="D192" s="7">
        <f t="shared" si="9"/>
        <v>2021</v>
      </c>
      <c r="E192" s="7">
        <f t="shared" si="10"/>
        <v>9</v>
      </c>
      <c r="F192" s="7">
        <f t="shared" si="11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940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3" t="str">
        <f t="shared" si="8"/>
        <v>202109</v>
      </c>
      <c r="D193" s="7">
        <f t="shared" si="9"/>
        <v>2021</v>
      </c>
      <c r="E193" s="7">
        <f t="shared" si="10"/>
        <v>9</v>
      </c>
      <c r="F193" s="7">
        <f t="shared" si="11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941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3" t="str">
        <f t="shared" si="8"/>
        <v>202109</v>
      </c>
      <c r="D194" s="7">
        <f t="shared" si="9"/>
        <v>2021</v>
      </c>
      <c r="E194" s="7">
        <f t="shared" si="10"/>
        <v>9</v>
      </c>
      <c r="F194" s="7">
        <f t="shared" si="11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940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3" t="str">
        <f t="shared" ref="C195:C258" si="12">CONCATENATE(D195,IF(AND(E195&gt;=1,E195&lt;=9),"0",""),E195)</f>
        <v>202110</v>
      </c>
      <c r="D195" s="7">
        <f t="shared" ref="D195:D258" si="13">YEAR(B195)</f>
        <v>2021</v>
      </c>
      <c r="E195" s="7">
        <f t="shared" ref="E195:E258" si="14">MONTH(B195)</f>
        <v>10</v>
      </c>
      <c r="F195" s="7">
        <f t="shared" ref="F195:F258" si="15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941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3" t="str">
        <f t="shared" si="12"/>
        <v>202110</v>
      </c>
      <c r="D196" s="7">
        <f t="shared" si="13"/>
        <v>2021</v>
      </c>
      <c r="E196" s="7">
        <f t="shared" si="14"/>
        <v>10</v>
      </c>
      <c r="F196" s="7">
        <f t="shared" si="15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939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3" t="str">
        <f t="shared" si="12"/>
        <v>202110</v>
      </c>
      <c r="D197" s="7">
        <f t="shared" si="13"/>
        <v>2021</v>
      </c>
      <c r="E197" s="7">
        <f t="shared" si="14"/>
        <v>10</v>
      </c>
      <c r="F197" s="7">
        <f t="shared" si="15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941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3" t="str">
        <f t="shared" si="12"/>
        <v>202110</v>
      </c>
      <c r="D198" s="7">
        <f t="shared" si="13"/>
        <v>2021</v>
      </c>
      <c r="E198" s="7">
        <f t="shared" si="14"/>
        <v>10</v>
      </c>
      <c r="F198" s="7">
        <f t="shared" si="15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941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3" t="str">
        <f t="shared" si="12"/>
        <v>202110</v>
      </c>
      <c r="D199" s="7">
        <f t="shared" si="13"/>
        <v>2021</v>
      </c>
      <c r="E199" s="7">
        <f t="shared" si="14"/>
        <v>10</v>
      </c>
      <c r="F199" s="7">
        <f t="shared" si="15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941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3" t="str">
        <f t="shared" si="12"/>
        <v>202110</v>
      </c>
      <c r="D200" s="7">
        <f t="shared" si="13"/>
        <v>2021</v>
      </c>
      <c r="E200" s="7">
        <f t="shared" si="14"/>
        <v>10</v>
      </c>
      <c r="F200" s="7">
        <f t="shared" si="15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941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3" t="str">
        <f t="shared" si="12"/>
        <v>202110</v>
      </c>
      <c r="D201" s="7">
        <f t="shared" si="13"/>
        <v>2021</v>
      </c>
      <c r="E201" s="7">
        <f t="shared" si="14"/>
        <v>10</v>
      </c>
      <c r="F201" s="7">
        <f t="shared" si="15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941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3" t="str">
        <f t="shared" si="12"/>
        <v>202110</v>
      </c>
      <c r="D202" s="7">
        <f t="shared" si="13"/>
        <v>2021</v>
      </c>
      <c r="E202" s="7">
        <f t="shared" si="14"/>
        <v>10</v>
      </c>
      <c r="F202" s="7">
        <f t="shared" si="15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941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3" t="str">
        <f t="shared" si="12"/>
        <v>202110</v>
      </c>
      <c r="D203" s="7">
        <f t="shared" si="13"/>
        <v>2021</v>
      </c>
      <c r="E203" s="7">
        <f t="shared" si="14"/>
        <v>10</v>
      </c>
      <c r="F203" s="7">
        <f t="shared" si="15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941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3" t="str">
        <f t="shared" si="12"/>
        <v>202110</v>
      </c>
      <c r="D204" s="7">
        <f t="shared" si="13"/>
        <v>2021</v>
      </c>
      <c r="E204" s="7">
        <f t="shared" si="14"/>
        <v>10</v>
      </c>
      <c r="F204" s="7">
        <f t="shared" si="15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941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3" t="str">
        <f t="shared" si="12"/>
        <v>202111</v>
      </c>
      <c r="D205" s="7">
        <f t="shared" si="13"/>
        <v>2021</v>
      </c>
      <c r="E205" s="7">
        <f t="shared" si="14"/>
        <v>11</v>
      </c>
      <c r="F205" s="7">
        <f t="shared" si="15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939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3" t="str">
        <f t="shared" si="12"/>
        <v>202111</v>
      </c>
      <c r="D206" s="7">
        <f t="shared" si="13"/>
        <v>2021</v>
      </c>
      <c r="E206" s="7">
        <f t="shared" si="14"/>
        <v>11</v>
      </c>
      <c r="F206" s="7">
        <f t="shared" si="15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941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3" t="str">
        <f t="shared" si="12"/>
        <v>202111</v>
      </c>
      <c r="D207" s="7">
        <f t="shared" si="13"/>
        <v>2021</v>
      </c>
      <c r="E207" s="7">
        <f t="shared" si="14"/>
        <v>11</v>
      </c>
      <c r="F207" s="7">
        <f t="shared" si="15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941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3" t="str">
        <f t="shared" si="12"/>
        <v>202111</v>
      </c>
      <c r="D208" s="7">
        <f t="shared" si="13"/>
        <v>2021</v>
      </c>
      <c r="E208" s="7">
        <f t="shared" si="14"/>
        <v>11</v>
      </c>
      <c r="F208" s="7">
        <f t="shared" si="15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941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3" t="str">
        <f t="shared" si="12"/>
        <v>202111</v>
      </c>
      <c r="D209" s="7">
        <f t="shared" si="13"/>
        <v>2021</v>
      </c>
      <c r="E209" s="7">
        <f t="shared" si="14"/>
        <v>11</v>
      </c>
      <c r="F209" s="7">
        <f t="shared" si="15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940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3" t="str">
        <f t="shared" si="12"/>
        <v>202111</v>
      </c>
      <c r="D210" s="7">
        <f t="shared" si="13"/>
        <v>2021</v>
      </c>
      <c r="E210" s="7">
        <f t="shared" si="14"/>
        <v>11</v>
      </c>
      <c r="F210" s="7">
        <f t="shared" si="15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941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3" t="str">
        <f t="shared" si="12"/>
        <v>202111</v>
      </c>
      <c r="D211" s="7">
        <f t="shared" si="13"/>
        <v>2021</v>
      </c>
      <c r="E211" s="7">
        <f t="shared" si="14"/>
        <v>11</v>
      </c>
      <c r="F211" s="7">
        <f t="shared" si="15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941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3" t="str">
        <f t="shared" si="12"/>
        <v>202112</v>
      </c>
      <c r="D212" s="7">
        <f t="shared" si="13"/>
        <v>2021</v>
      </c>
      <c r="E212" s="7">
        <f t="shared" si="14"/>
        <v>12</v>
      </c>
      <c r="F212" s="7">
        <f t="shared" si="15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941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3" t="str">
        <f t="shared" si="12"/>
        <v>202112</v>
      </c>
      <c r="D213" s="7">
        <f t="shared" si="13"/>
        <v>2021</v>
      </c>
      <c r="E213" s="7">
        <f t="shared" si="14"/>
        <v>12</v>
      </c>
      <c r="F213" s="7">
        <f t="shared" si="15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939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3" t="str">
        <f t="shared" si="12"/>
        <v>202112</v>
      </c>
      <c r="D214" s="7">
        <f t="shared" si="13"/>
        <v>2021</v>
      </c>
      <c r="E214" s="7">
        <f t="shared" si="14"/>
        <v>12</v>
      </c>
      <c r="F214" s="7">
        <f t="shared" si="15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941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3" t="str">
        <f t="shared" si="12"/>
        <v>202112</v>
      </c>
      <c r="D215" s="7">
        <f t="shared" si="13"/>
        <v>2021</v>
      </c>
      <c r="E215" s="7">
        <f t="shared" si="14"/>
        <v>12</v>
      </c>
      <c r="F215" s="7">
        <f t="shared" si="15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941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3" t="str">
        <f t="shared" si="12"/>
        <v>202112</v>
      </c>
      <c r="D216" s="7">
        <f t="shared" si="13"/>
        <v>2021</v>
      </c>
      <c r="E216" s="7">
        <f t="shared" si="14"/>
        <v>12</v>
      </c>
      <c r="F216" s="7">
        <f t="shared" si="15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939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3" t="str">
        <f t="shared" si="12"/>
        <v>202112</v>
      </c>
      <c r="D217" s="7">
        <f t="shared" si="13"/>
        <v>2021</v>
      </c>
      <c r="E217" s="7">
        <f t="shared" si="14"/>
        <v>12</v>
      </c>
      <c r="F217" s="7">
        <f t="shared" si="15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941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3" t="str">
        <f t="shared" si="12"/>
        <v>202112</v>
      </c>
      <c r="D218" s="7">
        <f t="shared" si="13"/>
        <v>2021</v>
      </c>
      <c r="E218" s="7">
        <f t="shared" si="14"/>
        <v>12</v>
      </c>
      <c r="F218" s="7">
        <f t="shared" si="15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941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3" t="str">
        <f t="shared" si="12"/>
        <v>202112</v>
      </c>
      <c r="D219" s="7">
        <f t="shared" si="13"/>
        <v>2021</v>
      </c>
      <c r="E219" s="7">
        <f t="shared" si="14"/>
        <v>12</v>
      </c>
      <c r="F219" s="7">
        <f t="shared" si="15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941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3" t="str">
        <f t="shared" si="12"/>
        <v>202112</v>
      </c>
      <c r="D220" s="7">
        <f t="shared" si="13"/>
        <v>2021</v>
      </c>
      <c r="E220" s="7">
        <f t="shared" si="14"/>
        <v>12</v>
      </c>
      <c r="F220" s="7">
        <f t="shared" si="15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941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3" t="str">
        <f t="shared" si="12"/>
        <v>202201</v>
      </c>
      <c r="D221" s="7">
        <f t="shared" si="13"/>
        <v>2022</v>
      </c>
      <c r="E221" s="7">
        <f t="shared" si="14"/>
        <v>1</v>
      </c>
      <c r="F221" s="7">
        <f t="shared" si="15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941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3" t="str">
        <f t="shared" si="12"/>
        <v>202201</v>
      </c>
      <c r="D222" s="7">
        <f t="shared" si="13"/>
        <v>2022</v>
      </c>
      <c r="E222" s="7">
        <f t="shared" si="14"/>
        <v>1</v>
      </c>
      <c r="F222" s="7">
        <f t="shared" si="15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941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3" t="str">
        <f t="shared" si="12"/>
        <v>202201</v>
      </c>
      <c r="D223" s="7">
        <f t="shared" si="13"/>
        <v>2022</v>
      </c>
      <c r="E223" s="7">
        <f t="shared" si="14"/>
        <v>1</v>
      </c>
      <c r="F223" s="7">
        <f t="shared" si="15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941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3" t="str">
        <f t="shared" si="12"/>
        <v>202201</v>
      </c>
      <c r="D224" s="7">
        <f t="shared" si="13"/>
        <v>2022</v>
      </c>
      <c r="E224" s="7">
        <f t="shared" si="14"/>
        <v>1</v>
      </c>
      <c r="F224" s="7">
        <f t="shared" si="15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940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3" t="str">
        <f t="shared" si="12"/>
        <v>202201</v>
      </c>
      <c r="D225" s="7">
        <f t="shared" si="13"/>
        <v>2022</v>
      </c>
      <c r="E225" s="7">
        <f t="shared" si="14"/>
        <v>1</v>
      </c>
      <c r="F225" s="7">
        <f t="shared" si="15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941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3" t="str">
        <f t="shared" si="12"/>
        <v>202201</v>
      </c>
      <c r="D226" s="7">
        <f t="shared" si="13"/>
        <v>2022</v>
      </c>
      <c r="E226" s="7">
        <f t="shared" si="14"/>
        <v>1</v>
      </c>
      <c r="F226" s="7">
        <f t="shared" si="15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941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3" t="str">
        <f t="shared" si="12"/>
        <v>202201</v>
      </c>
      <c r="D227" s="7">
        <f t="shared" si="13"/>
        <v>2022</v>
      </c>
      <c r="E227" s="7">
        <f t="shared" si="14"/>
        <v>1</v>
      </c>
      <c r="F227" s="7">
        <f t="shared" si="15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941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3" t="str">
        <f t="shared" si="12"/>
        <v>202201</v>
      </c>
      <c r="D228" s="7">
        <f t="shared" si="13"/>
        <v>2022</v>
      </c>
      <c r="E228" s="7">
        <f t="shared" si="14"/>
        <v>1</v>
      </c>
      <c r="F228" s="7">
        <f t="shared" si="15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941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3" t="str">
        <f t="shared" si="12"/>
        <v>202201</v>
      </c>
      <c r="D229" s="7">
        <f t="shared" si="13"/>
        <v>2022</v>
      </c>
      <c r="E229" s="7">
        <f t="shared" si="14"/>
        <v>1</v>
      </c>
      <c r="F229" s="7">
        <f t="shared" si="15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940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3" t="str">
        <f t="shared" si="12"/>
        <v>202201</v>
      </c>
      <c r="D230" s="7">
        <f t="shared" si="13"/>
        <v>2022</v>
      </c>
      <c r="E230" s="7">
        <f t="shared" si="14"/>
        <v>1</v>
      </c>
      <c r="F230" s="7">
        <f t="shared" si="15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941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3" t="str">
        <f t="shared" si="12"/>
        <v>202202</v>
      </c>
      <c r="D231" s="7">
        <f t="shared" si="13"/>
        <v>2022</v>
      </c>
      <c r="E231" s="7">
        <f t="shared" si="14"/>
        <v>2</v>
      </c>
      <c r="F231" s="7">
        <f t="shared" si="15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941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3" t="str">
        <f t="shared" si="12"/>
        <v>202202</v>
      </c>
      <c r="D232" s="7">
        <f t="shared" si="13"/>
        <v>2022</v>
      </c>
      <c r="E232" s="7">
        <f t="shared" si="14"/>
        <v>2</v>
      </c>
      <c r="F232" s="7">
        <f t="shared" si="15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941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3" t="str">
        <f t="shared" si="12"/>
        <v>202202</v>
      </c>
      <c r="D233" s="7">
        <f t="shared" si="13"/>
        <v>2022</v>
      </c>
      <c r="E233" s="7">
        <f t="shared" si="14"/>
        <v>2</v>
      </c>
      <c r="F233" s="7">
        <f t="shared" si="15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941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3" t="str">
        <f t="shared" si="12"/>
        <v>202202</v>
      </c>
      <c r="D234" s="7">
        <f t="shared" si="13"/>
        <v>2022</v>
      </c>
      <c r="E234" s="7">
        <f t="shared" si="14"/>
        <v>2</v>
      </c>
      <c r="F234" s="7">
        <f t="shared" si="15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941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3" t="str">
        <f t="shared" si="12"/>
        <v>202202</v>
      </c>
      <c r="D235" s="7">
        <f t="shared" si="13"/>
        <v>2022</v>
      </c>
      <c r="E235" s="7">
        <f t="shared" si="14"/>
        <v>2</v>
      </c>
      <c r="F235" s="7">
        <f t="shared" si="15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939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3" t="str">
        <f t="shared" si="12"/>
        <v>202202</v>
      </c>
      <c r="D236" s="7">
        <f t="shared" si="13"/>
        <v>2022</v>
      </c>
      <c r="E236" s="7">
        <f t="shared" si="14"/>
        <v>2</v>
      </c>
      <c r="F236" s="7">
        <f t="shared" si="15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939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3" t="str">
        <f t="shared" si="12"/>
        <v>202202</v>
      </c>
      <c r="D237" s="7">
        <f t="shared" si="13"/>
        <v>2022</v>
      </c>
      <c r="E237" s="7">
        <f t="shared" si="14"/>
        <v>2</v>
      </c>
      <c r="F237" s="7">
        <f t="shared" si="15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940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3" t="str">
        <f t="shared" si="12"/>
        <v>202202</v>
      </c>
      <c r="D238" s="7">
        <f t="shared" si="13"/>
        <v>2022</v>
      </c>
      <c r="E238" s="7">
        <f t="shared" si="14"/>
        <v>2</v>
      </c>
      <c r="F238" s="7">
        <f t="shared" si="15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941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3" t="str">
        <f t="shared" si="12"/>
        <v>202203</v>
      </c>
      <c r="D239" s="7">
        <f t="shared" si="13"/>
        <v>2022</v>
      </c>
      <c r="E239" s="7">
        <f t="shared" si="14"/>
        <v>3</v>
      </c>
      <c r="F239" s="7">
        <f t="shared" si="15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939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3" t="str">
        <f t="shared" si="12"/>
        <v>202203</v>
      </c>
      <c r="D240" s="7">
        <f t="shared" si="13"/>
        <v>2022</v>
      </c>
      <c r="E240" s="7">
        <f t="shared" si="14"/>
        <v>3</v>
      </c>
      <c r="F240" s="7">
        <f t="shared" si="15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941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3" t="str">
        <f t="shared" si="12"/>
        <v>202203</v>
      </c>
      <c r="D241" s="7">
        <f t="shared" si="13"/>
        <v>2022</v>
      </c>
      <c r="E241" s="7">
        <f t="shared" si="14"/>
        <v>3</v>
      </c>
      <c r="F241" s="7">
        <f t="shared" si="15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941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3" t="str">
        <f t="shared" si="12"/>
        <v>202203</v>
      </c>
      <c r="D242" s="7">
        <f t="shared" si="13"/>
        <v>2022</v>
      </c>
      <c r="E242" s="7">
        <f t="shared" si="14"/>
        <v>3</v>
      </c>
      <c r="F242" s="7">
        <f t="shared" si="15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941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3" t="str">
        <f t="shared" si="12"/>
        <v>202203</v>
      </c>
      <c r="D243" s="7">
        <f t="shared" si="13"/>
        <v>2022</v>
      </c>
      <c r="E243" s="7">
        <f t="shared" si="14"/>
        <v>3</v>
      </c>
      <c r="F243" s="7">
        <f t="shared" si="15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941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3" t="str">
        <f t="shared" si="12"/>
        <v>202203</v>
      </c>
      <c r="D244" s="7">
        <f t="shared" si="13"/>
        <v>2022</v>
      </c>
      <c r="E244" s="7">
        <f t="shared" si="14"/>
        <v>3</v>
      </c>
      <c r="F244" s="7">
        <f t="shared" si="15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939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3" t="str">
        <f t="shared" si="12"/>
        <v>202203</v>
      </c>
      <c r="D245" s="7">
        <f t="shared" si="13"/>
        <v>2022</v>
      </c>
      <c r="E245" s="7">
        <f t="shared" si="14"/>
        <v>3</v>
      </c>
      <c r="F245" s="7">
        <f t="shared" si="15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941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3" t="str">
        <f t="shared" si="12"/>
        <v>202204</v>
      </c>
      <c r="D246" s="7">
        <f t="shared" si="13"/>
        <v>2022</v>
      </c>
      <c r="E246" s="7">
        <f t="shared" si="14"/>
        <v>4</v>
      </c>
      <c r="F246" s="7">
        <f t="shared" si="15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941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3" t="str">
        <f t="shared" si="12"/>
        <v>202204</v>
      </c>
      <c r="D247" s="7">
        <f t="shared" si="13"/>
        <v>2022</v>
      </c>
      <c r="E247" s="7">
        <f t="shared" si="14"/>
        <v>4</v>
      </c>
      <c r="F247" s="7">
        <f t="shared" si="15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941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3" t="str">
        <f t="shared" si="12"/>
        <v>202204</v>
      </c>
      <c r="D248" s="7">
        <f t="shared" si="13"/>
        <v>2022</v>
      </c>
      <c r="E248" s="7">
        <f t="shared" si="14"/>
        <v>4</v>
      </c>
      <c r="F248" s="7">
        <f t="shared" si="15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941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3" t="str">
        <f t="shared" si="12"/>
        <v>202204</v>
      </c>
      <c r="D249" s="7">
        <f t="shared" si="13"/>
        <v>2022</v>
      </c>
      <c r="E249" s="7">
        <f t="shared" si="14"/>
        <v>4</v>
      </c>
      <c r="F249" s="7">
        <f t="shared" si="15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941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3" t="str">
        <f t="shared" si="12"/>
        <v>202204</v>
      </c>
      <c r="D250" s="7">
        <f t="shared" si="13"/>
        <v>2022</v>
      </c>
      <c r="E250" s="7">
        <f t="shared" si="14"/>
        <v>4</v>
      </c>
      <c r="F250" s="7">
        <f t="shared" si="15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939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3" t="str">
        <f t="shared" si="12"/>
        <v>202204</v>
      </c>
      <c r="D251" s="7">
        <f t="shared" si="13"/>
        <v>2022</v>
      </c>
      <c r="E251" s="7">
        <f t="shared" si="14"/>
        <v>4</v>
      </c>
      <c r="F251" s="7">
        <f t="shared" si="15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941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3" t="str">
        <f t="shared" si="12"/>
        <v>202204</v>
      </c>
      <c r="D252" s="7">
        <f t="shared" si="13"/>
        <v>2022</v>
      </c>
      <c r="E252" s="7">
        <f t="shared" si="14"/>
        <v>4</v>
      </c>
      <c r="F252" s="7">
        <f t="shared" si="15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941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3" t="str">
        <f t="shared" si="12"/>
        <v>202204</v>
      </c>
      <c r="D253" s="7">
        <f t="shared" si="13"/>
        <v>2022</v>
      </c>
      <c r="E253" s="7">
        <f t="shared" si="14"/>
        <v>4</v>
      </c>
      <c r="F253" s="7">
        <f t="shared" si="15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941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3" t="str">
        <f t="shared" si="12"/>
        <v>202204</v>
      </c>
      <c r="D254" s="7">
        <f t="shared" si="13"/>
        <v>2022</v>
      </c>
      <c r="E254" s="7">
        <f t="shared" si="14"/>
        <v>4</v>
      </c>
      <c r="F254" s="7">
        <f t="shared" si="15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939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3" t="str">
        <f t="shared" si="12"/>
        <v>202204</v>
      </c>
      <c r="D255" s="7">
        <f t="shared" si="13"/>
        <v>2022</v>
      </c>
      <c r="E255" s="7">
        <f t="shared" si="14"/>
        <v>4</v>
      </c>
      <c r="F255" s="7">
        <f t="shared" si="15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941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3" t="str">
        <f t="shared" si="12"/>
        <v>202204</v>
      </c>
      <c r="D256" s="7">
        <f t="shared" si="13"/>
        <v>2022</v>
      </c>
      <c r="E256" s="7">
        <f t="shared" si="14"/>
        <v>4</v>
      </c>
      <c r="F256" s="7">
        <f t="shared" si="15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939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3" t="str">
        <f t="shared" si="12"/>
        <v>202204</v>
      </c>
      <c r="D257" s="7">
        <f t="shared" si="13"/>
        <v>2022</v>
      </c>
      <c r="E257" s="7">
        <f t="shared" si="14"/>
        <v>4</v>
      </c>
      <c r="F257" s="7">
        <f t="shared" si="15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941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3" t="str">
        <f t="shared" si="12"/>
        <v>202204</v>
      </c>
      <c r="D258" s="7">
        <f t="shared" si="13"/>
        <v>2022</v>
      </c>
      <c r="E258" s="7">
        <f t="shared" si="14"/>
        <v>4</v>
      </c>
      <c r="F258" s="7">
        <f t="shared" si="15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941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3" t="str">
        <f t="shared" ref="C259:C322" si="16">CONCATENATE(D259,IF(AND(E259&gt;=1,E259&lt;=9),"0",""),E259)</f>
        <v>202205</v>
      </c>
      <c r="D259" s="7">
        <f t="shared" ref="D259:D322" si="17">YEAR(B259)</f>
        <v>2022</v>
      </c>
      <c r="E259" s="7">
        <f t="shared" ref="E259:E322" si="18">MONTH(B259)</f>
        <v>5</v>
      </c>
      <c r="F259" s="7">
        <f t="shared" ref="F259:F322" si="19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939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3" t="str">
        <f t="shared" si="16"/>
        <v>202205</v>
      </c>
      <c r="D260" s="7">
        <f t="shared" si="17"/>
        <v>2022</v>
      </c>
      <c r="E260" s="7">
        <f t="shared" si="18"/>
        <v>5</v>
      </c>
      <c r="F260" s="7">
        <f t="shared" si="19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941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3" t="str">
        <f t="shared" si="16"/>
        <v>202205</v>
      </c>
      <c r="D261" s="7">
        <f t="shared" si="17"/>
        <v>2022</v>
      </c>
      <c r="E261" s="7">
        <f t="shared" si="18"/>
        <v>5</v>
      </c>
      <c r="F261" s="7">
        <f t="shared" si="19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941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3" t="str">
        <f t="shared" si="16"/>
        <v>202205</v>
      </c>
      <c r="D262" s="7">
        <f t="shared" si="17"/>
        <v>2022</v>
      </c>
      <c r="E262" s="7">
        <f t="shared" si="18"/>
        <v>5</v>
      </c>
      <c r="F262" s="7">
        <f t="shared" si="19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941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3" t="str">
        <f t="shared" si="16"/>
        <v>202205</v>
      </c>
      <c r="D263" s="7">
        <f t="shared" si="17"/>
        <v>2022</v>
      </c>
      <c r="E263" s="7">
        <f t="shared" si="18"/>
        <v>5</v>
      </c>
      <c r="F263" s="7">
        <f t="shared" si="19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939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3" t="str">
        <f t="shared" si="16"/>
        <v>202205</v>
      </c>
      <c r="D264" s="7">
        <f t="shared" si="17"/>
        <v>2022</v>
      </c>
      <c r="E264" s="7">
        <f t="shared" si="18"/>
        <v>5</v>
      </c>
      <c r="F264" s="7">
        <f t="shared" si="19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941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3" t="str">
        <f t="shared" si="16"/>
        <v>202205</v>
      </c>
      <c r="D265" s="7">
        <f t="shared" si="17"/>
        <v>2022</v>
      </c>
      <c r="E265" s="7">
        <f t="shared" si="18"/>
        <v>5</v>
      </c>
      <c r="F265" s="7">
        <f t="shared" si="19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941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3" t="str">
        <f t="shared" si="16"/>
        <v>202206</v>
      </c>
      <c r="D266" s="7">
        <f t="shared" si="17"/>
        <v>2022</v>
      </c>
      <c r="E266" s="7">
        <f t="shared" si="18"/>
        <v>6</v>
      </c>
      <c r="F266" s="7">
        <f t="shared" si="19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939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3" t="str">
        <f t="shared" si="16"/>
        <v>202206</v>
      </c>
      <c r="D267" s="7">
        <f t="shared" si="17"/>
        <v>2022</v>
      </c>
      <c r="E267" s="7">
        <f t="shared" si="18"/>
        <v>6</v>
      </c>
      <c r="F267" s="7">
        <f t="shared" si="19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941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3" t="str">
        <f t="shared" si="16"/>
        <v>202206</v>
      </c>
      <c r="D268" s="7">
        <f t="shared" si="17"/>
        <v>2022</v>
      </c>
      <c r="E268" s="7">
        <f t="shared" si="18"/>
        <v>6</v>
      </c>
      <c r="F268" s="7">
        <f t="shared" si="19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941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3" t="str">
        <f t="shared" si="16"/>
        <v>202206</v>
      </c>
      <c r="D269" s="7">
        <f t="shared" si="17"/>
        <v>2022</v>
      </c>
      <c r="E269" s="7">
        <f t="shared" si="18"/>
        <v>6</v>
      </c>
      <c r="F269" s="7">
        <f t="shared" si="19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939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3" t="str">
        <f t="shared" si="16"/>
        <v>202206</v>
      </c>
      <c r="D270" s="7">
        <f t="shared" si="17"/>
        <v>2022</v>
      </c>
      <c r="E270" s="7">
        <f t="shared" si="18"/>
        <v>6</v>
      </c>
      <c r="F270" s="7">
        <f t="shared" si="19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941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3" t="str">
        <f t="shared" si="16"/>
        <v>202206</v>
      </c>
      <c r="D271" s="7">
        <f t="shared" si="17"/>
        <v>2022</v>
      </c>
      <c r="E271" s="7">
        <f t="shared" si="18"/>
        <v>6</v>
      </c>
      <c r="F271" s="7">
        <f t="shared" si="19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941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3" t="str">
        <f t="shared" si="16"/>
        <v>202206</v>
      </c>
      <c r="D272" s="7">
        <f t="shared" si="17"/>
        <v>2022</v>
      </c>
      <c r="E272" s="7">
        <f t="shared" si="18"/>
        <v>6</v>
      </c>
      <c r="F272" s="7">
        <f t="shared" si="19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939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3" t="str">
        <f t="shared" si="16"/>
        <v>202207</v>
      </c>
      <c r="D273" s="7">
        <f t="shared" si="17"/>
        <v>2022</v>
      </c>
      <c r="E273" s="7">
        <f t="shared" si="18"/>
        <v>7</v>
      </c>
      <c r="F273" s="7">
        <f t="shared" si="19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941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3" t="str">
        <f t="shared" si="16"/>
        <v>202207</v>
      </c>
      <c r="D274" s="7">
        <f t="shared" si="17"/>
        <v>2022</v>
      </c>
      <c r="E274" s="7">
        <f t="shared" si="18"/>
        <v>7</v>
      </c>
      <c r="F274" s="7">
        <f t="shared" si="19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941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3" t="str">
        <f t="shared" si="16"/>
        <v>202207</v>
      </c>
      <c r="D275" s="7">
        <f t="shared" si="17"/>
        <v>2022</v>
      </c>
      <c r="E275" s="7">
        <f t="shared" si="18"/>
        <v>7</v>
      </c>
      <c r="F275" s="7">
        <f t="shared" si="19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941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3" t="str">
        <f t="shared" si="16"/>
        <v>202207</v>
      </c>
      <c r="D276" s="7">
        <f t="shared" si="17"/>
        <v>2022</v>
      </c>
      <c r="E276" s="7">
        <f t="shared" si="18"/>
        <v>7</v>
      </c>
      <c r="F276" s="7">
        <f t="shared" si="19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939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3" t="str">
        <f t="shared" si="16"/>
        <v>202207</v>
      </c>
      <c r="D277" s="7">
        <f t="shared" si="17"/>
        <v>2022</v>
      </c>
      <c r="E277" s="7">
        <f t="shared" si="18"/>
        <v>7</v>
      </c>
      <c r="F277" s="7">
        <f t="shared" si="19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941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3" t="str">
        <f t="shared" si="16"/>
        <v>202207</v>
      </c>
      <c r="D278" s="7">
        <f t="shared" si="17"/>
        <v>2022</v>
      </c>
      <c r="E278" s="7">
        <f t="shared" si="18"/>
        <v>7</v>
      </c>
      <c r="F278" s="7">
        <f t="shared" si="19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941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3" t="str">
        <f t="shared" si="16"/>
        <v>202207</v>
      </c>
      <c r="D279" s="7">
        <f t="shared" si="17"/>
        <v>2022</v>
      </c>
      <c r="E279" s="7">
        <f t="shared" si="18"/>
        <v>7</v>
      </c>
      <c r="F279" s="7">
        <f t="shared" si="19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941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3" t="str">
        <f t="shared" si="16"/>
        <v>202207</v>
      </c>
      <c r="D280" s="7">
        <f t="shared" si="17"/>
        <v>2022</v>
      </c>
      <c r="E280" s="7">
        <f t="shared" si="18"/>
        <v>7</v>
      </c>
      <c r="F280" s="7">
        <f t="shared" si="19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941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3" t="str">
        <f t="shared" si="16"/>
        <v>202208</v>
      </c>
      <c r="D281" s="7">
        <f t="shared" si="17"/>
        <v>2022</v>
      </c>
      <c r="E281" s="7">
        <f t="shared" si="18"/>
        <v>8</v>
      </c>
      <c r="F281" s="7">
        <f t="shared" si="19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941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3" t="str">
        <f t="shared" si="16"/>
        <v>202208</v>
      </c>
      <c r="D282" s="7">
        <f t="shared" si="17"/>
        <v>2022</v>
      </c>
      <c r="E282" s="7">
        <f t="shared" si="18"/>
        <v>8</v>
      </c>
      <c r="F282" s="7">
        <f t="shared" si="19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941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3" t="str">
        <f t="shared" si="16"/>
        <v>202208</v>
      </c>
      <c r="D283" s="7">
        <f t="shared" si="17"/>
        <v>2022</v>
      </c>
      <c r="E283" s="7">
        <f t="shared" si="18"/>
        <v>8</v>
      </c>
      <c r="F283" s="7">
        <f t="shared" si="19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941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3" t="str">
        <f t="shared" si="16"/>
        <v>202208</v>
      </c>
      <c r="D284" s="7">
        <f t="shared" si="17"/>
        <v>2022</v>
      </c>
      <c r="E284" s="7">
        <f t="shared" si="18"/>
        <v>8</v>
      </c>
      <c r="F284" s="7">
        <f t="shared" si="19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941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3" t="str">
        <f t="shared" si="16"/>
        <v>202208</v>
      </c>
      <c r="D285" s="7">
        <f t="shared" si="17"/>
        <v>2022</v>
      </c>
      <c r="E285" s="7">
        <f t="shared" si="18"/>
        <v>8</v>
      </c>
      <c r="F285" s="7">
        <f t="shared" si="19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941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3" t="str">
        <f t="shared" si="16"/>
        <v>202208</v>
      </c>
      <c r="D286" s="7">
        <f t="shared" si="17"/>
        <v>2022</v>
      </c>
      <c r="E286" s="7">
        <f t="shared" si="18"/>
        <v>8</v>
      </c>
      <c r="F286" s="7">
        <f t="shared" si="19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941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3" t="str">
        <f t="shared" si="16"/>
        <v>202208</v>
      </c>
      <c r="D287" s="7">
        <f t="shared" si="17"/>
        <v>2022</v>
      </c>
      <c r="E287" s="7">
        <f t="shared" si="18"/>
        <v>8</v>
      </c>
      <c r="F287" s="7">
        <f t="shared" si="19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941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3" t="str">
        <f t="shared" si="16"/>
        <v>202208</v>
      </c>
      <c r="D288" s="7">
        <f t="shared" si="17"/>
        <v>2022</v>
      </c>
      <c r="E288" s="7">
        <f t="shared" si="18"/>
        <v>8</v>
      </c>
      <c r="F288" s="7">
        <f t="shared" si="19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939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3" t="str">
        <f t="shared" si="16"/>
        <v>202209</v>
      </c>
      <c r="D289" s="7">
        <f t="shared" si="17"/>
        <v>2022</v>
      </c>
      <c r="E289" s="7">
        <f t="shared" si="18"/>
        <v>9</v>
      </c>
      <c r="F289" s="7">
        <f t="shared" si="19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941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3" t="str">
        <f t="shared" si="16"/>
        <v>202209</v>
      </c>
      <c r="D290" s="7">
        <f t="shared" si="17"/>
        <v>2022</v>
      </c>
      <c r="E290" s="7">
        <f t="shared" si="18"/>
        <v>9</v>
      </c>
      <c r="F290" s="7">
        <f t="shared" si="19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941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3" t="str">
        <f t="shared" si="16"/>
        <v>202209</v>
      </c>
      <c r="D291" s="7">
        <f t="shared" si="17"/>
        <v>2022</v>
      </c>
      <c r="E291" s="7">
        <f t="shared" si="18"/>
        <v>9</v>
      </c>
      <c r="F291" s="7">
        <f t="shared" si="19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941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3" t="str">
        <f t="shared" si="16"/>
        <v>202209</v>
      </c>
      <c r="D292" s="7">
        <f t="shared" si="17"/>
        <v>2022</v>
      </c>
      <c r="E292" s="7">
        <f t="shared" si="18"/>
        <v>9</v>
      </c>
      <c r="F292" s="7">
        <f t="shared" si="19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941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3" t="str">
        <f t="shared" si="16"/>
        <v>202209</v>
      </c>
      <c r="D293" s="7">
        <f t="shared" si="17"/>
        <v>2022</v>
      </c>
      <c r="E293" s="7">
        <f t="shared" si="18"/>
        <v>9</v>
      </c>
      <c r="F293" s="7">
        <f t="shared" si="19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941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3" t="str">
        <f t="shared" si="16"/>
        <v>202209</v>
      </c>
      <c r="D294" s="7">
        <f t="shared" si="17"/>
        <v>2022</v>
      </c>
      <c r="E294" s="7">
        <f t="shared" si="18"/>
        <v>9</v>
      </c>
      <c r="F294" s="7">
        <f t="shared" si="19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941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3" t="str">
        <f t="shared" si="16"/>
        <v>202209</v>
      </c>
      <c r="D295" s="7">
        <f t="shared" si="17"/>
        <v>2022</v>
      </c>
      <c r="E295" s="7">
        <f t="shared" si="18"/>
        <v>9</v>
      </c>
      <c r="F295" s="7">
        <f t="shared" si="19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941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3" t="str">
        <f t="shared" si="16"/>
        <v>202210</v>
      </c>
      <c r="D296" s="7">
        <f t="shared" si="17"/>
        <v>2022</v>
      </c>
      <c r="E296" s="7">
        <f t="shared" si="18"/>
        <v>10</v>
      </c>
      <c r="F296" s="7">
        <f t="shared" si="19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941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3" t="str">
        <f t="shared" si="16"/>
        <v>202210</v>
      </c>
      <c r="D297" s="7">
        <f t="shared" si="17"/>
        <v>2022</v>
      </c>
      <c r="E297" s="7">
        <f t="shared" si="18"/>
        <v>10</v>
      </c>
      <c r="F297" s="7">
        <f t="shared" si="19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941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3" t="str">
        <f t="shared" si="16"/>
        <v>202210</v>
      </c>
      <c r="D298" s="7">
        <f t="shared" si="17"/>
        <v>2022</v>
      </c>
      <c r="E298" s="7">
        <f t="shared" si="18"/>
        <v>10</v>
      </c>
      <c r="F298" s="7">
        <f t="shared" si="19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941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3" t="str">
        <f t="shared" si="16"/>
        <v>202210</v>
      </c>
      <c r="D299" s="7">
        <f t="shared" si="17"/>
        <v>2022</v>
      </c>
      <c r="E299" s="7">
        <f t="shared" si="18"/>
        <v>10</v>
      </c>
      <c r="F299" s="7">
        <f t="shared" si="19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941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3" t="str">
        <f t="shared" si="16"/>
        <v>202210</v>
      </c>
      <c r="D300" s="7">
        <f t="shared" si="17"/>
        <v>2022</v>
      </c>
      <c r="E300" s="7">
        <f t="shared" si="18"/>
        <v>10</v>
      </c>
      <c r="F300" s="7">
        <f t="shared" si="19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941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3" t="str">
        <f t="shared" si="16"/>
        <v>202210</v>
      </c>
      <c r="D301" s="7">
        <f t="shared" si="17"/>
        <v>2022</v>
      </c>
      <c r="E301" s="7">
        <f t="shared" si="18"/>
        <v>10</v>
      </c>
      <c r="F301" s="7">
        <f t="shared" si="19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941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3" t="str">
        <f t="shared" si="16"/>
        <v>202211</v>
      </c>
      <c r="D302" s="7">
        <f t="shared" si="17"/>
        <v>2022</v>
      </c>
      <c r="E302" s="7">
        <f t="shared" si="18"/>
        <v>11</v>
      </c>
      <c r="F302" s="7">
        <f t="shared" si="19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941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3" t="str">
        <f t="shared" si="16"/>
        <v>202211</v>
      </c>
      <c r="D303" s="7">
        <f t="shared" si="17"/>
        <v>2022</v>
      </c>
      <c r="E303" s="7">
        <f t="shared" si="18"/>
        <v>11</v>
      </c>
      <c r="F303" s="7">
        <f t="shared" si="19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939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3" t="str">
        <f t="shared" si="16"/>
        <v>202211</v>
      </c>
      <c r="D304" s="7">
        <f t="shared" si="17"/>
        <v>2022</v>
      </c>
      <c r="E304" s="7">
        <f t="shared" si="18"/>
        <v>11</v>
      </c>
      <c r="F304" s="7">
        <f t="shared" si="19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941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3" t="str">
        <f t="shared" si="16"/>
        <v>202211</v>
      </c>
      <c r="D305" s="7">
        <f t="shared" si="17"/>
        <v>2022</v>
      </c>
      <c r="E305" s="7">
        <f t="shared" si="18"/>
        <v>11</v>
      </c>
      <c r="F305" s="7">
        <f t="shared" si="19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941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3" t="str">
        <f t="shared" si="16"/>
        <v>202212</v>
      </c>
      <c r="D306" s="7">
        <f t="shared" si="17"/>
        <v>2022</v>
      </c>
      <c r="E306" s="7">
        <f t="shared" si="18"/>
        <v>12</v>
      </c>
      <c r="F306" s="7">
        <f t="shared" si="19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941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3" t="str">
        <f t="shared" si="16"/>
        <v>202212</v>
      </c>
      <c r="D307" s="7">
        <f t="shared" si="17"/>
        <v>2022</v>
      </c>
      <c r="E307" s="7">
        <f t="shared" si="18"/>
        <v>12</v>
      </c>
      <c r="F307" s="7">
        <f t="shared" si="19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941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3" t="str">
        <f t="shared" si="16"/>
        <v>202212</v>
      </c>
      <c r="D308" s="7">
        <f t="shared" si="17"/>
        <v>2022</v>
      </c>
      <c r="E308" s="7">
        <f t="shared" si="18"/>
        <v>12</v>
      </c>
      <c r="F308" s="7">
        <f t="shared" si="19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941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3" t="str">
        <f t="shared" si="16"/>
        <v>202212</v>
      </c>
      <c r="D309" s="7">
        <f t="shared" si="17"/>
        <v>2022</v>
      </c>
      <c r="E309" s="7">
        <f t="shared" si="18"/>
        <v>12</v>
      </c>
      <c r="F309" s="7">
        <f t="shared" si="19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941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3" t="str">
        <f t="shared" si="16"/>
        <v>202212</v>
      </c>
      <c r="D310" s="7">
        <f t="shared" si="17"/>
        <v>2022</v>
      </c>
      <c r="E310" s="7">
        <f t="shared" si="18"/>
        <v>12</v>
      </c>
      <c r="F310" s="7">
        <f t="shared" si="19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941</v>
      </c>
      <c r="N310" s="8" t="s">
        <v>902</v>
      </c>
      <c r="O310" s="7">
        <v>124</v>
      </c>
    </row>
    <row r="311" spans="1:15" ht="17" x14ac:dyDescent="0.2">
      <c r="A311" s="4">
        <v>310</v>
      </c>
      <c r="B311" s="5">
        <v>44927</v>
      </c>
      <c r="C311" s="23" t="str">
        <f t="shared" si="16"/>
        <v>202301</v>
      </c>
      <c r="D311" s="7">
        <f t="shared" si="17"/>
        <v>2023</v>
      </c>
      <c r="E311" s="7">
        <f t="shared" si="18"/>
        <v>1</v>
      </c>
      <c r="F311" s="7">
        <f t="shared" si="19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941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3" t="str">
        <f t="shared" si="16"/>
        <v>202301</v>
      </c>
      <c r="D312" s="7">
        <f t="shared" si="17"/>
        <v>2023</v>
      </c>
      <c r="E312" s="7">
        <f t="shared" si="18"/>
        <v>1</v>
      </c>
      <c r="F312" s="7">
        <f t="shared" si="19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941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3" t="str">
        <f t="shared" si="16"/>
        <v>202301</v>
      </c>
      <c r="D313" s="7">
        <f t="shared" si="17"/>
        <v>2023</v>
      </c>
      <c r="E313" s="7">
        <f t="shared" si="18"/>
        <v>1</v>
      </c>
      <c r="F313" s="7">
        <f t="shared" si="19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941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3" t="str">
        <f t="shared" si="16"/>
        <v>202301</v>
      </c>
      <c r="D314" s="7">
        <f t="shared" si="17"/>
        <v>2023</v>
      </c>
      <c r="E314" s="7">
        <f t="shared" si="18"/>
        <v>1</v>
      </c>
      <c r="F314" s="7">
        <f t="shared" si="19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941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3" t="str">
        <f t="shared" si="16"/>
        <v>202301</v>
      </c>
      <c r="D315" s="7">
        <f t="shared" si="17"/>
        <v>2023</v>
      </c>
      <c r="E315" s="7">
        <f t="shared" si="18"/>
        <v>1</v>
      </c>
      <c r="F315" s="7">
        <f t="shared" si="19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939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3" t="str">
        <f t="shared" si="16"/>
        <v>202301</v>
      </c>
      <c r="D316" s="7">
        <f t="shared" si="17"/>
        <v>2023</v>
      </c>
      <c r="E316" s="7">
        <f t="shared" si="18"/>
        <v>1</v>
      </c>
      <c r="F316" s="7">
        <f t="shared" si="19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941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3" t="str">
        <f t="shared" si="16"/>
        <v>202301</v>
      </c>
      <c r="D317" s="7">
        <f t="shared" si="17"/>
        <v>2023</v>
      </c>
      <c r="E317" s="7">
        <f t="shared" si="18"/>
        <v>1</v>
      </c>
      <c r="F317" s="7">
        <f t="shared" si="19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941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3" t="str">
        <f t="shared" si="16"/>
        <v>202301</v>
      </c>
      <c r="D318" s="7">
        <f t="shared" si="17"/>
        <v>2023</v>
      </c>
      <c r="E318" s="7">
        <f t="shared" si="18"/>
        <v>1</v>
      </c>
      <c r="F318" s="7">
        <f t="shared" si="19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939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3" t="str">
        <f t="shared" si="16"/>
        <v>202302</v>
      </c>
      <c r="D319" s="7">
        <f t="shared" si="17"/>
        <v>2023</v>
      </c>
      <c r="E319" s="7">
        <f t="shared" si="18"/>
        <v>2</v>
      </c>
      <c r="F319" s="7">
        <f t="shared" si="19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939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3" t="str">
        <f t="shared" si="16"/>
        <v>202302</v>
      </c>
      <c r="D320" s="7">
        <f t="shared" si="17"/>
        <v>2023</v>
      </c>
      <c r="E320" s="7">
        <f t="shared" si="18"/>
        <v>2</v>
      </c>
      <c r="F320" s="7">
        <f t="shared" si="19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941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3" t="str">
        <f t="shared" si="16"/>
        <v>202302</v>
      </c>
      <c r="D321" s="7">
        <f t="shared" si="17"/>
        <v>2023</v>
      </c>
      <c r="E321" s="7">
        <f t="shared" si="18"/>
        <v>2</v>
      </c>
      <c r="F321" s="7">
        <f t="shared" si="19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939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3" t="str">
        <f t="shared" si="16"/>
        <v>202302</v>
      </c>
      <c r="D322" s="7">
        <f t="shared" si="17"/>
        <v>2023</v>
      </c>
      <c r="E322" s="7">
        <f t="shared" si="18"/>
        <v>2</v>
      </c>
      <c r="F322" s="7">
        <f t="shared" si="19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939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3" t="str">
        <f t="shared" ref="C323:C345" si="20">CONCATENATE(D323,IF(AND(E323&gt;=1,E323&lt;=9),"0",""),E323)</f>
        <v>202302</v>
      </c>
      <c r="D323" s="7">
        <f t="shared" ref="D323:D345" si="21">YEAR(B323)</f>
        <v>2023</v>
      </c>
      <c r="E323" s="7">
        <f t="shared" ref="E323:E345" si="22">MONTH(B323)</f>
        <v>2</v>
      </c>
      <c r="F323" s="7">
        <f t="shared" ref="F323:F345" si="23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941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3" t="str">
        <f t="shared" si="20"/>
        <v>202303</v>
      </c>
      <c r="D324" s="7">
        <f t="shared" si="21"/>
        <v>2023</v>
      </c>
      <c r="E324" s="7">
        <f t="shared" si="22"/>
        <v>3</v>
      </c>
      <c r="F324" s="7">
        <f t="shared" si="23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939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3" t="str">
        <f t="shared" si="20"/>
        <v>202303</v>
      </c>
      <c r="D325" s="7">
        <f t="shared" si="21"/>
        <v>2023</v>
      </c>
      <c r="E325" s="7">
        <f t="shared" si="22"/>
        <v>3</v>
      </c>
      <c r="F325" s="7">
        <f t="shared" si="23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941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3" t="str">
        <f t="shared" si="20"/>
        <v>202304</v>
      </c>
      <c r="D326" s="7">
        <f t="shared" si="21"/>
        <v>2023</v>
      </c>
      <c r="E326" s="7">
        <f t="shared" si="22"/>
        <v>4</v>
      </c>
      <c r="F326" s="7">
        <f t="shared" si="23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941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3" t="str">
        <f t="shared" si="20"/>
        <v>202304</v>
      </c>
      <c r="D327" s="7">
        <f t="shared" si="21"/>
        <v>2023</v>
      </c>
      <c r="E327" s="7">
        <f t="shared" si="22"/>
        <v>4</v>
      </c>
      <c r="F327" s="7">
        <f t="shared" si="23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941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3" t="str">
        <f t="shared" si="20"/>
        <v>202304</v>
      </c>
      <c r="D328" s="7">
        <f t="shared" si="21"/>
        <v>2023</v>
      </c>
      <c r="E328" s="7">
        <f t="shared" si="22"/>
        <v>4</v>
      </c>
      <c r="F328" s="7">
        <f t="shared" si="23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941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3" t="str">
        <f t="shared" si="20"/>
        <v>202304</v>
      </c>
      <c r="D329" s="7">
        <f t="shared" si="21"/>
        <v>2023</v>
      </c>
      <c r="E329" s="7">
        <f t="shared" si="22"/>
        <v>4</v>
      </c>
      <c r="F329" s="7">
        <f t="shared" si="23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941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3" t="str">
        <f t="shared" si="20"/>
        <v>202304</v>
      </c>
      <c r="D330" s="7">
        <f t="shared" si="21"/>
        <v>2023</v>
      </c>
      <c r="E330" s="7">
        <f t="shared" si="22"/>
        <v>4</v>
      </c>
      <c r="F330" s="7">
        <f t="shared" si="23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941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3" t="str">
        <f t="shared" si="20"/>
        <v>202304</v>
      </c>
      <c r="D331" s="7">
        <f t="shared" si="21"/>
        <v>2023</v>
      </c>
      <c r="E331" s="7">
        <f t="shared" si="22"/>
        <v>4</v>
      </c>
      <c r="F331" s="7">
        <f t="shared" si="23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941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3" t="str">
        <f t="shared" si="20"/>
        <v>202305</v>
      </c>
      <c r="D332" s="7">
        <f t="shared" si="21"/>
        <v>2023</v>
      </c>
      <c r="E332" s="7">
        <f t="shared" si="22"/>
        <v>5</v>
      </c>
      <c r="F332" s="7">
        <f t="shared" si="23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939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3" t="str">
        <f t="shared" si="20"/>
        <v>202305</v>
      </c>
      <c r="D333" s="7">
        <f t="shared" si="21"/>
        <v>2023</v>
      </c>
      <c r="E333" s="7">
        <f t="shared" si="22"/>
        <v>5</v>
      </c>
      <c r="F333" s="7">
        <f t="shared" si="23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941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3" t="str">
        <f t="shared" si="20"/>
        <v>202306</v>
      </c>
      <c r="D334" s="7">
        <f t="shared" si="21"/>
        <v>2023</v>
      </c>
      <c r="E334" s="7">
        <f t="shared" si="22"/>
        <v>6</v>
      </c>
      <c r="F334" s="7">
        <f t="shared" si="23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941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3" t="str">
        <f t="shared" si="20"/>
        <v>202306</v>
      </c>
      <c r="D335" s="7">
        <f t="shared" si="21"/>
        <v>2023</v>
      </c>
      <c r="E335" s="7">
        <f t="shared" si="22"/>
        <v>6</v>
      </c>
      <c r="F335" s="7">
        <f t="shared" si="23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939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3" t="str">
        <f t="shared" si="20"/>
        <v>202306</v>
      </c>
      <c r="D336" s="7">
        <f t="shared" si="21"/>
        <v>2023</v>
      </c>
      <c r="E336" s="7">
        <f t="shared" si="22"/>
        <v>6</v>
      </c>
      <c r="F336" s="7">
        <f t="shared" si="23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941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3" t="str">
        <f t="shared" si="20"/>
        <v>202306</v>
      </c>
      <c r="D337" s="7">
        <f t="shared" si="21"/>
        <v>2023</v>
      </c>
      <c r="E337" s="7">
        <f t="shared" si="22"/>
        <v>6</v>
      </c>
      <c r="F337" s="7">
        <f t="shared" si="23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941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3" t="str">
        <f t="shared" si="20"/>
        <v>202306</v>
      </c>
      <c r="D338" s="7">
        <f t="shared" si="21"/>
        <v>2023</v>
      </c>
      <c r="E338" s="7">
        <f t="shared" si="22"/>
        <v>6</v>
      </c>
      <c r="F338" s="7">
        <f t="shared" si="23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941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3" t="str">
        <f t="shared" si="20"/>
        <v>202307</v>
      </c>
      <c r="D339" s="7">
        <f t="shared" si="21"/>
        <v>2023</v>
      </c>
      <c r="E339" s="7">
        <f t="shared" si="22"/>
        <v>7</v>
      </c>
      <c r="F339" s="7">
        <f t="shared" si="23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939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3" t="str">
        <f t="shared" si="20"/>
        <v>202307</v>
      </c>
      <c r="D340" s="7">
        <f t="shared" si="21"/>
        <v>2023</v>
      </c>
      <c r="E340" s="7">
        <f t="shared" si="22"/>
        <v>7</v>
      </c>
      <c r="F340" s="7">
        <f t="shared" si="23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941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3" t="str">
        <f t="shared" si="20"/>
        <v>202308</v>
      </c>
      <c r="D341" s="7">
        <f t="shared" si="21"/>
        <v>2023</v>
      </c>
      <c r="E341" s="7">
        <f t="shared" si="22"/>
        <v>8</v>
      </c>
      <c r="F341" s="7">
        <f t="shared" si="23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939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3" t="str">
        <f t="shared" si="20"/>
        <v>202308</v>
      </c>
      <c r="D342" s="7">
        <f t="shared" si="21"/>
        <v>2023</v>
      </c>
      <c r="E342" s="7">
        <f t="shared" si="22"/>
        <v>8</v>
      </c>
      <c r="F342" s="7">
        <f t="shared" si="23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941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3" t="str">
        <f t="shared" si="20"/>
        <v>202309</v>
      </c>
      <c r="D343" s="7">
        <f t="shared" si="21"/>
        <v>2023</v>
      </c>
      <c r="E343" s="7">
        <f t="shared" si="22"/>
        <v>9</v>
      </c>
      <c r="F343" s="7">
        <f t="shared" si="23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941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3" t="str">
        <f t="shared" si="20"/>
        <v>202309</v>
      </c>
      <c r="D344" s="7">
        <f t="shared" si="21"/>
        <v>2023</v>
      </c>
      <c r="E344" s="7">
        <f t="shared" si="22"/>
        <v>9</v>
      </c>
      <c r="F344" s="7">
        <f t="shared" si="23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941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3" t="str">
        <f t="shared" si="20"/>
        <v>202309</v>
      </c>
      <c r="D345" s="7">
        <f t="shared" si="21"/>
        <v>2023</v>
      </c>
      <c r="E345" s="7">
        <f t="shared" si="22"/>
        <v>9</v>
      </c>
      <c r="F345" s="7">
        <f t="shared" si="23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939</v>
      </c>
      <c r="N345" s="8" t="s">
        <v>44</v>
      </c>
      <c r="O345" s="7">
        <v>92</v>
      </c>
    </row>
  </sheetData>
  <autoFilter ref="A1:O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24" t="s">
        <v>899</v>
      </c>
      <c r="B2" s="24"/>
      <c r="C2" s="24"/>
      <c r="D2" s="24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25" t="s">
        <v>934</v>
      </c>
      <c r="B1" s="25"/>
      <c r="C1" s="25"/>
      <c r="D1" s="25"/>
      <c r="E1" s="25"/>
      <c r="F1" s="25"/>
      <c r="G1" s="25"/>
      <c r="H1" s="25"/>
    </row>
    <row r="2" spans="1:11" s="15" customFormat="1" ht="34" x14ac:dyDescent="0.2">
      <c r="A2" s="18" t="s">
        <v>907</v>
      </c>
      <c r="B2" s="19" t="s">
        <v>908</v>
      </c>
      <c r="C2" s="18" t="s">
        <v>911</v>
      </c>
      <c r="D2" s="18" t="s">
        <v>909</v>
      </c>
      <c r="E2" s="19" t="s">
        <v>910</v>
      </c>
      <c r="F2" s="19" t="s">
        <v>932</v>
      </c>
      <c r="G2" s="18" t="s">
        <v>931</v>
      </c>
      <c r="H2" s="19" t="s">
        <v>933</v>
      </c>
    </row>
    <row r="3" spans="1:11" x14ac:dyDescent="0.2">
      <c r="A3" s="16">
        <v>2020</v>
      </c>
      <c r="B3" s="16">
        <f>COUNTIF(Movies!D:D,View_Analysis!A3)</f>
        <v>84</v>
      </c>
      <c r="C3" s="16">
        <v>1</v>
      </c>
      <c r="D3" s="16" t="s">
        <v>912</v>
      </c>
      <c r="E3" s="16">
        <f>COUNTIF(Movies!E:E,View_Analysis!C3)</f>
        <v>45</v>
      </c>
      <c r="F3" s="16">
        <v>1</v>
      </c>
      <c r="G3" s="16" t="s">
        <v>924</v>
      </c>
      <c r="H3" s="16">
        <f>COUNTIF(Movies!F:F,View_Analysis!F3)</f>
        <v>48</v>
      </c>
      <c r="K3" s="17"/>
    </row>
    <row r="4" spans="1:11" x14ac:dyDescent="0.2">
      <c r="A4" s="16">
        <v>2021</v>
      </c>
      <c r="B4" s="16">
        <f>COUNTIF(Movies!D:D,View_Analysis!A4)</f>
        <v>135</v>
      </c>
      <c r="C4" s="16">
        <v>2</v>
      </c>
      <c r="D4" s="16" t="s">
        <v>913</v>
      </c>
      <c r="E4" s="16">
        <f>COUNTIF(Movies!E:E,View_Analysis!C4)</f>
        <v>31</v>
      </c>
      <c r="F4" s="16">
        <v>2</v>
      </c>
      <c r="G4" s="16" t="s">
        <v>925</v>
      </c>
      <c r="H4" s="16">
        <f>COUNTIF(Movies!F:F,View_Analysis!F4)</f>
        <v>28</v>
      </c>
    </row>
    <row r="5" spans="1:11" x14ac:dyDescent="0.2">
      <c r="A5" s="16">
        <v>2022</v>
      </c>
      <c r="B5" s="16">
        <f>COUNTIF(Movies!D:D,View_Analysis!A5)</f>
        <v>90</v>
      </c>
      <c r="C5" s="16">
        <v>3</v>
      </c>
      <c r="D5" s="16" t="s">
        <v>914</v>
      </c>
      <c r="E5" s="16">
        <f>COUNTIF(Movies!E:E,View_Analysis!C5)</f>
        <v>32</v>
      </c>
      <c r="F5" s="16">
        <v>3</v>
      </c>
      <c r="G5" s="16" t="s">
        <v>926</v>
      </c>
      <c r="H5" s="16">
        <f>COUNTIF(Movies!F:F,View_Analysis!F5)</f>
        <v>33</v>
      </c>
    </row>
    <row r="6" spans="1:11" x14ac:dyDescent="0.2">
      <c r="A6" s="16">
        <v>2023</v>
      </c>
      <c r="B6" s="16">
        <f>COUNTIF(Movies!D:D,View_Analysis!A6)</f>
        <v>35</v>
      </c>
      <c r="C6" s="16">
        <v>4</v>
      </c>
      <c r="D6" s="16" t="s">
        <v>915</v>
      </c>
      <c r="E6" s="16">
        <f>COUNTIF(Movies!E:E,View_Analysis!C6)</f>
        <v>54</v>
      </c>
      <c r="F6" s="16">
        <v>4</v>
      </c>
      <c r="G6" s="16" t="s">
        <v>927</v>
      </c>
      <c r="H6" s="16">
        <f>COUNTIF(Movies!F:F,View_Analysis!F6)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COUNTIF(Movies!E:E,View_Analysis!C7)</f>
        <v>38</v>
      </c>
      <c r="F7" s="16">
        <v>5</v>
      </c>
      <c r="G7" s="16" t="s">
        <v>928</v>
      </c>
      <c r="H7" s="16">
        <f>COUNTIF(Movies!F:F,View_Analysis!F7)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COUNTIF(Movies!E:E,View_Analysis!C8)</f>
        <v>27</v>
      </c>
      <c r="F8" s="16">
        <v>6</v>
      </c>
      <c r="G8" s="16" t="s">
        <v>929</v>
      </c>
      <c r="H8" s="16">
        <f>COUNTIF(Movies!F:F,View_Analysis!F8)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COUNTIF(Movies!E:E,View_Analysis!C9)</f>
        <v>26</v>
      </c>
      <c r="F9" s="16">
        <v>7</v>
      </c>
      <c r="G9" s="16" t="s">
        <v>930</v>
      </c>
      <c r="H9" s="16">
        <f>COUNTIF(Movies!F:F,View_Analysis!F9)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COUNTIF(Movies!E:E,View_Analysis!C10)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COUNTIF(Movies!E:E,View_Analysis!C11)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COUNTIF(Movies!E:E,View_Analysis!C12)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COUNTIF(Movies!E:E,View_Analysis!C13)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COUNTIF(Movies!E:E,View_Analysis!C14)</f>
        <v>20</v>
      </c>
      <c r="F14" s="16"/>
      <c r="G14" s="16"/>
      <c r="H14" s="16"/>
    </row>
    <row r="36" spans="1:8" x14ac:dyDescent="0.2">
      <c r="A36" s="25" t="s">
        <v>936</v>
      </c>
      <c r="B36" s="25"/>
      <c r="C36" s="25"/>
      <c r="D36" s="25"/>
      <c r="E36" s="25"/>
      <c r="F36" s="25"/>
      <c r="G36" s="20"/>
      <c r="H36" s="20"/>
    </row>
    <row r="37" spans="1:8" ht="34" x14ac:dyDescent="0.2">
      <c r="A37" s="21" t="s">
        <v>900</v>
      </c>
      <c r="B37" s="22" t="s">
        <v>935</v>
      </c>
      <c r="C37" s="22" t="s">
        <v>891</v>
      </c>
      <c r="D37" s="22" t="s">
        <v>892</v>
      </c>
      <c r="E37" s="21" t="s">
        <v>893</v>
      </c>
      <c r="F37" s="21" t="s">
        <v>894</v>
      </c>
    </row>
    <row r="38" spans="1:8" x14ac:dyDescent="0.2">
      <c r="A38" s="12" t="s">
        <v>17</v>
      </c>
      <c r="B38" s="16">
        <f>COUNTIFS(Movies!$L:$L,Tabla13[[#This Row],[Platform]])</f>
        <v>72</v>
      </c>
      <c r="C38" s="16">
        <f>COUNTIFS(Movies!$L:$L,Tabla13[[#This Row],[Platform]],Movies!D:D,Tabla13[[#Headers],[2020]])</f>
        <v>30</v>
      </c>
      <c r="D38" s="16">
        <f>COUNTIFS(Movies!L:L,Tabla13[[#This Row],[Platform]],Movies!D:D,Tabla13[[#Headers],[2021]])</f>
        <v>23</v>
      </c>
      <c r="E38" s="16">
        <f>COUNTIFS(Movies!L:L,Tabla13[[#This Row],[Platform]],Movies!D:D,Tabla13[[#Headers],[2022]])</f>
        <v>16</v>
      </c>
      <c r="F38" s="16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6">
        <f>COUNTIFS(Movies!$L:$L,Tabla13[[#This Row],[Platform]])</f>
        <v>71</v>
      </c>
      <c r="C39" s="16">
        <f>COUNTIFS(Movies!$L:$L,Tabla13[[#This Row],[Platform]],Movies!D:D,Tabla13[[#Headers],[2020]])</f>
        <v>28</v>
      </c>
      <c r="D39" s="16">
        <f>COUNTIFS(Movies!L:L,Tabla13[[#This Row],[Platform]],Movies!D:D,Tabla13[[#Headers],[2021]])</f>
        <v>24</v>
      </c>
      <c r="E39" s="16">
        <f>COUNTIFS(Movies!L:L,Tabla13[[#This Row],[Platform]],Movies!D:D,Tabla13[[#Headers],[2022]])</f>
        <v>15</v>
      </c>
      <c r="F39" s="16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6">
        <f>COUNTIFS(Movies!$L:$L,Tabla13[[#This Row],[Platform]])</f>
        <v>67</v>
      </c>
      <c r="C40" s="16">
        <f>COUNTIFS(Movies!$L:$L,Tabla13[[#This Row],[Platform]],Movies!D:D,Tabla13[[#Headers],[2020]])</f>
        <v>16</v>
      </c>
      <c r="D40" s="16">
        <f>COUNTIFS(Movies!L:L,Tabla13[[#This Row],[Platform]],Movies!D:D,Tabla13[[#Headers],[2021]])</f>
        <v>26</v>
      </c>
      <c r="E40" s="16">
        <f>COUNTIFS(Movies!L:L,Tabla13[[#This Row],[Platform]],Movies!D:D,Tabla13[[#Headers],[2022]])</f>
        <v>18</v>
      </c>
      <c r="F40" s="16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6">
        <f>COUNTIFS(Movies!$L:$L,Tabla13[[#This Row],[Platform]])</f>
        <v>44</v>
      </c>
      <c r="C41" s="16">
        <f>COUNTIFS(Movies!$L:$L,Tabla13[[#This Row],[Platform]],Movies!D:D,Tabla13[[#Headers],[2020]])</f>
        <v>4</v>
      </c>
      <c r="D41" s="16">
        <f>COUNTIFS(Movies!L:L,Tabla13[[#This Row],[Platform]],Movies!D:D,Tabla13[[#Headers],[2021]])</f>
        <v>23</v>
      </c>
      <c r="E41" s="16">
        <f>COUNTIFS(Movies!L:L,Tabla13[[#This Row],[Platform]],Movies!D:D,Tabla13[[#Headers],[2022]])</f>
        <v>16</v>
      </c>
      <c r="F41" s="16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6">
        <f>COUNTIFS(Movies!$L:$L,Tabla13[[#This Row],[Platform]])</f>
        <v>33</v>
      </c>
      <c r="C42" s="16">
        <f>COUNTIFS(Movies!$L:$L,Tabla13[[#This Row],[Platform]],Movies!D:D,Tabla13[[#Headers],[2020]])</f>
        <v>4</v>
      </c>
      <c r="D42" s="16">
        <f>COUNTIFS(Movies!L:L,Tabla13[[#This Row],[Platform]],Movies!D:D,Tabla13[[#Headers],[2021]])</f>
        <v>10</v>
      </c>
      <c r="E42" s="16">
        <f>COUNTIFS(Movies!L:L,Tabla13[[#This Row],[Platform]],Movies!D:D,Tabla13[[#Headers],[2022]])</f>
        <v>12</v>
      </c>
      <c r="F42" s="16">
        <f>COUNTIFS(Movies!L:L,Tabla13[[#This Row],[Platform]],Movies!D:D,Tabla13[[#Headers],[2023]])</f>
        <v>7</v>
      </c>
    </row>
    <row r="43" spans="1:8" x14ac:dyDescent="0.2">
      <c r="A43" s="12" t="s">
        <v>314</v>
      </c>
      <c r="B43" s="16">
        <f>COUNTIFS(Movies!$L:$L,Tabla13[[#This Row],[Platform]])</f>
        <v>18</v>
      </c>
      <c r="C43" s="16">
        <f>COUNTIFS(Movies!$L:$L,Tabla13[[#This Row],[Platform]],Movies!D:D,Tabla13[[#Headers],[2020]])</f>
        <v>0</v>
      </c>
      <c r="D43" s="16">
        <f>COUNTIFS(Movies!L:L,Tabla13[[#This Row],[Platform]],Movies!D:D,Tabla13[[#Headers],[2021]])</f>
        <v>15</v>
      </c>
      <c r="E43" s="16">
        <f>COUNTIFS(Movies!L:L,Tabla13[[#This Row],[Platform]],Movies!D:D,Tabla13[[#Headers],[2022]])</f>
        <v>3</v>
      </c>
      <c r="F43" s="16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6">
        <f>COUNTIFS(Movies!$L:$L,Tabla13[[#This Row],[Platform]])</f>
        <v>12</v>
      </c>
      <c r="C44" s="16">
        <f>COUNTIFS(Movies!$L:$L,Tabla13[[#This Row],[Platform]],Movies!D:D,Tabla13[[#Headers],[2020]])</f>
        <v>2</v>
      </c>
      <c r="D44" s="16">
        <f>COUNTIFS(Movies!L:L,Tabla13[[#This Row],[Platform]],Movies!D:D,Tabla13[[#Headers],[2021]])</f>
        <v>5</v>
      </c>
      <c r="E44" s="16">
        <f>COUNTIFS(Movies!L:L,Tabla13[[#This Row],[Platform]],Movies!D:D,Tabla13[[#Headers],[2022]])</f>
        <v>2</v>
      </c>
      <c r="F44" s="16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6">
        <f>COUNTIFS(Movies!$L:$L,Tabla13[[#This Row],[Platform]])</f>
        <v>11</v>
      </c>
      <c r="C45" s="16">
        <f>COUNTIFS(Movies!$L:$L,Tabla13[[#This Row],[Platform]],Movies!D:D,Tabla13[[#Headers],[2020]])</f>
        <v>0</v>
      </c>
      <c r="D45" s="16">
        <f>COUNTIFS(Movies!L:L,Tabla13[[#This Row],[Platform]],Movies!D:D,Tabla13[[#Headers],[2021]])</f>
        <v>4</v>
      </c>
      <c r="E45" s="16">
        <f>COUNTIFS(Movies!L:L,Tabla13[[#This Row],[Platform]],Movies!D:D,Tabla13[[#Headers],[2022]])</f>
        <v>3</v>
      </c>
      <c r="F45" s="16">
        <f>COUNTIFS(Movies!L:L,Tabla13[[#This Row],[Platform]],Movies!D:D,Tabla13[[#Headers],[2023]])</f>
        <v>4</v>
      </c>
    </row>
    <row r="46" spans="1:8" x14ac:dyDescent="0.2">
      <c r="A46" s="12" t="s">
        <v>591</v>
      </c>
      <c r="B46" s="16">
        <f>COUNTIFS(Movies!$L:$L,Tabla13[[#This Row],[Platform]])</f>
        <v>6</v>
      </c>
      <c r="C46" s="16">
        <f>COUNTIFS(Movies!$L:$L,Tabla13[[#This Row],[Platform]],Movies!D:D,Tabla13[[#Headers],[2020]])</f>
        <v>0</v>
      </c>
      <c r="D46" s="16">
        <f>COUNTIFS(Movies!L:L,Tabla13[[#This Row],[Platform]],Movies!D:D,Tabla13[[#Headers],[2021]])</f>
        <v>0</v>
      </c>
      <c r="E46" s="16">
        <f>COUNTIFS(Movies!L:L,Tabla13[[#This Row],[Platform]],Movies!D:D,Tabla13[[#Headers],[2022]])</f>
        <v>2</v>
      </c>
      <c r="F46" s="16">
        <f>COUNTIFS(Movies!L:L,Tabla13[[#This Row],[Platform]],Movies!D:D,Tabla13[[#Headers],[2023]])</f>
        <v>4</v>
      </c>
    </row>
    <row r="47" spans="1:8" x14ac:dyDescent="0.2">
      <c r="A47" s="12" t="s">
        <v>604</v>
      </c>
      <c r="B47" s="16">
        <f>COUNTIFS(Movies!$L:$L,Tabla13[[#This Row],[Platform]])</f>
        <v>3</v>
      </c>
      <c r="C47" s="16">
        <f>COUNTIFS(Movies!$L:$L,Tabla13[[#This Row],[Platform]],Movies!D:D,Tabla13[[#Headers],[2020]])</f>
        <v>0</v>
      </c>
      <c r="D47" s="16">
        <f>COUNTIFS(Movies!L:L,Tabla13[[#This Row],[Platform]],Movies!D:D,Tabla13[[#Headers],[2021]])</f>
        <v>0</v>
      </c>
      <c r="E47" s="16">
        <f>COUNTIFS(Movies!L:L,Tabla13[[#This Row],[Platform]],Movies!D:D,Tabla13[[#Headers],[2022]])</f>
        <v>2</v>
      </c>
      <c r="F47" s="16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6">
        <f>COUNTIFS(Movies!$L:$L,Tabla13[[#This Row],[Platform]])</f>
        <v>2</v>
      </c>
      <c r="C48" s="16">
        <f>COUNTIFS(Movies!$L:$L,Tabla13[[#This Row],[Platform]],Movies!D:D,Tabla13[[#Headers],[2020]])</f>
        <v>0</v>
      </c>
      <c r="D48" s="16">
        <f>COUNTIFS(Movies!L:L,Tabla13[[#This Row],[Platform]],Movies!D:D,Tabla13[[#Headers],[2021]])</f>
        <v>2</v>
      </c>
      <c r="E48" s="16">
        <f>COUNTIFS(Movies!L:L,Tabla13[[#This Row],[Platform]],Movies!D:D,Tabla13[[#Headers],[2022]])</f>
        <v>0</v>
      </c>
      <c r="F48" s="16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6">
        <f>COUNTIFS(Movies!$L:$L,Tabla13[[#This Row],[Platform]])</f>
        <v>2</v>
      </c>
      <c r="C49" s="16">
        <f>COUNTIFS(Movies!$L:$L,Tabla13[[#This Row],[Platform]],Movies!D:D,Tabla13[[#Headers],[2020]])</f>
        <v>0</v>
      </c>
      <c r="D49" s="16">
        <f>COUNTIFS(Movies!L:L,Tabla13[[#This Row],[Platform]],Movies!D:D,Tabla13[[#Headers],[2021]])</f>
        <v>1</v>
      </c>
      <c r="E49" s="16">
        <f>COUNTIFS(Movies!L:L,Tabla13[[#This Row],[Platform]],Movies!D:D,Tabla13[[#Headers],[2022]])</f>
        <v>0</v>
      </c>
      <c r="F49" s="16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6">
        <f>COUNTIFS(Movies!$L:$L,Tabla13[[#This Row],[Platform]])</f>
        <v>1</v>
      </c>
      <c r="C50" s="16">
        <f>COUNTIFS(Movies!$L:$L,Tabla13[[#This Row],[Platform]],Movies!D:D,Tabla13[[#Headers],[2020]])</f>
        <v>0</v>
      </c>
      <c r="D50" s="16">
        <f>COUNTIFS(Movies!L:L,Tabla13[[#This Row],[Platform]],Movies!D:D,Tabla13[[#Headers],[2021]])</f>
        <v>0</v>
      </c>
      <c r="E50" s="16">
        <f>COUNTIFS(Movies!L:L,Tabla13[[#This Row],[Platform]],Movies!D:D,Tabla13[[#Headers],[2022]])</f>
        <v>1</v>
      </c>
      <c r="F50" s="16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6">
        <f>COUNTIFS(Movies!$L:$L,Tabla13[[#This Row],[Platform]])</f>
        <v>1</v>
      </c>
      <c r="C51" s="16">
        <f>COUNTIFS(Movies!$L:$L,Tabla13[[#This Row],[Platform]],Movies!D:D,Tabla13[[#Headers],[2020]])</f>
        <v>0</v>
      </c>
      <c r="D51" s="16">
        <f>COUNTIFS(Movies!L:L,Tabla13[[#This Row],[Platform]],Movies!D:D,Tabla13[[#Headers],[2021]])</f>
        <v>1</v>
      </c>
      <c r="E51" s="16">
        <f>COUNTIFS(Movies!L:L,Tabla13[[#This Row],[Platform]],Movies!D:D,Tabla13[[#Headers],[2022]])</f>
        <v>0</v>
      </c>
      <c r="F51" s="16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6">
        <f>COUNTIFS(Movies!$L:$L,Tabla13[[#This Row],[Platform]])</f>
        <v>1</v>
      </c>
      <c r="C52" s="16">
        <f>COUNTIFS(Movies!$L:$L,Tabla13[[#This Row],[Platform]],Movies!D:D,Tabla13[[#Headers],[2020]])</f>
        <v>0</v>
      </c>
      <c r="D52" s="16">
        <f>COUNTIFS(Movies!L:L,Tabla13[[#This Row],[Platform]],Movies!D:D,Tabla13[[#Headers],[2021]])</f>
        <v>1</v>
      </c>
      <c r="E52" s="16">
        <f>COUNTIFS(Movies!L:L,Tabla13[[#This Row],[Platform]],Movies!D:D,Tabla13[[#Headers],[2022]])</f>
        <v>0</v>
      </c>
      <c r="F52" s="16">
        <f>COUNTIFS(Movies!L:L,Tabla13[[#This Row],[Platform]],Movies!D:D,Tabla13[[#Headers],[2023]])</f>
        <v>0</v>
      </c>
    </row>
    <row r="58" spans="1:6" x14ac:dyDescent="0.2">
      <c r="A58" t="s">
        <v>907</v>
      </c>
      <c r="B58" t="s">
        <v>893</v>
      </c>
    </row>
    <row r="59" spans="1:6" x14ac:dyDescent="0.2">
      <c r="A59" t="s">
        <v>900</v>
      </c>
      <c r="B59" t="s">
        <v>28</v>
      </c>
      <c r="C59" t="s">
        <v>17</v>
      </c>
    </row>
    <row r="60" spans="1:6" x14ac:dyDescent="0.2">
      <c r="A60" t="s">
        <v>937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dimension ref="A1:K106"/>
  <sheetViews>
    <sheetView showGridLines="0" showRowColHeaders="0" tabSelected="1" workbookViewId="0">
      <selection activeCell="T27" sqref="T27"/>
    </sheetView>
  </sheetViews>
  <sheetFormatPr baseColWidth="10" defaultRowHeight="16" x14ac:dyDescent="0.2"/>
  <cols>
    <col min="1" max="1" width="13.33203125" style="26" customWidth="1"/>
    <col min="2" max="2" width="12" style="26" bestFit="1" customWidth="1"/>
    <col min="3" max="3" width="16" style="26" customWidth="1"/>
    <col min="4" max="4" width="10.83203125" style="26"/>
    <col min="5" max="5" width="12.6640625" style="26" customWidth="1"/>
    <col min="6" max="6" width="13" style="26" bestFit="1" customWidth="1"/>
    <col min="7" max="7" width="10.83203125" style="26"/>
    <col min="8" max="8" width="16.83203125" style="26" customWidth="1"/>
    <col min="9" max="16384" width="10.83203125" style="26"/>
  </cols>
  <sheetData>
    <row r="1" spans="1:2" s="32" customFormat="1" ht="25" customHeight="1" x14ac:dyDescent="0.2">
      <c r="A1" s="27" t="s">
        <v>969</v>
      </c>
      <c r="B1" s="31"/>
    </row>
    <row r="2" spans="1:2" s="30" customFormat="1" x14ac:dyDescent="0.2">
      <c r="A2" s="28"/>
      <c r="B2" s="29"/>
    </row>
    <row r="3" spans="1:2" s="30" customFormat="1" x14ac:dyDescent="0.2"/>
    <row r="4" spans="1:2" s="30" customFormat="1" x14ac:dyDescent="0.2"/>
    <row r="5" spans="1:2" s="30" customFormat="1" x14ac:dyDescent="0.2"/>
    <row r="6" spans="1:2" s="30" customFormat="1" x14ac:dyDescent="0.2"/>
    <row r="7" spans="1:2" s="30" customFormat="1" x14ac:dyDescent="0.2"/>
    <row r="8" spans="1:2" s="30" customFormat="1" x14ac:dyDescent="0.2"/>
    <row r="9" spans="1:2" s="30" customFormat="1" x14ac:dyDescent="0.2"/>
    <row r="10" spans="1:2" s="30" customFormat="1" x14ac:dyDescent="0.2"/>
    <row r="11" spans="1:2" s="30" customFormat="1" x14ac:dyDescent="0.2"/>
    <row r="12" spans="1:2" s="30" customFormat="1" x14ac:dyDescent="0.2"/>
    <row r="13" spans="1:2" s="30" customFormat="1" x14ac:dyDescent="0.2"/>
    <row r="14" spans="1:2" s="30" customFormat="1" x14ac:dyDescent="0.2"/>
    <row r="15" spans="1:2" s="30" customFormat="1" x14ac:dyDescent="0.2"/>
    <row r="16" spans="1:2" s="30" customFormat="1" x14ac:dyDescent="0.2"/>
    <row r="17" s="30" customFormat="1" x14ac:dyDescent="0.2"/>
    <row r="18" s="30" customFormat="1" x14ac:dyDescent="0.2"/>
    <row r="19" s="30" customFormat="1" x14ac:dyDescent="0.2"/>
    <row r="20" s="30" customFormat="1" x14ac:dyDescent="0.2"/>
    <row r="21" s="30" customFormat="1" x14ac:dyDescent="0.2"/>
    <row r="22" s="30" customFormat="1" x14ac:dyDescent="0.2"/>
    <row r="23" s="30" customFormat="1" x14ac:dyDescent="0.2"/>
    <row r="24" s="30" customFormat="1" x14ac:dyDescent="0.2"/>
    <row r="25" s="30" customFormat="1" x14ac:dyDescent="0.2"/>
    <row r="26" s="30" customFormat="1" x14ac:dyDescent="0.2"/>
    <row r="27" s="30" customFormat="1" x14ac:dyDescent="0.2"/>
    <row r="28" s="30" customFormat="1" x14ac:dyDescent="0.2"/>
    <row r="29" s="30" customFormat="1" x14ac:dyDescent="0.2"/>
    <row r="30" s="30" customFormat="1" x14ac:dyDescent="0.2"/>
    <row r="31" s="30" customFormat="1" x14ac:dyDescent="0.2"/>
    <row r="32" s="30" customFormat="1" x14ac:dyDescent="0.2"/>
    <row r="33" s="30" customFormat="1" x14ac:dyDescent="0.2"/>
    <row r="34" s="30" customFormat="1" x14ac:dyDescent="0.2"/>
    <row r="35" s="30" customFormat="1" x14ac:dyDescent="0.2"/>
    <row r="36" s="30" customFormat="1" x14ac:dyDescent="0.2"/>
    <row r="37" s="30" customFormat="1" x14ac:dyDescent="0.2"/>
    <row r="38" s="30" customFormat="1" x14ac:dyDescent="0.2"/>
    <row r="39" s="30" customFormat="1" x14ac:dyDescent="0.2"/>
    <row r="40" s="30" customFormat="1" x14ac:dyDescent="0.2"/>
    <row r="41" s="30" customFormat="1" x14ac:dyDescent="0.2"/>
    <row r="42" s="30" customFormat="1" x14ac:dyDescent="0.2"/>
    <row r="43" s="30" customFormat="1" x14ac:dyDescent="0.2"/>
    <row r="44" s="30" customFormat="1" x14ac:dyDescent="0.2"/>
    <row r="45" s="30" customFormat="1" x14ac:dyDescent="0.2"/>
    <row r="46" s="30" customFormat="1" x14ac:dyDescent="0.2"/>
    <row r="47" s="30" customFormat="1" x14ac:dyDescent="0.2"/>
    <row r="48" s="30" customFormat="1" x14ac:dyDescent="0.2"/>
    <row r="49" spans="1:11" s="30" customFormat="1" x14ac:dyDescent="0.2"/>
    <row r="50" spans="1:11" s="30" customFormat="1" x14ac:dyDescent="0.2"/>
    <row r="58" spans="1:11" ht="34" x14ac:dyDescent="0.2">
      <c r="A58" s="33" t="s">
        <v>906</v>
      </c>
      <c r="B58" s="33" t="s">
        <v>943</v>
      </c>
      <c r="C58" s="33" t="s">
        <v>944</v>
      </c>
      <c r="D58" s="33" t="s">
        <v>904</v>
      </c>
      <c r="E58" s="34" t="s">
        <v>945</v>
      </c>
      <c r="F58" s="33" t="s">
        <v>958</v>
      </c>
      <c r="G58" s="33" t="s">
        <v>905</v>
      </c>
      <c r="H58" s="34" t="s">
        <v>959</v>
      </c>
      <c r="I58" s="33" t="s">
        <v>967</v>
      </c>
      <c r="J58" s="33" t="s">
        <v>967</v>
      </c>
      <c r="K58" s="34" t="s">
        <v>968</v>
      </c>
    </row>
    <row r="59" spans="1:11" x14ac:dyDescent="0.2">
      <c r="A59" s="35">
        <v>2020</v>
      </c>
      <c r="B59" s="35">
        <f>COUNTIF(Movies!D:D,$A59)</f>
        <v>84</v>
      </c>
      <c r="C59" s="35">
        <v>1</v>
      </c>
      <c r="D59" s="35" t="s">
        <v>946</v>
      </c>
      <c r="E59" s="35">
        <f>COUNTIF(Movies!E:E,$C59)</f>
        <v>45</v>
      </c>
      <c r="F59" s="35">
        <v>1</v>
      </c>
      <c r="G59" s="35" t="s">
        <v>960</v>
      </c>
      <c r="H59" s="35">
        <f>COUNTIF(Movies!F:F,$F59)</f>
        <v>48</v>
      </c>
      <c r="I59" s="36">
        <v>202001</v>
      </c>
      <c r="J59" s="37">
        <v>43831</v>
      </c>
      <c r="K59" s="35">
        <f>COUNTIF(Movies!C:C,$I59)</f>
        <v>11</v>
      </c>
    </row>
    <row r="60" spans="1:11" x14ac:dyDescent="0.2">
      <c r="A60" s="35">
        <v>2021</v>
      </c>
      <c r="B60" s="35">
        <f>COUNTIF(Movies!D:D,$A60)</f>
        <v>135</v>
      </c>
      <c r="C60" s="35">
        <v>2</v>
      </c>
      <c r="D60" s="35" t="s">
        <v>947</v>
      </c>
      <c r="E60" s="35">
        <f>COUNTIF(Movies!E:E,$C60)</f>
        <v>31</v>
      </c>
      <c r="F60" s="35">
        <v>2</v>
      </c>
      <c r="G60" s="35" t="s">
        <v>961</v>
      </c>
      <c r="H60" s="35">
        <f>COUNTIF(Movies!F:F,$F60)</f>
        <v>28</v>
      </c>
      <c r="I60" s="36">
        <v>202002</v>
      </c>
      <c r="J60" s="37">
        <v>43862</v>
      </c>
      <c r="K60" s="35">
        <f>COUNTIF(Movies!C:C,$I60)</f>
        <v>7</v>
      </c>
    </row>
    <row r="61" spans="1:11" x14ac:dyDescent="0.2">
      <c r="A61" s="35">
        <v>2022</v>
      </c>
      <c r="B61" s="35">
        <f>COUNTIF(Movies!D:D,$A61)</f>
        <v>90</v>
      </c>
      <c r="C61" s="35">
        <v>3</v>
      </c>
      <c r="D61" s="35" t="s">
        <v>948</v>
      </c>
      <c r="E61" s="35">
        <f>COUNTIF(Movies!E:E,$C61)</f>
        <v>32</v>
      </c>
      <c r="F61" s="35">
        <v>3</v>
      </c>
      <c r="G61" s="35" t="s">
        <v>962</v>
      </c>
      <c r="H61" s="35">
        <f>COUNTIF(Movies!F:F,$F61)</f>
        <v>33</v>
      </c>
      <c r="I61" s="36">
        <v>202003</v>
      </c>
      <c r="J61" s="37">
        <v>43891</v>
      </c>
      <c r="K61" s="35">
        <f>COUNTIF(Movies!C:C,$I61)</f>
        <v>7</v>
      </c>
    </row>
    <row r="62" spans="1:11" x14ac:dyDescent="0.2">
      <c r="A62" s="35">
        <v>2023</v>
      </c>
      <c r="B62" s="35">
        <f>COUNTIF(Movies!D:D,$A62)</f>
        <v>35</v>
      </c>
      <c r="C62" s="35">
        <v>4</v>
      </c>
      <c r="D62" s="35" t="s">
        <v>949</v>
      </c>
      <c r="E62" s="35">
        <f>COUNTIF(Movies!E:E,$C62)</f>
        <v>54</v>
      </c>
      <c r="F62" s="35">
        <v>4</v>
      </c>
      <c r="G62" s="35" t="s">
        <v>963</v>
      </c>
      <c r="H62" s="35">
        <f>COUNTIF(Movies!F:F,$F62)</f>
        <v>60</v>
      </c>
      <c r="I62" s="36">
        <v>202004</v>
      </c>
      <c r="J62" s="37">
        <v>43922</v>
      </c>
      <c r="K62" s="35">
        <f>COUNTIF(Movies!C:C,$I62)</f>
        <v>22</v>
      </c>
    </row>
    <row r="63" spans="1:11" x14ac:dyDescent="0.2">
      <c r="A63" s="35"/>
      <c r="B63" s="35"/>
      <c r="C63" s="35">
        <v>5</v>
      </c>
      <c r="D63" s="35" t="s">
        <v>950</v>
      </c>
      <c r="E63" s="35">
        <f>COUNTIF(Movies!E:E,$C63)</f>
        <v>38</v>
      </c>
      <c r="F63" s="35">
        <v>5</v>
      </c>
      <c r="G63" s="35" t="s">
        <v>964</v>
      </c>
      <c r="H63" s="35">
        <f>COUNTIF(Movies!F:F,$F63)</f>
        <v>26</v>
      </c>
      <c r="I63" s="36">
        <v>202005</v>
      </c>
      <c r="J63" s="37">
        <v>43952</v>
      </c>
      <c r="K63" s="35">
        <f>COUNTIF(Movies!C:C,$I63)</f>
        <v>16</v>
      </c>
    </row>
    <row r="64" spans="1:11" x14ac:dyDescent="0.2">
      <c r="A64" s="35"/>
      <c r="B64" s="35"/>
      <c r="C64" s="35">
        <v>6</v>
      </c>
      <c r="D64" s="35" t="s">
        <v>951</v>
      </c>
      <c r="E64" s="35">
        <f>COUNTIF(Movies!E:E,$C64)</f>
        <v>27</v>
      </c>
      <c r="F64" s="35">
        <v>6</v>
      </c>
      <c r="G64" s="35" t="s">
        <v>965</v>
      </c>
      <c r="H64" s="35">
        <f>COUNTIF(Movies!F:F,$F64)</f>
        <v>67</v>
      </c>
      <c r="I64" s="36">
        <v>202006</v>
      </c>
      <c r="J64" s="37">
        <v>43983</v>
      </c>
      <c r="K64" s="35">
        <f>COUNTIF(Movies!C:C,$I64)</f>
        <v>3</v>
      </c>
    </row>
    <row r="65" spans="1:11" x14ac:dyDescent="0.2">
      <c r="A65" s="35"/>
      <c r="B65" s="35"/>
      <c r="C65" s="35">
        <v>7</v>
      </c>
      <c r="D65" s="35" t="s">
        <v>952</v>
      </c>
      <c r="E65" s="35">
        <f>COUNTIF(Movies!E:E,$C65)</f>
        <v>26</v>
      </c>
      <c r="F65" s="35">
        <v>7</v>
      </c>
      <c r="G65" s="35" t="s">
        <v>966</v>
      </c>
      <c r="H65" s="35">
        <f>COUNTIF(Movies!F:F,$F65)</f>
        <v>82</v>
      </c>
      <c r="I65" s="36">
        <v>202007</v>
      </c>
      <c r="J65" s="37">
        <v>44013</v>
      </c>
      <c r="K65" s="35">
        <f>COUNTIF(Movies!C:C,$I65)</f>
        <v>5</v>
      </c>
    </row>
    <row r="66" spans="1:11" x14ac:dyDescent="0.2">
      <c r="A66" s="35"/>
      <c r="B66" s="35"/>
      <c r="C66" s="35">
        <v>8</v>
      </c>
      <c r="D66" s="35" t="s">
        <v>953</v>
      </c>
      <c r="E66" s="35">
        <f>COUNTIF(Movies!E:E,$C66)</f>
        <v>22</v>
      </c>
      <c r="F66" s="35"/>
      <c r="G66" s="35"/>
      <c r="H66" s="35"/>
      <c r="I66" s="36">
        <v>202008</v>
      </c>
      <c r="J66" s="37">
        <v>44044</v>
      </c>
      <c r="K66" s="35">
        <f>COUNTIF(Movies!C:C,$I66)</f>
        <v>2</v>
      </c>
    </row>
    <row r="67" spans="1:11" x14ac:dyDescent="0.2">
      <c r="A67" s="35"/>
      <c r="B67" s="35"/>
      <c r="C67" s="35">
        <v>9</v>
      </c>
      <c r="D67" s="35" t="s">
        <v>954</v>
      </c>
      <c r="E67" s="35">
        <f>COUNTIF(Movies!E:E,$C67)</f>
        <v>17</v>
      </c>
      <c r="F67" s="35"/>
      <c r="G67" s="35"/>
      <c r="H67" s="35"/>
      <c r="I67" s="36">
        <v>202009</v>
      </c>
      <c r="J67" s="37">
        <v>44075</v>
      </c>
      <c r="K67" s="35">
        <f>COUNTIF(Movies!C:C,$I67)</f>
        <v>0</v>
      </c>
    </row>
    <row r="68" spans="1:11" x14ac:dyDescent="0.2">
      <c r="A68" s="35"/>
      <c r="B68" s="35"/>
      <c r="C68" s="35">
        <v>10</v>
      </c>
      <c r="D68" s="35" t="s">
        <v>955</v>
      </c>
      <c r="E68" s="35">
        <f>COUNTIF(Movies!E:E,$C68)</f>
        <v>18</v>
      </c>
      <c r="F68" s="35"/>
      <c r="G68" s="35"/>
      <c r="H68" s="35"/>
      <c r="I68" s="36">
        <v>202010</v>
      </c>
      <c r="J68" s="37">
        <v>44105</v>
      </c>
      <c r="K68" s="35">
        <f>COUNTIF(Movies!C:C,$I68)</f>
        <v>2</v>
      </c>
    </row>
    <row r="69" spans="1:11" x14ac:dyDescent="0.2">
      <c r="A69" s="35"/>
      <c r="B69" s="35"/>
      <c r="C69" s="35">
        <v>11</v>
      </c>
      <c r="D69" s="35" t="s">
        <v>956</v>
      </c>
      <c r="E69" s="35">
        <f>COUNTIF(Movies!E:E,$C69)</f>
        <v>14</v>
      </c>
      <c r="F69" s="35"/>
      <c r="G69" s="35"/>
      <c r="H69" s="35"/>
      <c r="I69" s="36">
        <v>202011</v>
      </c>
      <c r="J69" s="37">
        <v>44136</v>
      </c>
      <c r="K69" s="35">
        <f>COUNTIF(Movies!C:C,$I69)</f>
        <v>3</v>
      </c>
    </row>
    <row r="70" spans="1:11" x14ac:dyDescent="0.2">
      <c r="A70" s="35"/>
      <c r="B70" s="35"/>
      <c r="C70" s="35">
        <v>12</v>
      </c>
      <c r="D70" s="35" t="s">
        <v>957</v>
      </c>
      <c r="E70" s="35">
        <f>COUNTIF(Movies!E:E,$C70)</f>
        <v>20</v>
      </c>
      <c r="F70" s="35"/>
      <c r="G70" s="35"/>
      <c r="H70" s="35"/>
      <c r="I70" s="36">
        <v>202012</v>
      </c>
      <c r="J70" s="37">
        <v>44166</v>
      </c>
      <c r="K70" s="35">
        <f>COUNTIF(Movies!C:C,$I70)</f>
        <v>6</v>
      </c>
    </row>
    <row r="71" spans="1:11" x14ac:dyDescent="0.2">
      <c r="A71" s="35"/>
      <c r="B71" s="35"/>
      <c r="C71" s="35"/>
      <c r="D71" s="35"/>
      <c r="E71" s="35"/>
      <c r="F71" s="35"/>
      <c r="G71" s="35"/>
      <c r="H71" s="35"/>
      <c r="I71" s="36">
        <v>202101</v>
      </c>
      <c r="J71" s="37">
        <v>44197</v>
      </c>
      <c r="K71" s="35">
        <f>COUNTIF(Movies!C:C,$I71)</f>
        <v>16</v>
      </c>
    </row>
    <row r="72" spans="1:11" x14ac:dyDescent="0.2">
      <c r="A72" s="35"/>
      <c r="B72" s="35"/>
      <c r="C72" s="35"/>
      <c r="D72" s="35"/>
      <c r="E72" s="35"/>
      <c r="F72" s="35"/>
      <c r="G72" s="35"/>
      <c r="H72" s="35"/>
      <c r="I72" s="36">
        <v>202102</v>
      </c>
      <c r="J72" s="37">
        <v>44228</v>
      </c>
      <c r="K72" s="35">
        <f>COUNTIF(Movies!C:C,$I72)</f>
        <v>11</v>
      </c>
    </row>
    <row r="73" spans="1:11" x14ac:dyDescent="0.2">
      <c r="A73" s="35"/>
      <c r="B73" s="35"/>
      <c r="C73" s="35"/>
      <c r="D73" s="35"/>
      <c r="E73" s="35"/>
      <c r="F73" s="35"/>
      <c r="G73" s="35"/>
      <c r="H73" s="35"/>
      <c r="I73" s="36">
        <v>202103</v>
      </c>
      <c r="J73" s="37">
        <v>44256</v>
      </c>
      <c r="K73" s="35">
        <f>COUNTIF(Movies!C:C,$I73)</f>
        <v>16</v>
      </c>
    </row>
    <row r="74" spans="1:11" x14ac:dyDescent="0.2">
      <c r="A74" s="35"/>
      <c r="B74" s="35"/>
      <c r="C74" s="35"/>
      <c r="D74" s="35"/>
      <c r="E74" s="35"/>
      <c r="F74" s="35"/>
      <c r="G74" s="35"/>
      <c r="H74" s="35"/>
      <c r="I74" s="36">
        <v>202104</v>
      </c>
      <c r="J74" s="37">
        <v>44287</v>
      </c>
      <c r="K74" s="35">
        <f>COUNTIF(Movies!C:C,$I74)</f>
        <v>13</v>
      </c>
    </row>
    <row r="75" spans="1:11" x14ac:dyDescent="0.2">
      <c r="A75" s="35"/>
      <c r="B75" s="35"/>
      <c r="C75" s="35"/>
      <c r="D75" s="35"/>
      <c r="E75" s="35"/>
      <c r="F75" s="35"/>
      <c r="G75" s="35"/>
      <c r="H75" s="35"/>
      <c r="I75" s="36">
        <v>202105</v>
      </c>
      <c r="J75" s="37">
        <v>44317</v>
      </c>
      <c r="K75" s="35">
        <f>COUNTIF(Movies!C:C,$I75)</f>
        <v>13</v>
      </c>
    </row>
    <row r="76" spans="1:11" x14ac:dyDescent="0.2">
      <c r="A76" s="35"/>
      <c r="B76" s="35"/>
      <c r="C76" s="35"/>
      <c r="D76" s="35"/>
      <c r="E76" s="35"/>
      <c r="F76" s="35"/>
      <c r="G76" s="35"/>
      <c r="H76" s="35"/>
      <c r="I76" s="36">
        <v>202106</v>
      </c>
      <c r="J76" s="37">
        <v>44348</v>
      </c>
      <c r="K76" s="35">
        <f>COUNTIF(Movies!C:C,$I76)</f>
        <v>12</v>
      </c>
    </row>
    <row r="77" spans="1:11" x14ac:dyDescent="0.2">
      <c r="A77" s="35"/>
      <c r="B77" s="35"/>
      <c r="C77" s="35"/>
      <c r="D77" s="35"/>
      <c r="E77" s="35"/>
      <c r="F77" s="35"/>
      <c r="G77" s="35"/>
      <c r="H77" s="35"/>
      <c r="I77" s="36">
        <v>202107</v>
      </c>
      <c r="J77" s="37">
        <v>44378</v>
      </c>
      <c r="K77" s="35">
        <f>COUNTIF(Movies!C:C,$I77)</f>
        <v>11</v>
      </c>
    </row>
    <row r="78" spans="1:11" x14ac:dyDescent="0.2">
      <c r="A78" s="35"/>
      <c r="B78" s="35"/>
      <c r="C78" s="35"/>
      <c r="D78" s="35"/>
      <c r="E78" s="35"/>
      <c r="F78" s="35"/>
      <c r="G78" s="35"/>
      <c r="H78" s="35"/>
      <c r="I78" s="36">
        <v>202108</v>
      </c>
      <c r="J78" s="37">
        <v>44409</v>
      </c>
      <c r="K78" s="35">
        <f>COUNTIF(Movies!C:C,$I78)</f>
        <v>10</v>
      </c>
    </row>
    <row r="79" spans="1:11" x14ac:dyDescent="0.2">
      <c r="A79" s="35"/>
      <c r="B79" s="35"/>
      <c r="C79" s="35"/>
      <c r="D79" s="35"/>
      <c r="E79" s="35"/>
      <c r="F79" s="35"/>
      <c r="G79" s="35"/>
      <c r="H79" s="35"/>
      <c r="I79" s="36">
        <v>202109</v>
      </c>
      <c r="J79" s="37">
        <v>44440</v>
      </c>
      <c r="K79" s="35">
        <f>COUNTIF(Movies!C:C,$I79)</f>
        <v>7</v>
      </c>
    </row>
    <row r="80" spans="1:11" x14ac:dyDescent="0.2">
      <c r="A80" s="35"/>
      <c r="B80" s="35"/>
      <c r="C80" s="35"/>
      <c r="D80" s="35"/>
      <c r="E80" s="35"/>
      <c r="F80" s="35"/>
      <c r="G80" s="35"/>
      <c r="H80" s="35"/>
      <c r="I80" s="36">
        <v>202110</v>
      </c>
      <c r="J80" s="37">
        <v>44470</v>
      </c>
      <c r="K80" s="35">
        <f>COUNTIF(Movies!C:C,$I80)</f>
        <v>10</v>
      </c>
    </row>
    <row r="81" spans="1:11" x14ac:dyDescent="0.2">
      <c r="A81" s="35"/>
      <c r="B81" s="35"/>
      <c r="C81" s="35"/>
      <c r="D81" s="35"/>
      <c r="E81" s="35"/>
      <c r="F81" s="35"/>
      <c r="G81" s="35"/>
      <c r="H81" s="35"/>
      <c r="I81" s="36">
        <v>202111</v>
      </c>
      <c r="J81" s="37">
        <v>44501</v>
      </c>
      <c r="K81" s="35">
        <f>COUNTIF(Movies!C:C,$I81)</f>
        <v>7</v>
      </c>
    </row>
    <row r="82" spans="1:11" x14ac:dyDescent="0.2">
      <c r="A82" s="35"/>
      <c r="B82" s="35"/>
      <c r="C82" s="35"/>
      <c r="D82" s="35"/>
      <c r="E82" s="35"/>
      <c r="F82" s="35"/>
      <c r="G82" s="35"/>
      <c r="H82" s="35"/>
      <c r="I82" s="36">
        <v>202112</v>
      </c>
      <c r="J82" s="37">
        <v>44531</v>
      </c>
      <c r="K82" s="35">
        <f>COUNTIF(Movies!C:C,$I82)</f>
        <v>9</v>
      </c>
    </row>
    <row r="83" spans="1:11" x14ac:dyDescent="0.2">
      <c r="A83" s="35"/>
      <c r="B83" s="35"/>
      <c r="C83" s="35"/>
      <c r="D83" s="35"/>
      <c r="E83" s="35"/>
      <c r="F83" s="35"/>
      <c r="G83" s="35"/>
      <c r="H83" s="35"/>
      <c r="I83" s="36">
        <v>202201</v>
      </c>
      <c r="J83" s="37">
        <v>44562</v>
      </c>
      <c r="K83" s="35">
        <f>COUNTIF(Movies!C:C,$I83)</f>
        <v>10</v>
      </c>
    </row>
    <row r="84" spans="1:11" x14ac:dyDescent="0.2">
      <c r="A84" s="35"/>
      <c r="B84" s="35"/>
      <c r="C84" s="35"/>
      <c r="D84" s="35"/>
      <c r="E84" s="35"/>
      <c r="F84" s="35"/>
      <c r="G84" s="35"/>
      <c r="H84" s="35"/>
      <c r="I84" s="36">
        <v>202202</v>
      </c>
      <c r="J84" s="37">
        <v>44593</v>
      </c>
      <c r="K84" s="35">
        <f>COUNTIF(Movies!C:C,$I84)</f>
        <v>8</v>
      </c>
    </row>
    <row r="85" spans="1:11" x14ac:dyDescent="0.2">
      <c r="A85" s="35"/>
      <c r="B85" s="35"/>
      <c r="C85" s="35"/>
      <c r="D85" s="35"/>
      <c r="E85" s="35"/>
      <c r="F85" s="35"/>
      <c r="G85" s="35"/>
      <c r="H85" s="35"/>
      <c r="I85" s="36">
        <v>202203</v>
      </c>
      <c r="J85" s="37">
        <v>44621</v>
      </c>
      <c r="K85" s="35">
        <f>COUNTIF(Movies!C:C,$I85)</f>
        <v>7</v>
      </c>
    </row>
    <row r="86" spans="1:11" x14ac:dyDescent="0.2">
      <c r="A86" s="35"/>
      <c r="B86" s="35"/>
      <c r="C86" s="35"/>
      <c r="D86" s="35"/>
      <c r="E86" s="35"/>
      <c r="F86" s="35"/>
      <c r="G86" s="35"/>
      <c r="H86" s="35"/>
      <c r="I86" s="36">
        <v>202204</v>
      </c>
      <c r="J86" s="37">
        <v>44652</v>
      </c>
      <c r="K86" s="35">
        <f>COUNTIF(Movies!C:C,$I86)</f>
        <v>13</v>
      </c>
    </row>
    <row r="87" spans="1:11" x14ac:dyDescent="0.2">
      <c r="A87" s="35"/>
      <c r="B87" s="35"/>
      <c r="C87" s="35"/>
      <c r="D87" s="35"/>
      <c r="E87" s="35"/>
      <c r="F87" s="35"/>
      <c r="G87" s="35"/>
      <c r="H87" s="35"/>
      <c r="I87" s="36">
        <v>202205</v>
      </c>
      <c r="J87" s="37">
        <v>44682</v>
      </c>
      <c r="K87" s="35">
        <f>COUNTIF(Movies!C:C,$I87)</f>
        <v>7</v>
      </c>
    </row>
    <row r="88" spans="1:11" x14ac:dyDescent="0.2">
      <c r="A88" s="35"/>
      <c r="B88" s="35"/>
      <c r="C88" s="35"/>
      <c r="D88" s="35"/>
      <c r="E88" s="35"/>
      <c r="F88" s="35"/>
      <c r="G88" s="35"/>
      <c r="H88" s="35"/>
      <c r="I88" s="36">
        <v>202206</v>
      </c>
      <c r="J88" s="37">
        <v>44713</v>
      </c>
      <c r="K88" s="35">
        <f>COUNTIF(Movies!C:C,$I88)</f>
        <v>7</v>
      </c>
    </row>
    <row r="89" spans="1:11" x14ac:dyDescent="0.2">
      <c r="A89" s="35"/>
      <c r="B89" s="35"/>
      <c r="C89" s="35"/>
      <c r="D89" s="35"/>
      <c r="E89" s="35"/>
      <c r="F89" s="35"/>
      <c r="G89" s="35"/>
      <c r="H89" s="35"/>
      <c r="I89" s="36">
        <v>202207</v>
      </c>
      <c r="J89" s="37">
        <v>44743</v>
      </c>
      <c r="K89" s="35">
        <f>COUNTIF(Movies!C:C,$I89)</f>
        <v>8</v>
      </c>
    </row>
    <row r="90" spans="1:11" x14ac:dyDescent="0.2">
      <c r="A90" s="35"/>
      <c r="B90" s="35"/>
      <c r="C90" s="35"/>
      <c r="D90" s="35"/>
      <c r="E90" s="35"/>
      <c r="F90" s="35"/>
      <c r="G90" s="35"/>
      <c r="H90" s="35"/>
      <c r="I90" s="36">
        <v>202208</v>
      </c>
      <c r="J90" s="37">
        <v>44774</v>
      </c>
      <c r="K90" s="35">
        <f>COUNTIF(Movies!C:C,$I90)</f>
        <v>8</v>
      </c>
    </row>
    <row r="91" spans="1:11" x14ac:dyDescent="0.2">
      <c r="A91" s="35"/>
      <c r="B91" s="35"/>
      <c r="C91" s="35"/>
      <c r="D91" s="35"/>
      <c r="E91" s="35"/>
      <c r="F91" s="35"/>
      <c r="G91" s="35"/>
      <c r="H91" s="35"/>
      <c r="I91" s="36">
        <v>202209</v>
      </c>
      <c r="J91" s="37">
        <v>44805</v>
      </c>
      <c r="K91" s="35">
        <f>COUNTIF(Movies!C:C,$I91)</f>
        <v>7</v>
      </c>
    </row>
    <row r="92" spans="1:11" x14ac:dyDescent="0.2">
      <c r="A92" s="35"/>
      <c r="B92" s="35"/>
      <c r="C92" s="35"/>
      <c r="D92" s="35"/>
      <c r="E92" s="35"/>
      <c r="F92" s="35"/>
      <c r="G92" s="35"/>
      <c r="H92" s="35"/>
      <c r="I92" s="36">
        <v>202210</v>
      </c>
      <c r="J92" s="37">
        <v>44835</v>
      </c>
      <c r="K92" s="35">
        <f>COUNTIF(Movies!C:C,$I92)</f>
        <v>6</v>
      </c>
    </row>
    <row r="93" spans="1:11" x14ac:dyDescent="0.2">
      <c r="A93" s="35"/>
      <c r="B93" s="35"/>
      <c r="C93" s="35"/>
      <c r="D93" s="35"/>
      <c r="E93" s="35"/>
      <c r="F93" s="35"/>
      <c r="G93" s="35"/>
      <c r="H93" s="35"/>
      <c r="I93" s="36">
        <v>202211</v>
      </c>
      <c r="J93" s="37">
        <v>44866</v>
      </c>
      <c r="K93" s="35">
        <f>COUNTIF(Movies!C:C,$I93)</f>
        <v>4</v>
      </c>
    </row>
    <row r="94" spans="1:11" x14ac:dyDescent="0.2">
      <c r="A94" s="35"/>
      <c r="B94" s="35"/>
      <c r="C94" s="35"/>
      <c r="D94" s="35"/>
      <c r="E94" s="35"/>
      <c r="F94" s="35"/>
      <c r="G94" s="35"/>
      <c r="H94" s="35"/>
      <c r="I94" s="36">
        <v>202212</v>
      </c>
      <c r="J94" s="37">
        <v>44896</v>
      </c>
      <c r="K94" s="35">
        <f>COUNTIF(Movies!C:C,$I94)</f>
        <v>5</v>
      </c>
    </row>
    <row r="95" spans="1:11" x14ac:dyDescent="0.2">
      <c r="A95" s="35"/>
      <c r="B95" s="35"/>
      <c r="C95" s="35"/>
      <c r="D95" s="35"/>
      <c r="E95" s="35"/>
      <c r="F95" s="35"/>
      <c r="G95" s="35"/>
      <c r="H95" s="35"/>
      <c r="I95" s="36">
        <v>202301</v>
      </c>
      <c r="J95" s="37">
        <v>44927</v>
      </c>
      <c r="K95" s="35">
        <f>COUNTIF(Movies!C:C,$I95)</f>
        <v>8</v>
      </c>
    </row>
    <row r="96" spans="1:11" x14ac:dyDescent="0.2">
      <c r="A96" s="35"/>
      <c r="B96" s="35"/>
      <c r="C96" s="35"/>
      <c r="D96" s="35"/>
      <c r="E96" s="35"/>
      <c r="F96" s="35"/>
      <c r="G96" s="35"/>
      <c r="H96" s="35"/>
      <c r="I96" s="36">
        <v>202302</v>
      </c>
      <c r="J96" s="37">
        <v>44958</v>
      </c>
      <c r="K96" s="35">
        <f>COUNTIF(Movies!C:C,$I96)</f>
        <v>5</v>
      </c>
    </row>
    <row r="97" spans="1:11" x14ac:dyDescent="0.2">
      <c r="A97" s="35"/>
      <c r="B97" s="35"/>
      <c r="C97" s="35"/>
      <c r="D97" s="35"/>
      <c r="E97" s="35"/>
      <c r="F97" s="35"/>
      <c r="G97" s="35"/>
      <c r="H97" s="35"/>
      <c r="I97" s="36">
        <v>202303</v>
      </c>
      <c r="J97" s="37">
        <v>44986</v>
      </c>
      <c r="K97" s="35">
        <f>COUNTIF(Movies!C:C,$I97)</f>
        <v>2</v>
      </c>
    </row>
    <row r="98" spans="1:11" x14ac:dyDescent="0.2">
      <c r="A98" s="35"/>
      <c r="B98" s="35"/>
      <c r="C98" s="35"/>
      <c r="D98" s="35"/>
      <c r="E98" s="35"/>
      <c r="F98" s="35"/>
      <c r="G98" s="35"/>
      <c r="H98" s="35"/>
      <c r="I98" s="36">
        <v>202304</v>
      </c>
      <c r="J98" s="37">
        <v>45017</v>
      </c>
      <c r="K98" s="35">
        <f>COUNTIF(Movies!C:C,$I98)</f>
        <v>6</v>
      </c>
    </row>
    <row r="99" spans="1:11" x14ac:dyDescent="0.2">
      <c r="A99" s="35"/>
      <c r="B99" s="35"/>
      <c r="C99" s="35"/>
      <c r="D99" s="35"/>
      <c r="E99" s="35"/>
      <c r="F99" s="35"/>
      <c r="G99" s="35"/>
      <c r="H99" s="35"/>
      <c r="I99" s="36">
        <v>202305</v>
      </c>
      <c r="J99" s="37">
        <v>45047</v>
      </c>
      <c r="K99" s="35">
        <f>COUNTIF(Movies!C:C,$I99)</f>
        <v>2</v>
      </c>
    </row>
    <row r="100" spans="1:11" x14ac:dyDescent="0.2">
      <c r="A100" s="35"/>
      <c r="B100" s="35"/>
      <c r="C100" s="35"/>
      <c r="D100" s="35"/>
      <c r="E100" s="35"/>
      <c r="F100" s="35"/>
      <c r="G100" s="35"/>
      <c r="H100" s="35"/>
      <c r="I100" s="36">
        <v>202306</v>
      </c>
      <c r="J100" s="37">
        <v>45078</v>
      </c>
      <c r="K100" s="35">
        <f>COUNTIF(Movies!C:C,$I100)</f>
        <v>5</v>
      </c>
    </row>
    <row r="101" spans="1:11" x14ac:dyDescent="0.2">
      <c r="A101" s="35"/>
      <c r="B101" s="35"/>
      <c r="C101" s="35"/>
      <c r="D101" s="35"/>
      <c r="E101" s="35"/>
      <c r="F101" s="35"/>
      <c r="G101" s="35"/>
      <c r="H101" s="35"/>
      <c r="I101" s="36">
        <v>202307</v>
      </c>
      <c r="J101" s="37">
        <v>45108</v>
      </c>
      <c r="K101" s="35">
        <f>COUNTIF(Movies!C:C,$I101)</f>
        <v>2</v>
      </c>
    </row>
    <row r="102" spans="1:11" x14ac:dyDescent="0.2">
      <c r="A102" s="35"/>
      <c r="B102" s="35"/>
      <c r="C102" s="35"/>
      <c r="D102" s="35"/>
      <c r="E102" s="35"/>
      <c r="F102" s="35"/>
      <c r="G102" s="35"/>
      <c r="H102" s="35"/>
      <c r="I102" s="36">
        <v>202308</v>
      </c>
      <c r="J102" s="37">
        <v>45139</v>
      </c>
      <c r="K102" s="35">
        <f>COUNTIF(Movies!C:C,$I102)</f>
        <v>2</v>
      </c>
    </row>
    <row r="103" spans="1:11" x14ac:dyDescent="0.2">
      <c r="A103" s="35"/>
      <c r="B103" s="35"/>
      <c r="C103" s="35"/>
      <c r="D103" s="35"/>
      <c r="E103" s="35"/>
      <c r="F103" s="35"/>
      <c r="G103" s="35"/>
      <c r="H103" s="35"/>
      <c r="I103" s="36">
        <v>202309</v>
      </c>
      <c r="J103" s="37">
        <v>45170</v>
      </c>
      <c r="K103" s="35">
        <f>COUNTIF(Movies!C:C,$I103)</f>
        <v>3</v>
      </c>
    </row>
    <row r="104" spans="1:11" x14ac:dyDescent="0.2">
      <c r="A104" s="35"/>
      <c r="B104" s="35"/>
      <c r="C104" s="35"/>
      <c r="D104" s="35"/>
      <c r="E104" s="35"/>
      <c r="F104" s="35"/>
      <c r="G104" s="35"/>
      <c r="H104" s="35"/>
      <c r="I104" s="36">
        <v>202310</v>
      </c>
      <c r="J104" s="37">
        <v>45200</v>
      </c>
      <c r="K104" s="35">
        <f>COUNTIF(Movies!C:C,$I104)</f>
        <v>0</v>
      </c>
    </row>
    <row r="105" spans="1:11" x14ac:dyDescent="0.2">
      <c r="A105" s="35"/>
      <c r="B105" s="35"/>
      <c r="C105" s="35"/>
      <c r="D105" s="35"/>
      <c r="E105" s="35"/>
      <c r="F105" s="35"/>
      <c r="G105" s="35"/>
      <c r="H105" s="35"/>
      <c r="I105" s="36">
        <v>202311</v>
      </c>
      <c r="J105" s="37">
        <v>45231</v>
      </c>
      <c r="K105" s="35">
        <f>COUNTIF(Movies!C:C,$I105)</f>
        <v>0</v>
      </c>
    </row>
    <row r="106" spans="1:11" x14ac:dyDescent="0.2">
      <c r="A106" s="35"/>
      <c r="B106" s="35"/>
      <c r="C106" s="35"/>
      <c r="D106" s="35"/>
      <c r="E106" s="35"/>
      <c r="F106" s="35"/>
      <c r="G106" s="35"/>
      <c r="H106" s="35"/>
      <c r="I106" s="36">
        <v>202312</v>
      </c>
      <c r="J106" s="37">
        <v>45261</v>
      </c>
      <c r="K106" s="35">
        <f>COUNTIF(Movies!C:C,$I106)</f>
        <v>0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Movies</vt:lpstr>
      <vt:lpstr>Pivot_Tables</vt:lpstr>
      <vt:lpstr>View_Analysis</vt:lpstr>
      <vt:lpstr>Dashboard-1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2023-10-04T23:48:47Z</dcterms:modified>
</cp:coreProperties>
</file>