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sters Program Stuff\ArtificialIntelligence\Module11\"/>
    </mc:Choice>
  </mc:AlternateContent>
  <xr:revisionPtr revIDLastSave="0" documentId="13_ncr:1_{09911910-1DBA-40F8-83ED-16D383C73EA4}" xr6:coauthVersionLast="47" xr6:coauthVersionMax="47" xr10:uidLastSave="{00000000-0000-0000-0000-000000000000}"/>
  <bookViews>
    <workbookView xWindow="28695" yWindow="0" windowWidth="14610" windowHeight="15585" tabRatio="500" activeTab="2" xr2:uid="{00000000-000D-0000-FFFF-FFFF00000000}"/>
  </bookViews>
  <sheets>
    <sheet name="template" sheetId="1" r:id="rId1"/>
    <sheet name="Right" sheetId="4" r:id="rId2"/>
    <sheet name="Left" sheetId="5" r:id="rId3"/>
    <sheet name="Fourteen" sheetId="6" r:id="rId4"/>
  </sheets>
  <definedNames>
    <definedName name="discount_rate" localSheetId="3">Fourteen!$B$2</definedName>
    <definedName name="discount_rate" localSheetId="2">Left!$B$2</definedName>
    <definedName name="discount_rate" localSheetId="1">Right!$B$2</definedName>
    <definedName name="discount_rate">template!$B$2</definedName>
    <definedName name="planned" localSheetId="3">Fourteen!$B$3</definedName>
    <definedName name="planned" localSheetId="2">Left!$B$3</definedName>
    <definedName name="planned" localSheetId="1">Right!$B$3</definedName>
    <definedName name="planned">template!$B$3</definedName>
    <definedName name="surprise" localSheetId="3">Fourteen!$B$4</definedName>
    <definedName name="surprise" localSheetId="2">Left!$B$4</definedName>
    <definedName name="surprise" localSheetId="1">Right!$B$4</definedName>
    <definedName name="surprise">template!$B$4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7" i="6" l="1"/>
  <c r="AY7" i="6"/>
  <c r="U7" i="6"/>
  <c r="AK7" i="6"/>
  <c r="AZ7" i="6"/>
  <c r="V7" i="6"/>
  <c r="AL7" i="6"/>
  <c r="BA7" i="6"/>
  <c r="W7" i="6"/>
  <c r="AM7" i="6"/>
  <c r="BB7" i="6"/>
  <c r="X7" i="6"/>
  <c r="AN7" i="6"/>
  <c r="BC7" i="6"/>
  <c r="Y7" i="6"/>
  <c r="AO7" i="6"/>
  <c r="BD7" i="6"/>
  <c r="Z7" i="6"/>
  <c r="AP7" i="6"/>
  <c r="BE7" i="6"/>
  <c r="AA7" i="6"/>
  <c r="AQ7" i="6"/>
  <c r="BF7" i="6"/>
  <c r="AB7" i="6"/>
  <c r="AR7" i="6"/>
  <c r="BG7" i="6"/>
  <c r="AC7" i="6"/>
  <c r="AS7" i="6"/>
  <c r="BH7" i="6"/>
  <c r="AD7" i="6"/>
  <c r="AT7" i="6"/>
  <c r="BI7" i="6"/>
  <c r="AE7" i="6"/>
  <c r="AU7" i="6"/>
  <c r="BJ7" i="6"/>
  <c r="AF7" i="6"/>
  <c r="AV7" i="6"/>
  <c r="BK7" i="6"/>
  <c r="AG7" i="6"/>
  <c r="AI7" i="6"/>
  <c r="AX7" i="6"/>
  <c r="T7" i="6"/>
  <c r="AJ8" i="6"/>
  <c r="AY8" i="6"/>
  <c r="U8" i="6"/>
  <c r="AK8" i="6"/>
  <c r="AZ8" i="6"/>
  <c r="V8" i="6"/>
  <c r="AL8" i="6"/>
  <c r="BA8" i="6"/>
  <c r="W8" i="6"/>
  <c r="AM8" i="6"/>
  <c r="BB8" i="6"/>
  <c r="X8" i="6"/>
  <c r="AN8" i="6"/>
  <c r="BC8" i="6"/>
  <c r="Y8" i="6"/>
  <c r="AO8" i="6"/>
  <c r="BD8" i="6"/>
  <c r="Z8" i="6"/>
  <c r="AP8" i="6"/>
  <c r="BE8" i="6"/>
  <c r="AA8" i="6"/>
  <c r="AQ8" i="6"/>
  <c r="BF8" i="6"/>
  <c r="AB8" i="6"/>
  <c r="AR8" i="6"/>
  <c r="BG8" i="6"/>
  <c r="AC8" i="6"/>
  <c r="AS8" i="6"/>
  <c r="BH8" i="6"/>
  <c r="AD8" i="6"/>
  <c r="AT8" i="6"/>
  <c r="BI8" i="6"/>
  <c r="AE8" i="6"/>
  <c r="AU8" i="6"/>
  <c r="BJ8" i="6"/>
  <c r="AF8" i="6"/>
  <c r="AV8" i="6"/>
  <c r="BK8" i="6"/>
  <c r="AG8" i="6"/>
  <c r="AI8" i="6"/>
  <c r="AX8" i="6"/>
  <c r="T8" i="6"/>
  <c r="AJ9" i="6"/>
  <c r="AY9" i="6"/>
  <c r="U9" i="6"/>
  <c r="AK9" i="6"/>
  <c r="AZ9" i="6"/>
  <c r="V9" i="6"/>
  <c r="AL9" i="6"/>
  <c r="BA9" i="6"/>
  <c r="W9" i="6"/>
  <c r="AM9" i="6"/>
  <c r="BB9" i="6"/>
  <c r="X9" i="6"/>
  <c r="AN9" i="6"/>
  <c r="BC9" i="6"/>
  <c r="Y9" i="6"/>
  <c r="AO9" i="6"/>
  <c r="BD9" i="6"/>
  <c r="Z9" i="6"/>
  <c r="AP9" i="6"/>
  <c r="BE9" i="6"/>
  <c r="AA9" i="6"/>
  <c r="AQ9" i="6"/>
  <c r="BF9" i="6"/>
  <c r="AB9" i="6"/>
  <c r="AR9" i="6"/>
  <c r="BG9" i="6"/>
  <c r="AC9" i="6"/>
  <c r="AS9" i="6"/>
  <c r="BH9" i="6"/>
  <c r="AD9" i="6"/>
  <c r="AT9" i="6"/>
  <c r="BI9" i="6"/>
  <c r="AE9" i="6"/>
  <c r="AU9" i="6"/>
  <c r="BJ9" i="6"/>
  <c r="AF9" i="6"/>
  <c r="AV9" i="6"/>
  <c r="BK9" i="6"/>
  <c r="AG9" i="6"/>
  <c r="AI9" i="6"/>
  <c r="AX9" i="6"/>
  <c r="T9" i="6"/>
  <c r="AJ10" i="6"/>
  <c r="AY10" i="6"/>
  <c r="U10" i="6"/>
  <c r="AK10" i="6"/>
  <c r="AZ10" i="6"/>
  <c r="V10" i="6"/>
  <c r="AL10" i="6"/>
  <c r="BA10" i="6"/>
  <c r="W10" i="6"/>
  <c r="AM10" i="6"/>
  <c r="BB10" i="6"/>
  <c r="X10" i="6"/>
  <c r="AN10" i="6"/>
  <c r="BC10" i="6"/>
  <c r="Y10" i="6"/>
  <c r="AO10" i="6"/>
  <c r="BD10" i="6"/>
  <c r="Z10" i="6"/>
  <c r="AP10" i="6"/>
  <c r="BE10" i="6"/>
  <c r="AA10" i="6"/>
  <c r="AQ10" i="6"/>
  <c r="BF10" i="6"/>
  <c r="AB10" i="6"/>
  <c r="AR10" i="6"/>
  <c r="BG10" i="6"/>
  <c r="AC10" i="6"/>
  <c r="AS10" i="6"/>
  <c r="BH10" i="6"/>
  <c r="AD10" i="6"/>
  <c r="AT10" i="6"/>
  <c r="BI10" i="6"/>
  <c r="AE10" i="6"/>
  <c r="AU10" i="6"/>
  <c r="BJ10" i="6"/>
  <c r="AF10" i="6"/>
  <c r="AV10" i="6"/>
  <c r="BK10" i="6"/>
  <c r="AG10" i="6"/>
  <c r="AI10" i="6"/>
  <c r="AX10" i="6"/>
  <c r="T10" i="6"/>
  <c r="AJ11" i="6"/>
  <c r="AY11" i="6"/>
  <c r="U11" i="6"/>
  <c r="AK11" i="6"/>
  <c r="AZ11" i="6"/>
  <c r="V11" i="6"/>
  <c r="AL11" i="6"/>
  <c r="BA11" i="6"/>
  <c r="W11" i="6"/>
  <c r="AM11" i="6"/>
  <c r="BB11" i="6"/>
  <c r="X11" i="6"/>
  <c r="AN11" i="6"/>
  <c r="BC11" i="6"/>
  <c r="Y11" i="6"/>
  <c r="AO11" i="6"/>
  <c r="BD11" i="6"/>
  <c r="Z11" i="6"/>
  <c r="AP11" i="6"/>
  <c r="BE11" i="6"/>
  <c r="AA11" i="6"/>
  <c r="AQ11" i="6"/>
  <c r="BF11" i="6"/>
  <c r="AB11" i="6"/>
  <c r="AR11" i="6"/>
  <c r="BG11" i="6"/>
  <c r="AC11" i="6"/>
  <c r="AS11" i="6"/>
  <c r="BH11" i="6"/>
  <c r="AD11" i="6"/>
  <c r="AT11" i="6"/>
  <c r="BI11" i="6"/>
  <c r="AE11" i="6"/>
  <c r="AU11" i="6"/>
  <c r="BJ11" i="6"/>
  <c r="AF11" i="6"/>
  <c r="AV11" i="6"/>
  <c r="BK11" i="6"/>
  <c r="AG11" i="6"/>
  <c r="AI11" i="6"/>
  <c r="AX11" i="6"/>
  <c r="T11" i="6"/>
  <c r="AJ12" i="6"/>
  <c r="AY12" i="6"/>
  <c r="U12" i="6"/>
  <c r="AK12" i="6"/>
  <c r="AZ12" i="6"/>
  <c r="V12" i="6"/>
  <c r="AL12" i="6"/>
  <c r="BA12" i="6"/>
  <c r="W12" i="6"/>
  <c r="AM12" i="6"/>
  <c r="BB12" i="6"/>
  <c r="X12" i="6"/>
  <c r="AN12" i="6"/>
  <c r="BC12" i="6"/>
  <c r="Y12" i="6"/>
  <c r="AO12" i="6"/>
  <c r="BD12" i="6"/>
  <c r="Z12" i="6"/>
  <c r="AP12" i="6"/>
  <c r="BE12" i="6"/>
  <c r="AA12" i="6"/>
  <c r="AQ12" i="6"/>
  <c r="BF12" i="6"/>
  <c r="AB12" i="6"/>
  <c r="AR12" i="6"/>
  <c r="BG12" i="6"/>
  <c r="AC12" i="6"/>
  <c r="AS12" i="6"/>
  <c r="BH12" i="6"/>
  <c r="AD12" i="6"/>
  <c r="AT12" i="6"/>
  <c r="BI12" i="6"/>
  <c r="AE12" i="6"/>
  <c r="AU12" i="6"/>
  <c r="BJ12" i="6"/>
  <c r="AF12" i="6"/>
  <c r="AV12" i="6"/>
  <c r="BK12" i="6"/>
  <c r="AG12" i="6"/>
  <c r="AI12" i="6"/>
  <c r="AX12" i="6"/>
  <c r="T12" i="6"/>
  <c r="AJ13" i="6"/>
  <c r="AY13" i="6"/>
  <c r="U13" i="6"/>
  <c r="AK13" i="6"/>
  <c r="AZ13" i="6"/>
  <c r="V13" i="6"/>
  <c r="AL13" i="6"/>
  <c r="BA13" i="6"/>
  <c r="W13" i="6"/>
  <c r="AM13" i="6"/>
  <c r="BB13" i="6"/>
  <c r="X13" i="6"/>
  <c r="AN13" i="6"/>
  <c r="BC13" i="6"/>
  <c r="Y13" i="6"/>
  <c r="AO13" i="6"/>
  <c r="BD13" i="6"/>
  <c r="Z13" i="6"/>
  <c r="AP13" i="6"/>
  <c r="BE13" i="6"/>
  <c r="AA13" i="6"/>
  <c r="AQ13" i="6"/>
  <c r="BF13" i="6"/>
  <c r="AB13" i="6"/>
  <c r="AR13" i="6"/>
  <c r="BG13" i="6"/>
  <c r="AC13" i="6"/>
  <c r="AS13" i="6"/>
  <c r="BH13" i="6"/>
  <c r="AD13" i="6"/>
  <c r="AT13" i="6"/>
  <c r="BI13" i="6"/>
  <c r="AE13" i="6"/>
  <c r="AU13" i="6"/>
  <c r="BJ13" i="6"/>
  <c r="AF13" i="6"/>
  <c r="AV13" i="6"/>
  <c r="BK13" i="6"/>
  <c r="AG13" i="6"/>
  <c r="AI13" i="6"/>
  <c r="AX13" i="6"/>
  <c r="T13" i="6"/>
  <c r="AJ14" i="6"/>
  <c r="AY14" i="6"/>
  <c r="U14" i="6"/>
  <c r="AK14" i="6"/>
  <c r="AZ14" i="6"/>
  <c r="V14" i="6"/>
  <c r="AL14" i="6"/>
  <c r="BA14" i="6"/>
  <c r="W14" i="6"/>
  <c r="AM14" i="6"/>
  <c r="BB14" i="6"/>
  <c r="X14" i="6"/>
  <c r="AN14" i="6"/>
  <c r="BC14" i="6"/>
  <c r="Y14" i="6"/>
  <c r="AO14" i="6"/>
  <c r="BD14" i="6"/>
  <c r="Z14" i="6"/>
  <c r="AP14" i="6"/>
  <c r="BE14" i="6"/>
  <c r="AA14" i="6"/>
  <c r="AQ14" i="6"/>
  <c r="BF14" i="6"/>
  <c r="AB14" i="6"/>
  <c r="AR14" i="6"/>
  <c r="BG14" i="6"/>
  <c r="AC14" i="6"/>
  <c r="AS14" i="6"/>
  <c r="BH14" i="6"/>
  <c r="AD14" i="6"/>
  <c r="AT14" i="6"/>
  <c r="BI14" i="6"/>
  <c r="AE14" i="6"/>
  <c r="AU14" i="6"/>
  <c r="BJ14" i="6"/>
  <c r="AF14" i="6"/>
  <c r="AV14" i="6"/>
  <c r="BK14" i="6"/>
  <c r="AG14" i="6"/>
  <c r="AI14" i="6"/>
  <c r="AX14" i="6"/>
  <c r="T14" i="6"/>
  <c r="AJ15" i="6"/>
  <c r="AY15" i="6"/>
  <c r="U15" i="6"/>
  <c r="AK15" i="6"/>
  <c r="AZ15" i="6"/>
  <c r="V15" i="6"/>
  <c r="AL15" i="6"/>
  <c r="BA15" i="6"/>
  <c r="W15" i="6"/>
  <c r="AM15" i="6"/>
  <c r="BB15" i="6"/>
  <c r="X15" i="6"/>
  <c r="AN15" i="6"/>
  <c r="BC15" i="6"/>
  <c r="Y15" i="6"/>
  <c r="AO15" i="6"/>
  <c r="BD15" i="6"/>
  <c r="Z15" i="6"/>
  <c r="AP15" i="6"/>
  <c r="BE15" i="6"/>
  <c r="AA15" i="6"/>
  <c r="AQ15" i="6"/>
  <c r="BF15" i="6"/>
  <c r="AB15" i="6"/>
  <c r="AR15" i="6"/>
  <c r="BG15" i="6"/>
  <c r="AC15" i="6"/>
  <c r="AS15" i="6"/>
  <c r="BH15" i="6"/>
  <c r="AD15" i="6"/>
  <c r="AT15" i="6"/>
  <c r="BI15" i="6"/>
  <c r="AE15" i="6"/>
  <c r="AU15" i="6"/>
  <c r="BJ15" i="6"/>
  <c r="AF15" i="6"/>
  <c r="AV15" i="6"/>
  <c r="BK15" i="6"/>
  <c r="AG15" i="6"/>
  <c r="AI15" i="6"/>
  <c r="AX15" i="6"/>
  <c r="T15" i="6"/>
  <c r="AJ16" i="6"/>
  <c r="AY16" i="6"/>
  <c r="U16" i="6"/>
  <c r="AK16" i="6"/>
  <c r="AZ16" i="6"/>
  <c r="V16" i="6"/>
  <c r="AL16" i="6"/>
  <c r="BA16" i="6"/>
  <c r="W16" i="6"/>
  <c r="AM16" i="6"/>
  <c r="BB16" i="6"/>
  <c r="X16" i="6"/>
  <c r="AN16" i="6"/>
  <c r="BC16" i="6"/>
  <c r="Y16" i="6"/>
  <c r="AO16" i="6"/>
  <c r="BD16" i="6"/>
  <c r="Z16" i="6"/>
  <c r="AP16" i="6"/>
  <c r="BE16" i="6"/>
  <c r="AA16" i="6"/>
  <c r="AQ16" i="6"/>
  <c r="BF16" i="6"/>
  <c r="AB16" i="6"/>
  <c r="AR16" i="6"/>
  <c r="BG16" i="6"/>
  <c r="AC16" i="6"/>
  <c r="AS16" i="6"/>
  <c r="BH16" i="6"/>
  <c r="AD16" i="6"/>
  <c r="AT16" i="6"/>
  <c r="BI16" i="6"/>
  <c r="AE16" i="6"/>
  <c r="AU16" i="6"/>
  <c r="BJ16" i="6"/>
  <c r="AF16" i="6"/>
  <c r="AV16" i="6"/>
  <c r="BK16" i="6"/>
  <c r="AG16" i="6"/>
  <c r="AI16" i="6"/>
  <c r="AX16" i="6"/>
  <c r="T16" i="6"/>
  <c r="B4" i="6"/>
  <c r="F16" i="6"/>
  <c r="G16" i="6"/>
  <c r="H16" i="6"/>
  <c r="I16" i="6"/>
  <c r="J16" i="6"/>
  <c r="K16" i="6"/>
  <c r="L16" i="6"/>
  <c r="M16" i="6"/>
  <c r="N16" i="6"/>
  <c r="O16" i="6"/>
  <c r="P16" i="6"/>
  <c r="F15" i="6"/>
  <c r="G15" i="6"/>
  <c r="H15" i="6"/>
  <c r="I15" i="6"/>
  <c r="J15" i="6"/>
  <c r="K15" i="6"/>
  <c r="L15" i="6"/>
  <c r="M15" i="6"/>
  <c r="N15" i="6"/>
  <c r="O15" i="6"/>
  <c r="P15" i="6"/>
  <c r="F14" i="6"/>
  <c r="G14" i="6"/>
  <c r="H14" i="6"/>
  <c r="I14" i="6"/>
  <c r="J14" i="6"/>
  <c r="K14" i="6"/>
  <c r="L14" i="6"/>
  <c r="M14" i="6"/>
  <c r="N14" i="6"/>
  <c r="O14" i="6"/>
  <c r="P14" i="6"/>
  <c r="P13" i="6"/>
  <c r="F13" i="6"/>
  <c r="G13" i="6"/>
  <c r="H13" i="6"/>
  <c r="I13" i="6"/>
  <c r="J13" i="6"/>
  <c r="K13" i="6"/>
  <c r="L13" i="6"/>
  <c r="M13" i="6"/>
  <c r="N13" i="6"/>
  <c r="O13" i="6"/>
  <c r="F12" i="6"/>
  <c r="G12" i="6"/>
  <c r="H12" i="6"/>
  <c r="I12" i="6"/>
  <c r="J12" i="6"/>
  <c r="K12" i="6"/>
  <c r="L12" i="6"/>
  <c r="M12" i="6"/>
  <c r="N12" i="6"/>
  <c r="O12" i="6"/>
  <c r="P12" i="6"/>
  <c r="F11" i="6"/>
  <c r="G11" i="6"/>
  <c r="H11" i="6"/>
  <c r="I11" i="6"/>
  <c r="J11" i="6"/>
  <c r="K11" i="6"/>
  <c r="L11" i="6"/>
  <c r="M11" i="6"/>
  <c r="N11" i="6"/>
  <c r="O11" i="6"/>
  <c r="P11" i="6"/>
  <c r="F10" i="6"/>
  <c r="G10" i="6"/>
  <c r="H10" i="6"/>
  <c r="I10" i="6"/>
  <c r="J10" i="6"/>
  <c r="K10" i="6"/>
  <c r="L10" i="6"/>
  <c r="M10" i="6"/>
  <c r="N10" i="6"/>
  <c r="O10" i="6"/>
  <c r="P10" i="6"/>
  <c r="F9" i="6"/>
  <c r="G9" i="6"/>
  <c r="H9" i="6"/>
  <c r="I9" i="6"/>
  <c r="J9" i="6"/>
  <c r="K9" i="6"/>
  <c r="L9" i="6"/>
  <c r="M9" i="6"/>
  <c r="N9" i="6"/>
  <c r="O9" i="6"/>
  <c r="P9" i="6"/>
  <c r="F8" i="6"/>
  <c r="G8" i="6"/>
  <c r="H8" i="6"/>
  <c r="I8" i="6"/>
  <c r="J8" i="6"/>
  <c r="K8" i="6"/>
  <c r="L8" i="6"/>
  <c r="M8" i="6"/>
  <c r="N8" i="6"/>
  <c r="O8" i="6"/>
  <c r="P8" i="6"/>
  <c r="F7" i="6"/>
  <c r="G7" i="6"/>
  <c r="E8" i="6"/>
  <c r="E9" i="6"/>
  <c r="E10" i="6"/>
  <c r="E11" i="6"/>
  <c r="E12" i="6"/>
  <c r="E13" i="6"/>
  <c r="E14" i="6"/>
  <c r="E15" i="6"/>
  <c r="E16" i="6"/>
  <c r="H7" i="6"/>
  <c r="I7" i="6"/>
  <c r="J7" i="6"/>
  <c r="K7" i="6"/>
  <c r="L7" i="6"/>
  <c r="M7" i="6"/>
  <c r="N7" i="6"/>
  <c r="O7" i="6"/>
  <c r="P7" i="6"/>
  <c r="E7" i="6"/>
  <c r="AH7" i="1"/>
  <c r="AG7" i="1"/>
  <c r="AF7" i="1"/>
  <c r="AE7" i="1"/>
  <c r="AD7" i="1"/>
  <c r="AC7" i="1"/>
  <c r="AG7" i="4"/>
  <c r="AF7" i="4"/>
  <c r="AE7" i="4"/>
  <c r="AD7" i="4"/>
  <c r="AC7" i="4"/>
  <c r="AH16" i="5"/>
  <c r="Z15" i="5"/>
  <c r="AH15" i="5"/>
  <c r="R15" i="5"/>
  <c r="B4" i="5"/>
  <c r="T11" i="5"/>
  <c r="AB11" i="5"/>
  <c r="L11" i="5"/>
  <c r="T9" i="5"/>
  <c r="AB9" i="5"/>
  <c r="L9" i="5"/>
  <c r="T7" i="5"/>
  <c r="AB7" i="5"/>
  <c r="L7" i="5"/>
  <c r="V7" i="5"/>
  <c r="N7" i="5"/>
  <c r="U8" i="5"/>
  <c r="AC8" i="5"/>
  <c r="M8" i="5"/>
  <c r="X7" i="5"/>
  <c r="P7" i="5"/>
  <c r="W8" i="5"/>
  <c r="AE8" i="5"/>
  <c r="O8" i="5"/>
  <c r="V9" i="5"/>
  <c r="AD9" i="5"/>
  <c r="N9" i="5"/>
  <c r="U10" i="5"/>
  <c r="AC10" i="5"/>
  <c r="M10" i="5"/>
  <c r="Z7" i="5"/>
  <c r="AH7" i="5"/>
  <c r="R7" i="5"/>
  <c r="Y8" i="5"/>
  <c r="AG8" i="5"/>
  <c r="Q8" i="5"/>
  <c r="X9" i="5"/>
  <c r="AF9" i="5"/>
  <c r="P9" i="5"/>
  <c r="W10" i="5"/>
  <c r="AE10" i="5"/>
  <c r="O10" i="5"/>
  <c r="V11" i="5"/>
  <c r="AD11" i="5"/>
  <c r="N11" i="5"/>
  <c r="U12" i="5"/>
  <c r="AC12" i="5"/>
  <c r="M12" i="5"/>
  <c r="Z9" i="5"/>
  <c r="AH9" i="5"/>
  <c r="R9" i="5"/>
  <c r="Y10" i="5"/>
  <c r="AG10" i="5"/>
  <c r="Q10" i="5"/>
  <c r="X11" i="5"/>
  <c r="AF11" i="5"/>
  <c r="P11" i="5"/>
  <c r="W12" i="5"/>
  <c r="AE12" i="5"/>
  <c r="O12" i="5"/>
  <c r="V13" i="5"/>
  <c r="AD13" i="5"/>
  <c r="N13" i="5"/>
  <c r="Z11" i="5"/>
  <c r="AH11" i="5"/>
  <c r="R11" i="5"/>
  <c r="Y12" i="5"/>
  <c r="AG12" i="5"/>
  <c r="Q12" i="5"/>
  <c r="X13" i="5"/>
  <c r="AF13" i="5"/>
  <c r="P13" i="5"/>
  <c r="W14" i="5"/>
  <c r="AE14" i="5"/>
  <c r="O14" i="5"/>
  <c r="Z13" i="5"/>
  <c r="AH13" i="5"/>
  <c r="R13" i="5"/>
  <c r="Y14" i="5"/>
  <c r="AG14" i="5"/>
  <c r="Q14" i="5"/>
  <c r="X15" i="5"/>
  <c r="AF15" i="5"/>
  <c r="P15" i="5"/>
  <c r="AG16" i="5"/>
  <c r="T10" i="5"/>
  <c r="AB10" i="5"/>
  <c r="L10" i="5"/>
  <c r="T8" i="5"/>
  <c r="AB8" i="5"/>
  <c r="L8" i="5"/>
  <c r="U7" i="5"/>
  <c r="M7" i="5"/>
  <c r="W7" i="5"/>
  <c r="O7" i="5"/>
  <c r="V8" i="5"/>
  <c r="AD8" i="5"/>
  <c r="N8" i="5"/>
  <c r="U9" i="5"/>
  <c r="AC9" i="5"/>
  <c r="M9" i="5"/>
  <c r="Y7" i="5"/>
  <c r="Q7" i="5"/>
  <c r="X8" i="5"/>
  <c r="AF8" i="5"/>
  <c r="P8" i="5"/>
  <c r="W9" i="5"/>
  <c r="AE9" i="5"/>
  <c r="O9" i="5"/>
  <c r="V10" i="5"/>
  <c r="AD10" i="5"/>
  <c r="N10" i="5"/>
  <c r="U11" i="5"/>
  <c r="AC11" i="5"/>
  <c r="M11" i="5"/>
  <c r="Z8" i="5"/>
  <c r="AH8" i="5"/>
  <c r="R8" i="5"/>
  <c r="Y9" i="5"/>
  <c r="AG9" i="5"/>
  <c r="Q9" i="5"/>
  <c r="X10" i="5"/>
  <c r="AF10" i="5"/>
  <c r="P10" i="5"/>
  <c r="W11" i="5"/>
  <c r="AE11" i="5"/>
  <c r="O11" i="5"/>
  <c r="V12" i="5"/>
  <c r="AD12" i="5"/>
  <c r="N12" i="5"/>
  <c r="Z10" i="5"/>
  <c r="AH10" i="5"/>
  <c r="R10" i="5"/>
  <c r="Y11" i="5"/>
  <c r="AG11" i="5"/>
  <c r="Q11" i="5"/>
  <c r="X12" i="5"/>
  <c r="AF12" i="5"/>
  <c r="P12" i="5"/>
  <c r="W13" i="5"/>
  <c r="AE13" i="5"/>
  <c r="O13" i="5"/>
  <c r="Z12" i="5"/>
  <c r="AH12" i="5"/>
  <c r="R12" i="5"/>
  <c r="Y13" i="5"/>
  <c r="AG13" i="5"/>
  <c r="Q13" i="5"/>
  <c r="X14" i="5"/>
  <c r="AF14" i="5"/>
  <c r="P14" i="5"/>
  <c r="Z14" i="5"/>
  <c r="AH14" i="5"/>
  <c r="R14" i="5"/>
  <c r="Y15" i="5"/>
  <c r="AG15" i="5"/>
  <c r="Q15" i="5"/>
  <c r="T12" i="5"/>
  <c r="AB12" i="5"/>
  <c r="L12" i="5"/>
  <c r="U13" i="5"/>
  <c r="AC13" i="5"/>
  <c r="M13" i="5"/>
  <c r="V14" i="5"/>
  <c r="AD14" i="5"/>
  <c r="N14" i="5"/>
  <c r="W15" i="5"/>
  <c r="AE15" i="5"/>
  <c r="O15" i="5"/>
  <c r="AF16" i="5"/>
  <c r="T13" i="5"/>
  <c r="AB13" i="5"/>
  <c r="L13" i="5"/>
  <c r="U14" i="5"/>
  <c r="AC14" i="5"/>
  <c r="M14" i="5"/>
  <c r="V15" i="5"/>
  <c r="AD15" i="5"/>
  <c r="N15" i="5"/>
  <c r="AE16" i="5"/>
  <c r="T14" i="5"/>
  <c r="AB14" i="5"/>
  <c r="L14" i="5"/>
  <c r="U15" i="5"/>
  <c r="AC15" i="5"/>
  <c r="M15" i="5"/>
  <c r="AD16" i="5"/>
  <c r="T15" i="5"/>
  <c r="AB15" i="5"/>
  <c r="L15" i="5"/>
  <c r="AC16" i="5"/>
  <c r="AB16" i="5"/>
  <c r="Z16" i="5"/>
  <c r="Y16" i="5"/>
  <c r="X16" i="5"/>
  <c r="W16" i="5"/>
  <c r="V16" i="5"/>
  <c r="U16" i="5"/>
  <c r="T16" i="5"/>
  <c r="R16" i="5"/>
  <c r="Q16" i="5"/>
  <c r="P16" i="5"/>
  <c r="O16" i="5"/>
  <c r="N16" i="5"/>
  <c r="M16" i="5"/>
  <c r="L16" i="5"/>
  <c r="I16" i="5"/>
  <c r="H16" i="5"/>
  <c r="G16" i="5"/>
  <c r="F16" i="5"/>
  <c r="E16" i="5"/>
  <c r="I15" i="5"/>
  <c r="H15" i="5"/>
  <c r="G15" i="5"/>
  <c r="F15" i="5"/>
  <c r="E15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  <c r="I11" i="5"/>
  <c r="H11" i="5"/>
  <c r="G11" i="5"/>
  <c r="F11" i="5"/>
  <c r="E11" i="5"/>
  <c r="I10" i="5"/>
  <c r="H10" i="5"/>
  <c r="G10" i="5"/>
  <c r="F10" i="5"/>
  <c r="E10" i="5"/>
  <c r="I9" i="5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AH16" i="4"/>
  <c r="Z15" i="4"/>
  <c r="AH15" i="4"/>
  <c r="R15" i="4"/>
  <c r="B4" i="4"/>
  <c r="T11" i="4"/>
  <c r="AB11" i="4"/>
  <c r="L11" i="4"/>
  <c r="T9" i="4"/>
  <c r="AB9" i="4"/>
  <c r="L9" i="4"/>
  <c r="T7" i="4"/>
  <c r="AB7" i="4"/>
  <c r="L7" i="4"/>
  <c r="V7" i="4"/>
  <c r="N7" i="4"/>
  <c r="U8" i="4"/>
  <c r="AC8" i="4"/>
  <c r="M8" i="4"/>
  <c r="X7" i="4"/>
  <c r="P7" i="4"/>
  <c r="W8" i="4"/>
  <c r="AE8" i="4"/>
  <c r="O8" i="4"/>
  <c r="V9" i="4"/>
  <c r="AD9" i="4"/>
  <c r="N9" i="4"/>
  <c r="U10" i="4"/>
  <c r="AC10" i="4"/>
  <c r="M10" i="4"/>
  <c r="Z7" i="4"/>
  <c r="AH7" i="4"/>
  <c r="R7" i="4"/>
  <c r="Y8" i="4"/>
  <c r="AG8" i="4"/>
  <c r="Q8" i="4"/>
  <c r="X9" i="4"/>
  <c r="AF9" i="4"/>
  <c r="P9" i="4"/>
  <c r="W10" i="4"/>
  <c r="AE10" i="4"/>
  <c r="O10" i="4"/>
  <c r="V11" i="4"/>
  <c r="AD11" i="4"/>
  <c r="N11" i="4"/>
  <c r="U12" i="4"/>
  <c r="AC12" i="4"/>
  <c r="M12" i="4"/>
  <c r="Z9" i="4"/>
  <c r="AH9" i="4"/>
  <c r="R9" i="4"/>
  <c r="Y10" i="4"/>
  <c r="AG10" i="4"/>
  <c r="Q10" i="4"/>
  <c r="X11" i="4"/>
  <c r="AF11" i="4"/>
  <c r="P11" i="4"/>
  <c r="W12" i="4"/>
  <c r="AE12" i="4"/>
  <c r="O12" i="4"/>
  <c r="V13" i="4"/>
  <c r="AD13" i="4"/>
  <c r="N13" i="4"/>
  <c r="Z11" i="4"/>
  <c r="AH11" i="4"/>
  <c r="R11" i="4"/>
  <c r="Y12" i="4"/>
  <c r="AG12" i="4"/>
  <c r="Q12" i="4"/>
  <c r="X13" i="4"/>
  <c r="AF13" i="4"/>
  <c r="P13" i="4"/>
  <c r="W14" i="4"/>
  <c r="AE14" i="4"/>
  <c r="O14" i="4"/>
  <c r="Z13" i="4"/>
  <c r="AH13" i="4"/>
  <c r="R13" i="4"/>
  <c r="Y14" i="4"/>
  <c r="AG14" i="4"/>
  <c r="Q14" i="4"/>
  <c r="X15" i="4"/>
  <c r="AF15" i="4"/>
  <c r="P15" i="4"/>
  <c r="AG16" i="4"/>
  <c r="T10" i="4"/>
  <c r="AB10" i="4"/>
  <c r="L10" i="4"/>
  <c r="T8" i="4"/>
  <c r="AB8" i="4"/>
  <c r="L8" i="4"/>
  <c r="U7" i="4"/>
  <c r="M7" i="4"/>
  <c r="W7" i="4"/>
  <c r="O7" i="4"/>
  <c r="V8" i="4"/>
  <c r="AD8" i="4"/>
  <c r="N8" i="4"/>
  <c r="U9" i="4"/>
  <c r="AC9" i="4"/>
  <c r="M9" i="4"/>
  <c r="Y7" i="4"/>
  <c r="Q7" i="4"/>
  <c r="X8" i="4"/>
  <c r="AF8" i="4"/>
  <c r="P8" i="4"/>
  <c r="W9" i="4"/>
  <c r="AE9" i="4"/>
  <c r="O9" i="4"/>
  <c r="V10" i="4"/>
  <c r="AD10" i="4"/>
  <c r="N10" i="4"/>
  <c r="U11" i="4"/>
  <c r="AC11" i="4"/>
  <c r="M11" i="4"/>
  <c r="Z8" i="4"/>
  <c r="AH8" i="4"/>
  <c r="R8" i="4"/>
  <c r="Y9" i="4"/>
  <c r="AG9" i="4"/>
  <c r="Q9" i="4"/>
  <c r="X10" i="4"/>
  <c r="AF10" i="4"/>
  <c r="P10" i="4"/>
  <c r="W11" i="4"/>
  <c r="AE11" i="4"/>
  <c r="O11" i="4"/>
  <c r="V12" i="4"/>
  <c r="AD12" i="4"/>
  <c r="N12" i="4"/>
  <c r="Z10" i="4"/>
  <c r="AH10" i="4"/>
  <c r="R10" i="4"/>
  <c r="Y11" i="4"/>
  <c r="AG11" i="4"/>
  <c r="Q11" i="4"/>
  <c r="X12" i="4"/>
  <c r="AF12" i="4"/>
  <c r="P12" i="4"/>
  <c r="W13" i="4"/>
  <c r="AE13" i="4"/>
  <c r="O13" i="4"/>
  <c r="Z12" i="4"/>
  <c r="AH12" i="4"/>
  <c r="R12" i="4"/>
  <c r="Y13" i="4"/>
  <c r="AG13" i="4"/>
  <c r="Q13" i="4"/>
  <c r="X14" i="4"/>
  <c r="AF14" i="4"/>
  <c r="P14" i="4"/>
  <c r="Z14" i="4"/>
  <c r="AH14" i="4"/>
  <c r="R14" i="4"/>
  <c r="Y15" i="4"/>
  <c r="AG15" i="4"/>
  <c r="Q15" i="4"/>
  <c r="T12" i="4"/>
  <c r="AB12" i="4"/>
  <c r="L12" i="4"/>
  <c r="U13" i="4"/>
  <c r="AC13" i="4"/>
  <c r="M13" i="4"/>
  <c r="V14" i="4"/>
  <c r="AD14" i="4"/>
  <c r="N14" i="4"/>
  <c r="W15" i="4"/>
  <c r="AE15" i="4"/>
  <c r="O15" i="4"/>
  <c r="AF16" i="4"/>
  <c r="T13" i="4"/>
  <c r="AB13" i="4"/>
  <c r="L13" i="4"/>
  <c r="U14" i="4"/>
  <c r="AC14" i="4"/>
  <c r="M14" i="4"/>
  <c r="V15" i="4"/>
  <c r="AD15" i="4"/>
  <c r="N15" i="4"/>
  <c r="AE16" i="4"/>
  <c r="T14" i="4"/>
  <c r="AB14" i="4"/>
  <c r="L14" i="4"/>
  <c r="U15" i="4"/>
  <c r="AC15" i="4"/>
  <c r="M15" i="4"/>
  <c r="AD16" i="4"/>
  <c r="T15" i="4"/>
  <c r="AB15" i="4"/>
  <c r="L15" i="4"/>
  <c r="AC16" i="4"/>
  <c r="AB16" i="4"/>
  <c r="Z16" i="4"/>
  <c r="Y16" i="4"/>
  <c r="X16" i="4"/>
  <c r="W16" i="4"/>
  <c r="V16" i="4"/>
  <c r="U16" i="4"/>
  <c r="T16" i="4"/>
  <c r="R16" i="4"/>
  <c r="Q16" i="4"/>
  <c r="P16" i="4"/>
  <c r="O16" i="4"/>
  <c r="N16" i="4"/>
  <c r="M16" i="4"/>
  <c r="L16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AH16" i="1"/>
  <c r="AH15" i="1"/>
  <c r="AH14" i="1"/>
  <c r="AH13" i="1"/>
  <c r="AH12" i="1"/>
  <c r="AH11" i="1"/>
  <c r="AH10" i="1"/>
  <c r="AH9" i="1"/>
  <c r="AH8" i="1"/>
  <c r="AB16" i="1"/>
  <c r="AB15" i="1"/>
  <c r="AB14" i="1"/>
  <c r="AB13" i="1"/>
  <c r="AB12" i="1"/>
  <c r="AB11" i="1"/>
  <c r="AB10" i="1"/>
  <c r="AB9" i="1"/>
  <c r="AB8" i="1"/>
  <c r="AB7" i="1"/>
  <c r="Z16" i="1"/>
  <c r="Z15" i="1"/>
  <c r="Z14" i="1"/>
  <c r="Z13" i="1"/>
  <c r="Z12" i="1"/>
  <c r="Z11" i="1"/>
  <c r="Z10" i="1"/>
  <c r="Z9" i="1"/>
  <c r="Z8" i="1"/>
  <c r="Z7" i="1"/>
  <c r="T16" i="1"/>
  <c r="T15" i="1"/>
  <c r="T14" i="1"/>
  <c r="T13" i="1"/>
  <c r="T12" i="1"/>
  <c r="T11" i="1"/>
  <c r="T10" i="1"/>
  <c r="T9" i="1"/>
  <c r="T8" i="1"/>
  <c r="T7" i="1"/>
  <c r="L7" i="1"/>
  <c r="V7" i="1"/>
  <c r="N7" i="1"/>
  <c r="U8" i="1"/>
  <c r="AC8" i="1"/>
  <c r="M8" i="1"/>
  <c r="X7" i="1"/>
  <c r="P7" i="1"/>
  <c r="W8" i="1"/>
  <c r="AE8" i="1"/>
  <c r="O8" i="1"/>
  <c r="V9" i="1"/>
  <c r="AD9" i="1"/>
  <c r="N9" i="1"/>
  <c r="L9" i="1"/>
  <c r="U10" i="1"/>
  <c r="AC10" i="1"/>
  <c r="M10" i="1"/>
  <c r="R7" i="1"/>
  <c r="Y8" i="1"/>
  <c r="AG8" i="1"/>
  <c r="Q8" i="1"/>
  <c r="X9" i="1"/>
  <c r="AF9" i="1"/>
  <c r="P9" i="1"/>
  <c r="W10" i="1"/>
  <c r="AE10" i="1"/>
  <c r="O10" i="1"/>
  <c r="V11" i="1"/>
  <c r="AD11" i="1"/>
  <c r="N11" i="1"/>
  <c r="L11" i="1"/>
  <c r="U12" i="1"/>
  <c r="AC12" i="1"/>
  <c r="M12" i="1"/>
  <c r="R9" i="1"/>
  <c r="Y10" i="1"/>
  <c r="AG10" i="1"/>
  <c r="Q10" i="1"/>
  <c r="X11" i="1"/>
  <c r="AF11" i="1"/>
  <c r="P11" i="1"/>
  <c r="W12" i="1"/>
  <c r="AE12" i="1"/>
  <c r="O12" i="1"/>
  <c r="V13" i="1"/>
  <c r="AD13" i="1"/>
  <c r="N13" i="1"/>
  <c r="R11" i="1"/>
  <c r="Y12" i="1"/>
  <c r="AG12" i="1"/>
  <c r="Q12" i="1"/>
  <c r="X13" i="1"/>
  <c r="AF13" i="1"/>
  <c r="P13" i="1"/>
  <c r="W14" i="1"/>
  <c r="AE14" i="1"/>
  <c r="O14" i="1"/>
  <c r="R13" i="1"/>
  <c r="Y14" i="1"/>
  <c r="AG14" i="1"/>
  <c r="Q14" i="1"/>
  <c r="X15" i="1"/>
  <c r="AF15" i="1"/>
  <c r="P15" i="1"/>
  <c r="R15" i="1"/>
  <c r="Y16" i="1"/>
  <c r="AG16" i="1"/>
  <c r="I16" i="1"/>
  <c r="L8" i="1"/>
  <c r="U7" i="1"/>
  <c r="M7" i="1"/>
  <c r="W7" i="1"/>
  <c r="O7" i="1"/>
  <c r="V8" i="1"/>
  <c r="AD8" i="1"/>
  <c r="N8" i="1"/>
  <c r="U9" i="1"/>
  <c r="AC9" i="1"/>
  <c r="M9" i="1"/>
  <c r="Y7" i="1"/>
  <c r="Q7" i="1"/>
  <c r="X8" i="1"/>
  <c r="AF8" i="1"/>
  <c r="P8" i="1"/>
  <c r="W9" i="1"/>
  <c r="AE9" i="1"/>
  <c r="O9" i="1"/>
  <c r="V10" i="1"/>
  <c r="AD10" i="1"/>
  <c r="N10" i="1"/>
  <c r="L10" i="1"/>
  <c r="U11" i="1"/>
  <c r="AC11" i="1"/>
  <c r="M11" i="1"/>
  <c r="R8" i="1"/>
  <c r="Y9" i="1"/>
  <c r="AG9" i="1"/>
  <c r="Q9" i="1"/>
  <c r="X10" i="1"/>
  <c r="AF10" i="1"/>
  <c r="P10" i="1"/>
  <c r="W11" i="1"/>
  <c r="AE11" i="1"/>
  <c r="O11" i="1"/>
  <c r="V12" i="1"/>
  <c r="AD12" i="1"/>
  <c r="N12" i="1"/>
  <c r="R10" i="1"/>
  <c r="Y11" i="1"/>
  <c r="AG11" i="1"/>
  <c r="Q11" i="1"/>
  <c r="X12" i="1"/>
  <c r="AF12" i="1"/>
  <c r="P12" i="1"/>
  <c r="W13" i="1"/>
  <c r="AE13" i="1"/>
  <c r="O13" i="1"/>
  <c r="R12" i="1"/>
  <c r="Y13" i="1"/>
  <c r="AG13" i="1"/>
  <c r="Q13" i="1"/>
  <c r="X14" i="1"/>
  <c r="AF14" i="1"/>
  <c r="P14" i="1"/>
  <c r="R14" i="1"/>
  <c r="Y15" i="1"/>
  <c r="AG15" i="1"/>
  <c r="I15" i="1"/>
  <c r="I14" i="1"/>
  <c r="I13" i="1"/>
  <c r="I12" i="1"/>
  <c r="I11" i="1"/>
  <c r="I10" i="1"/>
  <c r="I9" i="1"/>
  <c r="L12" i="1"/>
  <c r="U13" i="1"/>
  <c r="AC13" i="1"/>
  <c r="M13" i="1"/>
  <c r="V14" i="1"/>
  <c r="AD14" i="1"/>
  <c r="N14" i="1"/>
  <c r="W15" i="1"/>
  <c r="AE15" i="1"/>
  <c r="O15" i="1"/>
  <c r="Q15" i="1"/>
  <c r="X16" i="1"/>
  <c r="AF16" i="1"/>
  <c r="H16" i="1"/>
  <c r="H15" i="1"/>
  <c r="H14" i="1"/>
  <c r="H13" i="1"/>
  <c r="H12" i="1"/>
  <c r="H11" i="1"/>
  <c r="H10" i="1"/>
  <c r="H9" i="1"/>
  <c r="L13" i="1"/>
  <c r="U14" i="1"/>
  <c r="AC14" i="1"/>
  <c r="M14" i="1"/>
  <c r="V15" i="1"/>
  <c r="AD15" i="1"/>
  <c r="N15" i="1"/>
  <c r="W16" i="1"/>
  <c r="AE16" i="1"/>
  <c r="G16" i="1"/>
  <c r="G15" i="1"/>
  <c r="G14" i="1"/>
  <c r="G13" i="1"/>
  <c r="G12" i="1"/>
  <c r="G11" i="1"/>
  <c r="G10" i="1"/>
  <c r="G9" i="1"/>
  <c r="L14" i="1"/>
  <c r="U15" i="1"/>
  <c r="AC15" i="1"/>
  <c r="M15" i="1"/>
  <c r="V16" i="1"/>
  <c r="AD16" i="1"/>
  <c r="F16" i="1"/>
  <c r="F15" i="1"/>
  <c r="F14" i="1"/>
  <c r="F13" i="1"/>
  <c r="F12" i="1"/>
  <c r="F11" i="1"/>
  <c r="F10" i="1"/>
  <c r="F9" i="1"/>
  <c r="L15" i="1"/>
  <c r="U16" i="1"/>
  <c r="AC16" i="1"/>
  <c r="E16" i="1"/>
  <c r="E15" i="1"/>
  <c r="E14" i="1"/>
  <c r="E13" i="1"/>
  <c r="E12" i="1"/>
  <c r="E11" i="1"/>
  <c r="E10" i="1"/>
  <c r="E9" i="1"/>
  <c r="I8" i="1"/>
  <c r="H8" i="1"/>
  <c r="G8" i="1"/>
  <c r="F8" i="1"/>
  <c r="E8" i="1"/>
  <c r="I7" i="1"/>
  <c r="H7" i="1"/>
  <c r="G7" i="1"/>
  <c r="F7" i="1"/>
  <c r="E7" i="1"/>
  <c r="L16" i="1"/>
  <c r="O16" i="1"/>
  <c r="P16" i="1"/>
  <c r="Q16" i="1"/>
  <c r="R16" i="1"/>
  <c r="B4" i="1"/>
  <c r="M16" i="1"/>
  <c r="N16" i="1"/>
</calcChain>
</file>

<file path=xl/sharedStrings.xml><?xml version="1.0" encoding="utf-8"?>
<sst xmlns="http://schemas.openxmlformats.org/spreadsheetml/2006/main" count="120" uniqueCount="11">
  <si>
    <t>discount rate</t>
    <phoneticPr fontId="1" type="noConversion"/>
  </si>
  <si>
    <t>% planned</t>
    <phoneticPr fontId="1" type="noConversion"/>
  </si>
  <si>
    <t>% surprise</t>
    <phoneticPr fontId="1" type="noConversion"/>
  </si>
  <si>
    <t>t=</t>
    <phoneticPr fontId="1" type="noConversion"/>
  </si>
  <si>
    <t>Policy</t>
    <phoneticPr fontId="1" type="noConversion"/>
  </si>
  <si>
    <t>V(s)</t>
    <phoneticPr fontId="1" type="noConversion"/>
  </si>
  <si>
    <t>R(s, a)</t>
    <phoneticPr fontId="1" type="noConversion"/>
  </si>
  <si>
    <t>Q(s, &lt;)</t>
    <phoneticPr fontId="1" type="noConversion"/>
  </si>
  <si>
    <t>Q(s,&gt;)</t>
    <phoneticPr fontId="1" type="noConversion"/>
  </si>
  <si>
    <t>epsilon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</si>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</sst>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Verdana"/>
    </font>
    <font>
      <sz val="8"/>
      <name val="Verdana"/>
    </font>
    <font>
      <sz val="10"/>
      <name val="Arial Unicode MS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zoomScale="115" zoomScaleNormal="115" workbookViewId="0">
      <selection activeCell="M19" sqref="M19"/>
    </sheetView>
  </sheetViews>
  <sheetFormatPr defaultColWidth="11" defaultRowHeight="12.75"/>
  <cols>
    <col min="3" max="3" width="3.375" customWidth="1"/>
    <col min="4" max="10" width="4.125" customWidth="1"/>
    <col min="11" max="11" width="3.375" customWidth="1"/>
    <col min="12" max="12" width="4.875" bestFit="1" customWidth="1"/>
    <col min="13" max="13" width="6.375" bestFit="1" customWidth="1"/>
    <col min="14" max="14" width="5.125" customWidth="1"/>
    <col min="15" max="17" width="4.875" bestFit="1" customWidth="1"/>
    <col min="18" max="18" width="6.875" bestFit="1" customWidth="1"/>
    <col min="19" max="19" width="3.375" customWidth="1"/>
    <col min="20" max="21" width="8.25" bestFit="1" customWidth="1"/>
    <col min="22" max="22" width="5.375" bestFit="1" customWidth="1"/>
    <col min="23" max="26" width="4.875" bestFit="1" customWidth="1"/>
    <col min="27" max="27" width="3.375" customWidth="1"/>
    <col min="28" max="28" width="8.625" bestFit="1" customWidth="1"/>
    <col min="29" max="29" width="5.375" bestFit="1" customWidth="1"/>
    <col min="30" max="34" width="4.875" bestFit="1" customWidth="1"/>
  </cols>
  <sheetData>
    <row r="1" spans="1:34">
      <c r="A1" t="s">
        <v>9</v>
      </c>
      <c r="B1" s="2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>
      <c r="A2" t="s">
        <v>0</v>
      </c>
      <c r="B2" s="2">
        <v>0.9</v>
      </c>
      <c r="R2" t="s">
        <v>6</v>
      </c>
      <c r="T2" s="1">
        <v>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5</v>
      </c>
    </row>
    <row r="3" spans="1:34">
      <c r="A3" t="s">
        <v>1</v>
      </c>
      <c r="B3" s="2">
        <v>0.9</v>
      </c>
    </row>
    <row r="4" spans="1:34">
      <c r="A4" t="s">
        <v>2</v>
      </c>
      <c r="B4" s="2">
        <f>1-B3</f>
        <v>9.9999999999999978E-2</v>
      </c>
      <c r="D4" s="5" t="s">
        <v>4</v>
      </c>
      <c r="E4" s="5"/>
      <c r="F4" s="5"/>
      <c r="G4" s="5"/>
      <c r="H4" s="5"/>
      <c r="I4" s="5"/>
      <c r="J4" s="5"/>
      <c r="L4" s="5" t="s">
        <v>5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/>
      <c r="AB4" s="5" t="s">
        <v>8</v>
      </c>
      <c r="AC4" s="5"/>
      <c r="AD4" s="5"/>
      <c r="AE4" s="5"/>
      <c r="AF4" s="5"/>
      <c r="AG4" s="5"/>
      <c r="AH4" s="5"/>
    </row>
    <row r="5" spans="1:3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>
      <c r="B6" t="s">
        <v>3</v>
      </c>
      <c r="C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34">
      <c r="C7">
        <v>1</v>
      </c>
      <c r="D7" s="1" t="s">
        <v>10</v>
      </c>
      <c r="E7" s="4" t="str">
        <f t="shared" ref="E7:E16" si="0">IF(U7 &gt; AC7, "&lt;", IF(U7 &lt; AC7, "&gt;", "?"))</f>
        <v>?</v>
      </c>
      <c r="F7" s="4" t="str">
        <f t="shared" ref="F7:F16" si="1">IF(V7 &gt; AD7, "&lt;", IF(V7 &lt; AD7, "&gt;", "?"))</f>
        <v>?</v>
      </c>
      <c r="G7" s="4" t="str">
        <f t="shared" ref="G7:G16" si="2">IF(W7 &gt; AE7, "&lt;", IF(W7 &lt; AE7, "&gt;", "?"))</f>
        <v>?</v>
      </c>
      <c r="H7" s="4" t="str">
        <f t="shared" ref="H7:H16" si="3">IF(X7 &gt; AF7, "&lt;", IF(X7 &lt; AF7, "&gt;", "?"))</f>
        <v>?</v>
      </c>
      <c r="I7" s="4" t="str">
        <f t="shared" ref="I7:I16" si="4">IF(Y7 &gt; AG7, "&lt;", IF(Y7 &lt; AG7, "&gt;", "?"))</f>
        <v>?</v>
      </c>
      <c r="J7" s="1" t="s">
        <v>10</v>
      </c>
      <c r="L7" s="1">
        <f t="shared" ref="L7:L16" si="5">MAX(T7, AB7)</f>
        <v>5</v>
      </c>
      <c r="M7" s="1">
        <f t="shared" ref="M7:M16" si="6">MAX(U7, AC7)</f>
        <v>0</v>
      </c>
      <c r="N7" s="1">
        <f t="shared" ref="N7:N16" si="7">MAX(V7, AD7)</f>
        <v>0</v>
      </c>
      <c r="O7" s="1">
        <f t="shared" ref="O7:O16" si="8">MAX(W7, AE7)</f>
        <v>0</v>
      </c>
      <c r="P7" s="1">
        <f t="shared" ref="P7:P16" si="9">MAX(X7, AF7)</f>
        <v>0</v>
      </c>
      <c r="Q7" s="1">
        <f t="shared" ref="Q7:Q16" si="10">MAX(Y7, AG7)</f>
        <v>0</v>
      </c>
      <c r="R7" s="1">
        <f t="shared" ref="R7:R16" si="11">MAX(Z7, AH7)</f>
        <v>5</v>
      </c>
      <c r="T7" s="1">
        <f>T2</f>
        <v>5</v>
      </c>
      <c r="U7" s="1">
        <f>U2 + (discount_rate * (planned * M6 + surprise * O6))</f>
        <v>0</v>
      </c>
      <c r="V7" s="1">
        <f>V2 + (discount_rate * (planned * N6 + surprise * P6))</f>
        <v>0</v>
      </c>
      <c r="W7" s="1">
        <f>W2 + (discount_rate * (planned * O6 + surprise * Q6))</f>
        <v>0</v>
      </c>
      <c r="X7" s="1">
        <f>X2 + (discount_rate * (planned * P6 + surprise * R6))</f>
        <v>0</v>
      </c>
      <c r="Y7" s="1">
        <f>Y2 + (discount_rate * (planned * Q6 + surprise * S6))</f>
        <v>0</v>
      </c>
      <c r="Z7" s="3">
        <f t="shared" ref="Z7:Z16" si="12">$Z$2</f>
        <v>0</v>
      </c>
      <c r="AB7" s="3">
        <f t="shared" ref="AB7:AB16" si="13">$AB$2</f>
        <v>0</v>
      </c>
      <c r="AC7" s="1">
        <f t="shared" ref="AC7:AH7" si="14">AC2 + (discount_rate * (planned * N6 + surprise * L6))</f>
        <v>0</v>
      </c>
      <c r="AD7" s="1">
        <f t="shared" si="14"/>
        <v>0</v>
      </c>
      <c r="AE7" s="1">
        <f t="shared" si="14"/>
        <v>0</v>
      </c>
      <c r="AF7" s="1">
        <f t="shared" si="14"/>
        <v>0</v>
      </c>
      <c r="AG7" s="1">
        <f t="shared" si="14"/>
        <v>0</v>
      </c>
      <c r="AH7" s="1">
        <f t="shared" si="14"/>
        <v>5</v>
      </c>
    </row>
    <row r="8" spans="1:34">
      <c r="C8">
        <v>2</v>
      </c>
      <c r="D8" s="1" t="s">
        <v>10</v>
      </c>
      <c r="E8" s="4" t="str">
        <f t="shared" si="0"/>
        <v>&lt;</v>
      </c>
      <c r="F8" s="4" t="str">
        <f t="shared" si="1"/>
        <v>?</v>
      </c>
      <c r="G8" s="4" t="str">
        <f t="shared" si="2"/>
        <v>?</v>
      </c>
      <c r="H8" s="4" t="str">
        <f t="shared" si="3"/>
        <v>?</v>
      </c>
      <c r="I8" s="4" t="str">
        <f t="shared" si="4"/>
        <v>&gt;</v>
      </c>
      <c r="J8" s="1" t="s">
        <v>10</v>
      </c>
      <c r="L8" s="1">
        <f t="shared" si="5"/>
        <v>5</v>
      </c>
      <c r="M8" s="1">
        <f t="shared" si="6"/>
        <v>4.05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4.05</v>
      </c>
      <c r="R8" s="1">
        <f t="shared" si="11"/>
        <v>5</v>
      </c>
      <c r="T8" s="1">
        <f>T2</f>
        <v>5</v>
      </c>
      <c r="U8" s="1">
        <f>U2 + (discount_rate * (planned * L7 + surprise * N7))</f>
        <v>4.05</v>
      </c>
      <c r="V8" s="1">
        <f>V2 + (discount_rate * (planned * M7 + surprise * O7))</f>
        <v>0</v>
      </c>
      <c r="W8" s="1">
        <f>W2 + (discount_rate * (planned * N7 + surprise * P7))</f>
        <v>0</v>
      </c>
      <c r="X8" s="1">
        <f>X2 + (discount_rate * (planned * O7 + surprise * Q7))</f>
        <v>0</v>
      </c>
      <c r="Y8" s="1">
        <f>Y2 + (discount_rate * (planned * P7 + surprise * R7))</f>
        <v>0.4499999999999999</v>
      </c>
      <c r="Z8" s="3">
        <f t="shared" si="12"/>
        <v>0</v>
      </c>
      <c r="AB8" s="3">
        <f t="shared" si="13"/>
        <v>0</v>
      </c>
      <c r="AC8" s="1">
        <f>AC2 + (discount_rate * (planned * N7 + surprise * L7))</f>
        <v>0.4499999999999999</v>
      </c>
      <c r="AD8" s="1">
        <f>AD2 + (discount_rate * (planned * O7 + surprise * M7))</f>
        <v>0</v>
      </c>
      <c r="AE8" s="1">
        <f>AE2 + (discount_rate * (planned * P7 + surprise * N7))</f>
        <v>0</v>
      </c>
      <c r="AF8" s="1">
        <f>AF2 + (discount_rate * (planned * Q7 + surprise * O7))</f>
        <v>0</v>
      </c>
      <c r="AG8" s="1">
        <f>AG2 + (discount_rate * (planned * R7 + surprise * P7))</f>
        <v>4.05</v>
      </c>
      <c r="AH8" s="3">
        <f t="shared" ref="AH8:AH16" si="15">$AH$2</f>
        <v>5</v>
      </c>
    </row>
    <row r="9" spans="1:34">
      <c r="C9">
        <v>3</v>
      </c>
      <c r="D9" s="1" t="s">
        <v>10</v>
      </c>
      <c r="E9" s="4" t="str">
        <f t="shared" si="0"/>
        <v>&lt;</v>
      </c>
      <c r="F9" s="4" t="str">
        <f t="shared" si="1"/>
        <v>&lt;</v>
      </c>
      <c r="G9" s="4" t="str">
        <f t="shared" si="2"/>
        <v>?</v>
      </c>
      <c r="H9" s="4" t="str">
        <f t="shared" si="3"/>
        <v>&gt;</v>
      </c>
      <c r="I9" s="4" t="str">
        <f t="shared" si="4"/>
        <v>&gt;</v>
      </c>
      <c r="J9" s="1" t="s">
        <v>10</v>
      </c>
      <c r="L9" s="1">
        <f t="shared" si="5"/>
        <v>5</v>
      </c>
      <c r="M9" s="1">
        <f t="shared" si="6"/>
        <v>4.05</v>
      </c>
      <c r="N9" s="1">
        <f t="shared" si="7"/>
        <v>3.2805</v>
      </c>
      <c r="O9" s="1">
        <f t="shared" si="8"/>
        <v>0</v>
      </c>
      <c r="P9" s="1">
        <f t="shared" si="9"/>
        <v>3.2805</v>
      </c>
      <c r="Q9" s="1">
        <f t="shared" si="10"/>
        <v>4.05</v>
      </c>
      <c r="R9" s="1">
        <f t="shared" si="11"/>
        <v>5</v>
      </c>
      <c r="T9" s="1">
        <f>T2</f>
        <v>5</v>
      </c>
      <c r="U9" s="1">
        <f>U2 + (discount_rate * (planned * L8 + surprise * N8))</f>
        <v>4.05</v>
      </c>
      <c r="V9" s="1">
        <f>V2 + (discount_rate * (planned * M8 + surprise * O8))</f>
        <v>3.2805</v>
      </c>
      <c r="W9" s="1">
        <f>W2 + (discount_rate * (planned * N8 + surprise * P8))</f>
        <v>0</v>
      </c>
      <c r="X9" s="1">
        <f>X2 + (discount_rate * (planned * O8 + surprise * Q8))</f>
        <v>0.36449999999999994</v>
      </c>
      <c r="Y9" s="1">
        <f>Y2 + (discount_rate * (planned * P8 + surprise * R8))</f>
        <v>0.4499999999999999</v>
      </c>
      <c r="Z9" s="3">
        <f t="shared" si="12"/>
        <v>0</v>
      </c>
      <c r="AB9" s="3">
        <f t="shared" si="13"/>
        <v>0</v>
      </c>
      <c r="AC9" s="1">
        <f>AC2 + (discount_rate * (planned * N8 + surprise * L8))</f>
        <v>0.4499999999999999</v>
      </c>
      <c r="AD9" s="1">
        <f>AD2 + (discount_rate * (planned * O8 + surprise * M8))</f>
        <v>0.36449999999999994</v>
      </c>
      <c r="AE9" s="1">
        <f>AE2 + (discount_rate * (planned * P8 + surprise * N8))</f>
        <v>0</v>
      </c>
      <c r="AF9" s="1">
        <f>AF2 + (discount_rate * (planned * Q8 + surprise * O8))</f>
        <v>3.2805</v>
      </c>
      <c r="AG9" s="1">
        <f>AG2 + (discount_rate * (planned * R8 + surprise * P8))</f>
        <v>4.05</v>
      </c>
      <c r="AH9" s="3">
        <f t="shared" si="15"/>
        <v>5</v>
      </c>
    </row>
    <row r="10" spans="1:34">
      <c r="C10">
        <v>4</v>
      </c>
      <c r="D10" s="1" t="s">
        <v>10</v>
      </c>
      <c r="E10" s="4" t="str">
        <f t="shared" si="0"/>
        <v>&lt;</v>
      </c>
      <c r="F10" s="4" t="str">
        <f t="shared" si="1"/>
        <v>&lt;</v>
      </c>
      <c r="G10" s="4" t="str">
        <f t="shared" si="2"/>
        <v>?</v>
      </c>
      <c r="H10" s="4" t="str">
        <f t="shared" si="3"/>
        <v>&gt;</v>
      </c>
      <c r="I10" s="4" t="str">
        <f t="shared" si="4"/>
        <v>&gt;</v>
      </c>
      <c r="J10" s="1" t="s">
        <v>10</v>
      </c>
      <c r="L10" s="1">
        <f t="shared" si="5"/>
        <v>5</v>
      </c>
      <c r="M10" s="1">
        <f t="shared" si="6"/>
        <v>4.3452450000000002</v>
      </c>
      <c r="N10" s="1">
        <f t="shared" si="7"/>
        <v>3.2805</v>
      </c>
      <c r="O10" s="1">
        <f t="shared" si="8"/>
        <v>2.9524500000000002</v>
      </c>
      <c r="P10" s="1">
        <f t="shared" si="9"/>
        <v>3.2805</v>
      </c>
      <c r="Q10" s="1">
        <f t="shared" si="10"/>
        <v>4.3452450000000002</v>
      </c>
      <c r="R10" s="1">
        <f t="shared" si="11"/>
        <v>5</v>
      </c>
      <c r="T10" s="1">
        <f>T2</f>
        <v>5</v>
      </c>
      <c r="U10" s="1">
        <f>U2 + (discount_rate * (planned * L9 + surprise * N9))</f>
        <v>4.3452450000000002</v>
      </c>
      <c r="V10" s="1">
        <f>V2 + (discount_rate * (planned * M9 + surprise * O9))</f>
        <v>3.2805</v>
      </c>
      <c r="W10" s="1">
        <f>W2 + (discount_rate * (planned * N9 + surprise * P9))</f>
        <v>2.9524500000000002</v>
      </c>
      <c r="X10" s="1">
        <f>X2 + (discount_rate * (planned * O9 + surprise * Q9))</f>
        <v>0.36449999999999994</v>
      </c>
      <c r="Y10" s="1">
        <f>Y2 + (discount_rate * (planned * P9 + surprise * R9))</f>
        <v>3.1072050000000004</v>
      </c>
      <c r="Z10" s="3">
        <f t="shared" si="12"/>
        <v>0</v>
      </c>
      <c r="AB10" s="3">
        <f t="shared" si="13"/>
        <v>0</v>
      </c>
      <c r="AC10" s="1">
        <f>AC2 + (discount_rate * (planned * N9 + surprise * L9))</f>
        <v>3.1072050000000004</v>
      </c>
      <c r="AD10" s="1">
        <f>AD2 + (discount_rate * (planned * O9 + surprise * M9))</f>
        <v>0.36449999999999994</v>
      </c>
      <c r="AE10" s="1">
        <f>AE2 + (discount_rate * (planned * P9 + surprise * N9))</f>
        <v>2.9524500000000002</v>
      </c>
      <c r="AF10" s="1">
        <f>AF2 + (discount_rate * (planned * Q9 + surprise * O9))</f>
        <v>3.2805</v>
      </c>
      <c r="AG10" s="1">
        <f>AG2 + (discount_rate * (planned * R9 + surprise * P9))</f>
        <v>4.3452450000000002</v>
      </c>
      <c r="AH10" s="3">
        <f t="shared" si="15"/>
        <v>5</v>
      </c>
    </row>
    <row r="11" spans="1:34">
      <c r="C11">
        <v>5</v>
      </c>
      <c r="D11" s="1" t="s">
        <v>10</v>
      </c>
      <c r="E11" s="4" t="str">
        <f t="shared" si="0"/>
        <v>&lt;</v>
      </c>
      <c r="F11" s="4" t="str">
        <f t="shared" si="1"/>
        <v>&lt;</v>
      </c>
      <c r="G11" s="4" t="str">
        <f t="shared" si="2"/>
        <v>?</v>
      </c>
      <c r="H11" s="4" t="str">
        <f t="shared" si="3"/>
        <v>&gt;</v>
      </c>
      <c r="I11" s="4" t="str">
        <f t="shared" si="4"/>
        <v>&gt;</v>
      </c>
      <c r="J11" s="1" t="s">
        <v>10</v>
      </c>
      <c r="L11" s="1">
        <f t="shared" si="5"/>
        <v>5</v>
      </c>
      <c r="M11" s="1">
        <f t="shared" si="6"/>
        <v>4.3452450000000002</v>
      </c>
      <c r="N11" s="1">
        <f t="shared" si="7"/>
        <v>3.7853689500000005</v>
      </c>
      <c r="O11" s="1">
        <f t="shared" si="8"/>
        <v>2.9524500000000002</v>
      </c>
      <c r="P11" s="1">
        <f t="shared" si="9"/>
        <v>3.7853689500000005</v>
      </c>
      <c r="Q11" s="1">
        <f t="shared" si="10"/>
        <v>4.3452450000000002</v>
      </c>
      <c r="R11" s="1">
        <f t="shared" si="11"/>
        <v>5</v>
      </c>
      <c r="T11" s="1">
        <f>T2</f>
        <v>5</v>
      </c>
      <c r="U11" s="1">
        <f>U2 + (discount_rate * (planned * L10 + surprise * N10))</f>
        <v>4.3452450000000002</v>
      </c>
      <c r="V11" s="1">
        <f>V2 + (discount_rate * (planned * M10 + surprise * O10))</f>
        <v>3.7853689500000005</v>
      </c>
      <c r="W11" s="1">
        <f>W2 + (discount_rate * (planned * N10 + surprise * P10))</f>
        <v>2.9524500000000002</v>
      </c>
      <c r="X11" s="1">
        <f>X2 + (discount_rate * (planned * O10 + surprise * Q10))</f>
        <v>2.7825565500000002</v>
      </c>
      <c r="Y11" s="1">
        <f>Y2 + (discount_rate * (planned * P10 + surprise * R10))</f>
        <v>3.1072050000000004</v>
      </c>
      <c r="Z11" s="3">
        <f t="shared" si="12"/>
        <v>0</v>
      </c>
      <c r="AB11" s="3">
        <f t="shared" si="13"/>
        <v>0</v>
      </c>
      <c r="AC11" s="1">
        <f>AC2 + (discount_rate * (planned * N10 + surprise * L10))</f>
        <v>3.1072050000000004</v>
      </c>
      <c r="AD11" s="1">
        <f>AD2 + (discount_rate * (planned * O10 + surprise * M10))</f>
        <v>2.7825565500000002</v>
      </c>
      <c r="AE11" s="1">
        <f>AE2 + (discount_rate * (planned * P10 + surprise * N10))</f>
        <v>2.9524500000000002</v>
      </c>
      <c r="AF11" s="1">
        <f>AF2 + (discount_rate * (planned * Q10 + surprise * O10))</f>
        <v>3.7853689500000005</v>
      </c>
      <c r="AG11" s="1">
        <f>AG2 + (discount_rate * (planned * R10 + surprise * P10))</f>
        <v>4.3452450000000002</v>
      </c>
      <c r="AH11" s="3">
        <f t="shared" si="15"/>
        <v>5</v>
      </c>
    </row>
    <row r="12" spans="1:34">
      <c r="C12">
        <v>6</v>
      </c>
      <c r="D12" s="1" t="s">
        <v>10</v>
      </c>
      <c r="E12" s="4" t="str">
        <f t="shared" si="0"/>
        <v>&lt;</v>
      </c>
      <c r="F12" s="4" t="str">
        <f t="shared" si="1"/>
        <v>&lt;</v>
      </c>
      <c r="G12" s="4" t="str">
        <f t="shared" si="2"/>
        <v>?</v>
      </c>
      <c r="H12" s="4" t="str">
        <f t="shared" si="3"/>
        <v>&gt;</v>
      </c>
      <c r="I12" s="4" t="str">
        <f t="shared" si="4"/>
        <v>&gt;</v>
      </c>
      <c r="J12" s="1" t="s">
        <v>10</v>
      </c>
      <c r="L12" s="1">
        <f t="shared" si="5"/>
        <v>5</v>
      </c>
      <c r="M12" s="1">
        <f t="shared" si="6"/>
        <v>4.3906832055000002</v>
      </c>
      <c r="N12" s="1">
        <f t="shared" si="7"/>
        <v>3.7853689500000005</v>
      </c>
      <c r="O12" s="1">
        <f t="shared" si="8"/>
        <v>3.4068320550000006</v>
      </c>
      <c r="P12" s="1">
        <f t="shared" si="9"/>
        <v>3.7853689500000005</v>
      </c>
      <c r="Q12" s="1">
        <f t="shared" si="10"/>
        <v>4.3906832055000002</v>
      </c>
      <c r="R12" s="1">
        <f t="shared" si="11"/>
        <v>5</v>
      </c>
      <c r="T12" s="1">
        <f>T2</f>
        <v>5</v>
      </c>
      <c r="U12" s="1">
        <f>U2 + (discount_rate * (planned * L11 + surprise * N11))</f>
        <v>4.3906832055000002</v>
      </c>
      <c r="V12" s="1">
        <f>V2 + (discount_rate * (planned * M11 + surprise * O11))</f>
        <v>3.7853689500000005</v>
      </c>
      <c r="W12" s="1">
        <f>W2 + (discount_rate * (planned * N11 + surprise * P11))</f>
        <v>3.4068320550000006</v>
      </c>
      <c r="X12" s="1">
        <f>X2 + (discount_rate * (planned * O11 + surprise * Q11))</f>
        <v>2.7825565500000002</v>
      </c>
      <c r="Y12" s="1">
        <f>Y2 + (discount_rate * (planned * P11 + surprise * R11))</f>
        <v>3.5161488495000008</v>
      </c>
      <c r="Z12" s="3">
        <f t="shared" si="12"/>
        <v>0</v>
      </c>
      <c r="AB12" s="3">
        <f t="shared" si="13"/>
        <v>0</v>
      </c>
      <c r="AC12" s="1">
        <f>AC2 + (discount_rate * (planned * N11 + surprise * L11))</f>
        <v>3.5161488495000008</v>
      </c>
      <c r="AD12" s="1">
        <f>AD2 + (discount_rate * (planned * O11 + surprise * M11))</f>
        <v>2.7825565500000002</v>
      </c>
      <c r="AE12" s="1">
        <f>AE2 + (discount_rate * (planned * P11 + surprise * N11))</f>
        <v>3.4068320550000006</v>
      </c>
      <c r="AF12" s="1">
        <f>AF2 + (discount_rate * (planned * Q11 + surprise * O11))</f>
        <v>3.7853689500000005</v>
      </c>
      <c r="AG12" s="1">
        <f>AG2 + (discount_rate * (planned * R11 + surprise * P11))</f>
        <v>4.3906832055000002</v>
      </c>
      <c r="AH12" s="3">
        <f t="shared" si="15"/>
        <v>5</v>
      </c>
    </row>
    <row r="13" spans="1:34">
      <c r="C13">
        <v>7</v>
      </c>
      <c r="D13" s="1" t="s">
        <v>10</v>
      </c>
      <c r="E13" s="4" t="str">
        <f t="shared" si="0"/>
        <v>&lt;</v>
      </c>
      <c r="F13" s="4" t="str">
        <f t="shared" si="1"/>
        <v>&lt;</v>
      </c>
      <c r="G13" s="4" t="str">
        <f t="shared" si="2"/>
        <v>?</v>
      </c>
      <c r="H13" s="4" t="str">
        <f t="shared" si="3"/>
        <v>&gt;</v>
      </c>
      <c r="I13" s="4" t="str">
        <f t="shared" si="4"/>
        <v>&gt;</v>
      </c>
      <c r="J13" s="1" t="s">
        <v>10</v>
      </c>
      <c r="L13" s="1">
        <f t="shared" si="5"/>
        <v>5</v>
      </c>
      <c r="M13" s="1">
        <f t="shared" si="6"/>
        <v>4.3906832055000002</v>
      </c>
      <c r="N13" s="1">
        <f t="shared" si="7"/>
        <v>3.8630682814050004</v>
      </c>
      <c r="O13" s="1">
        <f t="shared" si="8"/>
        <v>3.4068320550000006</v>
      </c>
      <c r="P13" s="1">
        <f t="shared" si="9"/>
        <v>3.8630682814050004</v>
      </c>
      <c r="Q13" s="1">
        <f t="shared" si="10"/>
        <v>4.3906832055000002</v>
      </c>
      <c r="R13" s="1">
        <f t="shared" si="11"/>
        <v>5</v>
      </c>
      <c r="T13" s="1">
        <f>T2</f>
        <v>5</v>
      </c>
      <c r="U13" s="1">
        <f>U2 + (discount_rate * (planned * L12 + surprise * N12))</f>
        <v>4.3906832055000002</v>
      </c>
      <c r="V13" s="1">
        <f>V2 + (discount_rate * (planned * M12 + surprise * O12))</f>
        <v>3.8630682814050004</v>
      </c>
      <c r="W13" s="1">
        <f>W2 + (discount_rate * (planned * N12 + surprise * P12))</f>
        <v>3.4068320550000006</v>
      </c>
      <c r="X13" s="1">
        <f>X2 + (discount_rate * (planned * O12 + surprise * Q12))</f>
        <v>3.1546954530450009</v>
      </c>
      <c r="Y13" s="1">
        <f>Y2 + (discount_rate * (planned * P12 + surprise * R12))</f>
        <v>3.5161488495000008</v>
      </c>
      <c r="Z13" s="3">
        <f t="shared" si="12"/>
        <v>0</v>
      </c>
      <c r="AB13" s="3">
        <f t="shared" si="13"/>
        <v>0</v>
      </c>
      <c r="AC13" s="1">
        <f>AC2 + (discount_rate * (planned * N12 + surprise * L12))</f>
        <v>3.5161488495000008</v>
      </c>
      <c r="AD13" s="1">
        <f>AD2 + (discount_rate * (planned * O12 + surprise * M12))</f>
        <v>3.1546954530450009</v>
      </c>
      <c r="AE13" s="1">
        <f>AE2 + (discount_rate * (planned * P12 + surprise * N12))</f>
        <v>3.4068320550000006</v>
      </c>
      <c r="AF13" s="1">
        <f>AF2 + (discount_rate * (planned * Q12 + surprise * O12))</f>
        <v>3.8630682814050004</v>
      </c>
      <c r="AG13" s="1">
        <f>AG2 + (discount_rate * (planned * R12 + surprise * P12))</f>
        <v>4.3906832055000002</v>
      </c>
      <c r="AH13" s="3">
        <f t="shared" si="15"/>
        <v>5</v>
      </c>
    </row>
    <row r="14" spans="1:34">
      <c r="C14">
        <v>8</v>
      </c>
      <c r="D14" s="1" t="s">
        <v>10</v>
      </c>
      <c r="E14" s="4" t="str">
        <f t="shared" si="0"/>
        <v>&lt;</v>
      </c>
      <c r="F14" s="4" t="str">
        <f t="shared" si="1"/>
        <v>&lt;</v>
      </c>
      <c r="G14" s="4" t="str">
        <f t="shared" si="2"/>
        <v>?</v>
      </c>
      <c r="H14" s="4" t="str">
        <f t="shared" si="3"/>
        <v>&gt;</v>
      </c>
      <c r="I14" s="4" t="str">
        <f t="shared" si="4"/>
        <v>&gt;</v>
      </c>
      <c r="J14" s="1" t="s">
        <v>10</v>
      </c>
      <c r="L14" s="1">
        <f t="shared" si="5"/>
        <v>5</v>
      </c>
      <c r="M14" s="1">
        <f t="shared" si="6"/>
        <v>4.3976761453264501</v>
      </c>
      <c r="N14" s="1">
        <f t="shared" si="7"/>
        <v>3.8630682814050004</v>
      </c>
      <c r="O14" s="1">
        <f t="shared" si="8"/>
        <v>3.4767614532645004</v>
      </c>
      <c r="P14" s="1">
        <f t="shared" si="9"/>
        <v>3.8630682814050004</v>
      </c>
      <c r="Q14" s="1">
        <f t="shared" si="10"/>
        <v>4.3976761453264501</v>
      </c>
      <c r="R14" s="1">
        <f t="shared" si="11"/>
        <v>5</v>
      </c>
      <c r="T14" s="1">
        <f>T2</f>
        <v>5</v>
      </c>
      <c r="U14" s="1">
        <f>U2 + (discount_rate * (planned * L13 + surprise * N13))</f>
        <v>4.3976761453264501</v>
      </c>
      <c r="V14" s="1">
        <f>V2 + (discount_rate * (planned * M13 + surprise * O13))</f>
        <v>3.8630682814050004</v>
      </c>
      <c r="W14" s="1">
        <f>W2 + (discount_rate * (planned * N13 + surprise * P13))</f>
        <v>3.4767614532645004</v>
      </c>
      <c r="X14" s="1">
        <f>X2 + (discount_rate * (planned * O13 + surprise * Q13))</f>
        <v>3.1546954530450009</v>
      </c>
      <c r="Y14" s="1">
        <f>Y2 + (discount_rate * (planned * P13 + surprise * R13))</f>
        <v>3.5790853079380502</v>
      </c>
      <c r="Z14" s="3">
        <f t="shared" si="12"/>
        <v>0</v>
      </c>
      <c r="AB14" s="3">
        <f t="shared" si="13"/>
        <v>0</v>
      </c>
      <c r="AC14" s="1">
        <f>AC2 + (discount_rate * (planned * N13 + surprise * L13))</f>
        <v>3.5790853079380502</v>
      </c>
      <c r="AD14" s="1">
        <f>AD2 + (discount_rate * (planned * O13 + surprise * M13))</f>
        <v>3.1546954530450009</v>
      </c>
      <c r="AE14" s="1">
        <f>AE2 + (discount_rate * (planned * P13 + surprise * N13))</f>
        <v>3.4767614532645004</v>
      </c>
      <c r="AF14" s="1">
        <f>AF2 + (discount_rate * (planned * Q13 + surprise * O13))</f>
        <v>3.8630682814050004</v>
      </c>
      <c r="AG14" s="1">
        <f>AG2 + (discount_rate * (planned * R13 + surprise * P13))</f>
        <v>4.3976761453264501</v>
      </c>
      <c r="AH14" s="3">
        <f t="shared" si="15"/>
        <v>5</v>
      </c>
    </row>
    <row r="15" spans="1:34">
      <c r="C15">
        <v>9</v>
      </c>
      <c r="D15" s="1" t="s">
        <v>10</v>
      </c>
      <c r="E15" s="4" t="str">
        <f t="shared" si="0"/>
        <v>&lt;</v>
      </c>
      <c r="F15" s="4" t="str">
        <f t="shared" si="1"/>
        <v>&lt;</v>
      </c>
      <c r="G15" s="4" t="str">
        <f t="shared" si="2"/>
        <v>?</v>
      </c>
      <c r="H15" s="4" t="str">
        <f t="shared" si="3"/>
        <v>&gt;</v>
      </c>
      <c r="I15" s="4" t="str">
        <f t="shared" si="4"/>
        <v>&gt;</v>
      </c>
      <c r="J15" s="1" t="s">
        <v>10</v>
      </c>
      <c r="L15" s="1">
        <f t="shared" si="5"/>
        <v>5</v>
      </c>
      <c r="M15" s="1">
        <f t="shared" si="6"/>
        <v>4.3976761453264501</v>
      </c>
      <c r="N15" s="1">
        <f t="shared" si="7"/>
        <v>3.8750262085082299</v>
      </c>
      <c r="O15" s="1">
        <f t="shared" si="8"/>
        <v>3.4767614532645004</v>
      </c>
      <c r="P15" s="1">
        <f t="shared" si="9"/>
        <v>3.8750262085082299</v>
      </c>
      <c r="Q15" s="1">
        <f t="shared" si="10"/>
        <v>4.3976761453264501</v>
      </c>
      <c r="R15" s="1">
        <f t="shared" si="11"/>
        <v>5</v>
      </c>
      <c r="T15" s="1">
        <f>T2</f>
        <v>5</v>
      </c>
      <c r="U15" s="1">
        <f>U2 + (discount_rate * (planned * L14 + surprise * N14))</f>
        <v>4.3976761453264501</v>
      </c>
      <c r="V15" s="1">
        <f>V2 + (discount_rate * (planned * M14 + surprise * O14))</f>
        <v>3.8750262085082299</v>
      </c>
      <c r="W15" s="1">
        <f>W2 + (discount_rate * (planned * N14 + surprise * P14))</f>
        <v>3.4767614532645004</v>
      </c>
      <c r="X15" s="1">
        <f>X2 + (discount_rate * (planned * O14 + surprise * Q14))</f>
        <v>3.2119676302236262</v>
      </c>
      <c r="Y15" s="1">
        <f>Y2 + (discount_rate * (planned * P14 + surprise * R14))</f>
        <v>3.5790853079380502</v>
      </c>
      <c r="Z15" s="3">
        <f t="shared" si="12"/>
        <v>0</v>
      </c>
      <c r="AB15" s="3">
        <f t="shared" si="13"/>
        <v>0</v>
      </c>
      <c r="AC15" s="1">
        <f>AC2 + (discount_rate * (planned * N14 + surprise * L14))</f>
        <v>3.5790853079380502</v>
      </c>
      <c r="AD15" s="1">
        <f>AD2 + (discount_rate * (planned * O14 + surprise * M14))</f>
        <v>3.2119676302236262</v>
      </c>
      <c r="AE15" s="1">
        <f>AE2 + (discount_rate * (planned * P14 + surprise * N14))</f>
        <v>3.4767614532645004</v>
      </c>
      <c r="AF15" s="1">
        <f>AF2 + (discount_rate * (planned * Q14 + surprise * O14))</f>
        <v>3.8750262085082299</v>
      </c>
      <c r="AG15" s="1">
        <f>AG2 + (discount_rate * (planned * R14 + surprise * P14))</f>
        <v>4.3976761453264501</v>
      </c>
      <c r="AH15" s="3">
        <f t="shared" si="15"/>
        <v>5</v>
      </c>
    </row>
    <row r="16" spans="1:34">
      <c r="C16">
        <v>10</v>
      </c>
      <c r="D16" s="1" t="s">
        <v>10</v>
      </c>
      <c r="E16" s="4" t="str">
        <f t="shared" si="0"/>
        <v>&lt;</v>
      </c>
      <c r="F16" s="4" t="str">
        <f t="shared" si="1"/>
        <v>&lt;</v>
      </c>
      <c r="G16" s="4" t="str">
        <f t="shared" si="2"/>
        <v>?</v>
      </c>
      <c r="H16" s="4" t="str">
        <f t="shared" si="3"/>
        <v>&gt;</v>
      </c>
      <c r="I16" s="4" t="str">
        <f t="shared" si="4"/>
        <v>&gt;</v>
      </c>
      <c r="J16" s="1" t="s">
        <v>10</v>
      </c>
      <c r="L16" s="1">
        <f t="shared" si="5"/>
        <v>5</v>
      </c>
      <c r="M16" s="1">
        <f t="shared" si="6"/>
        <v>4.3987523587657407</v>
      </c>
      <c r="N16" s="1">
        <f t="shared" si="7"/>
        <v>3.8750262085082299</v>
      </c>
      <c r="O16" s="1">
        <f t="shared" si="8"/>
        <v>3.4875235876574071</v>
      </c>
      <c r="P16" s="1">
        <f t="shared" si="9"/>
        <v>3.8750262085082299</v>
      </c>
      <c r="Q16" s="1">
        <f t="shared" si="10"/>
        <v>4.3987523587657407</v>
      </c>
      <c r="R16" s="1">
        <f t="shared" si="11"/>
        <v>5</v>
      </c>
      <c r="T16" s="1">
        <f>T2</f>
        <v>5</v>
      </c>
      <c r="U16" s="1">
        <f>U2 + (discount_rate * (planned * L15 + surprise * N15))</f>
        <v>4.3987523587657407</v>
      </c>
      <c r="V16" s="1">
        <f>V2 + (discount_rate * (planned * M15 + surprise * O15))</f>
        <v>3.8750262085082299</v>
      </c>
      <c r="W16" s="1">
        <f>W2 + (discount_rate * (planned * N15 + surprise * P15))</f>
        <v>3.4875235876574071</v>
      </c>
      <c r="X16" s="1">
        <f>X2 + (discount_rate * (planned * O15 + surprise * Q15))</f>
        <v>3.2119676302236262</v>
      </c>
      <c r="Y16" s="1">
        <f>Y2 + (discount_rate * (planned * P15 + surprise * R15))</f>
        <v>3.5887712288916664</v>
      </c>
      <c r="Z16" s="3">
        <f t="shared" si="12"/>
        <v>0</v>
      </c>
      <c r="AB16" s="3">
        <f t="shared" si="13"/>
        <v>0</v>
      </c>
      <c r="AC16" s="1">
        <f>AC2 + (discount_rate * (planned * N15 + surprise * L15))</f>
        <v>3.5887712288916664</v>
      </c>
      <c r="AD16" s="1">
        <f>AD2 + (discount_rate * (planned * O15 + surprise * M15))</f>
        <v>3.2119676302236262</v>
      </c>
      <c r="AE16" s="1">
        <f>AE2 + (discount_rate * (planned * P15 + surprise * N15))</f>
        <v>3.4875235876574071</v>
      </c>
      <c r="AF16" s="1">
        <f>AF2 + (discount_rate * (planned * Q15 + surprise * O15))</f>
        <v>3.8750262085082299</v>
      </c>
      <c r="AG16" s="1">
        <f>AG2 + (discount_rate * (planned * R15 + surprise * P15))</f>
        <v>4.3987523587657407</v>
      </c>
      <c r="AH16" s="3">
        <f t="shared" si="15"/>
        <v>5</v>
      </c>
    </row>
  </sheetData>
  <mergeCells count="4">
    <mergeCell ref="D4:J4"/>
    <mergeCell ref="L4:R4"/>
    <mergeCell ref="T4:Z4"/>
    <mergeCell ref="AB4:AH4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35F1-6BEF-4932-84CB-8C8A3C4A9591}">
  <dimension ref="A1:AH16"/>
  <sheetViews>
    <sheetView zoomScaleNormal="100" workbookViewId="0">
      <selection activeCell="D7" sqref="D7:J16"/>
    </sheetView>
  </sheetViews>
  <sheetFormatPr defaultColWidth="11" defaultRowHeight="12.75"/>
  <cols>
    <col min="3" max="3" width="3.375" customWidth="1"/>
    <col min="4" max="10" width="4.125" customWidth="1"/>
    <col min="11" max="11" width="3.375" customWidth="1"/>
    <col min="12" max="12" width="4.875" bestFit="1" customWidth="1"/>
    <col min="13" max="13" width="6.375" bestFit="1" customWidth="1"/>
    <col min="14" max="14" width="5.125" customWidth="1"/>
    <col min="15" max="17" width="4.875" bestFit="1" customWidth="1"/>
    <col min="18" max="18" width="6.875" bestFit="1" customWidth="1"/>
    <col min="19" max="19" width="3.375" customWidth="1"/>
    <col min="20" max="21" width="8.25" bestFit="1" customWidth="1"/>
    <col min="22" max="22" width="5.375" bestFit="1" customWidth="1"/>
    <col min="23" max="26" width="5.5" bestFit="1" customWidth="1"/>
    <col min="27" max="27" width="3.375" customWidth="1"/>
    <col min="28" max="28" width="8.625" bestFit="1" customWidth="1"/>
    <col min="29" max="29" width="5.375" bestFit="1" customWidth="1"/>
    <col min="30" max="32" width="4.875" bestFit="1" customWidth="1"/>
    <col min="33" max="34" width="5.5" bestFit="1" customWidth="1"/>
  </cols>
  <sheetData>
    <row r="1" spans="1:34">
      <c r="A1" t="s">
        <v>9</v>
      </c>
      <c r="B1" s="2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>
      <c r="A2" t="s">
        <v>0</v>
      </c>
      <c r="B2" s="2">
        <v>0.9</v>
      </c>
      <c r="R2" t="s">
        <v>6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2</v>
      </c>
      <c r="AH2" s="1">
        <v>2</v>
      </c>
    </row>
    <row r="3" spans="1:34">
      <c r="A3" t="s">
        <v>1</v>
      </c>
      <c r="B3" s="2">
        <v>0.9</v>
      </c>
    </row>
    <row r="4" spans="1:34">
      <c r="A4" t="s">
        <v>2</v>
      </c>
      <c r="B4" s="2">
        <f>1-B3</f>
        <v>9.9999999999999978E-2</v>
      </c>
      <c r="D4" s="5" t="s">
        <v>4</v>
      </c>
      <c r="E4" s="5"/>
      <c r="F4" s="5"/>
      <c r="G4" s="5"/>
      <c r="H4" s="5"/>
      <c r="I4" s="5"/>
      <c r="J4" s="5"/>
      <c r="L4" s="5" t="s">
        <v>5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/>
      <c r="AB4" s="5" t="s">
        <v>8</v>
      </c>
      <c r="AC4" s="5"/>
      <c r="AD4" s="5"/>
      <c r="AE4" s="5"/>
      <c r="AF4" s="5"/>
      <c r="AG4" s="5"/>
      <c r="AH4" s="5"/>
    </row>
    <row r="5" spans="1:3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>
      <c r="B6" t="s">
        <v>3</v>
      </c>
      <c r="C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34">
      <c r="C7">
        <v>1</v>
      </c>
      <c r="D7" s="1" t="s">
        <v>10</v>
      </c>
      <c r="E7" s="4" t="str">
        <f t="shared" ref="E7:E16" si="0">IF(U7 &gt; AC7, "&lt;", IF(U7 &lt; AC7, "&gt;", "?"))</f>
        <v>&gt;</v>
      </c>
      <c r="F7" s="4" t="str">
        <f t="shared" ref="F7:F16" si="1">IF(V7 &gt; AD7, "&lt;", IF(V7 &lt; AD7, "&gt;", "?"))</f>
        <v>&gt;</v>
      </c>
      <c r="G7" s="4" t="str">
        <f t="shared" ref="G7:G16" si="2">IF(W7 &gt; AE7, "&lt;", IF(W7 &lt; AE7, "&gt;", "?"))</f>
        <v>&gt;</v>
      </c>
      <c r="H7" s="4" t="str">
        <f t="shared" ref="H7:H16" si="3">IF(X7 &gt; AF7, "&lt;", IF(X7 &lt; AF7, "&gt;", "?"))</f>
        <v>&gt;</v>
      </c>
      <c r="I7" s="4" t="str">
        <f t="shared" ref="I7:I16" si="4">IF(Y7 &gt; AG7, "&lt;", IF(Y7 &lt; AG7, "&gt;", "?"))</f>
        <v>&gt;</v>
      </c>
      <c r="J7" s="1" t="s">
        <v>10</v>
      </c>
      <c r="L7" s="1">
        <f t="shared" ref="L7:L16" si="5">MAX(T7, AB7)</f>
        <v>1</v>
      </c>
      <c r="M7" s="1">
        <f t="shared" ref="M7:M16" si="6">MAX(U7, AC7)</f>
        <v>1</v>
      </c>
      <c r="N7" s="1">
        <f t="shared" ref="N7:N16" si="7">MAX(V7, AD7)</f>
        <v>1</v>
      </c>
      <c r="O7" s="1">
        <f t="shared" ref="O7:O16" si="8">MAX(W7, AE7)</f>
        <v>1</v>
      </c>
      <c r="P7" s="1">
        <f t="shared" ref="P7:P16" si="9">MAX(X7, AF7)</f>
        <v>1</v>
      </c>
      <c r="Q7" s="1">
        <f t="shared" ref="Q7:Q16" si="10">MAX(Y7, AG7)</f>
        <v>2</v>
      </c>
      <c r="R7" s="1">
        <f t="shared" ref="R7:R16" si="11">MAX(Z7, AH7)</f>
        <v>2</v>
      </c>
      <c r="T7" s="1">
        <f>T2</f>
        <v>0</v>
      </c>
      <c r="U7" s="1">
        <f>U2 + (discount_rate * (planned * M6 + surprise * O6))</f>
        <v>0</v>
      </c>
      <c r="V7" s="1">
        <f>V2 + (discount_rate * (planned * N6 + surprise * P6))</f>
        <v>0</v>
      </c>
      <c r="W7" s="1">
        <f>W2 + (discount_rate * (planned * O6 + surprise * Q6))</f>
        <v>0</v>
      </c>
      <c r="X7" s="1">
        <f>X2 + (discount_rate * (planned * P6 + surprise * R6))</f>
        <v>0</v>
      </c>
      <c r="Y7" s="1">
        <f>Y2 + (discount_rate * (planned * Q6 + surprise * S6))</f>
        <v>0</v>
      </c>
      <c r="Z7" s="3">
        <f t="shared" ref="Z7:Z16" si="12">$Z$2</f>
        <v>0</v>
      </c>
      <c r="AB7" s="3">
        <f t="shared" ref="AB7:AB16" si="13">$AB$2</f>
        <v>1</v>
      </c>
      <c r="AC7" s="1">
        <f>AC2 + (discount_rate * (planned * N6 + surprise * L6))</f>
        <v>1</v>
      </c>
      <c r="AD7" s="1">
        <f>AD2 + (discount_rate * (planned * O6 + surprise * M6))</f>
        <v>1</v>
      </c>
      <c r="AE7" s="1">
        <f>AE2 + (discount_rate * (planned * P6 + surprise * N6))</f>
        <v>1</v>
      </c>
      <c r="AF7" s="1">
        <f>AF2 + (discount_rate * (planned * Q6 + surprise * O6))</f>
        <v>1</v>
      </c>
      <c r="AG7" s="1">
        <f>AG2 + (discount_rate * (planned * R6 + surprise * P6))</f>
        <v>2</v>
      </c>
      <c r="AH7" s="3">
        <f t="shared" ref="AH7:AH16" si="14">$AH$2</f>
        <v>2</v>
      </c>
    </row>
    <row r="8" spans="1:34">
      <c r="C8">
        <v>2</v>
      </c>
      <c r="D8" s="1" t="s">
        <v>10</v>
      </c>
      <c r="E8" s="4" t="str">
        <f t="shared" si="0"/>
        <v>&gt;</v>
      </c>
      <c r="F8" s="4" t="str">
        <f t="shared" si="1"/>
        <v>&gt;</v>
      </c>
      <c r="G8" s="4" t="str">
        <f t="shared" si="2"/>
        <v>&gt;</v>
      </c>
      <c r="H8" s="4" t="str">
        <f t="shared" si="3"/>
        <v>&gt;</v>
      </c>
      <c r="I8" s="4" t="str">
        <f t="shared" si="4"/>
        <v>&gt;</v>
      </c>
      <c r="J8" s="1" t="s">
        <v>10</v>
      </c>
      <c r="L8" s="1">
        <f t="shared" si="5"/>
        <v>1</v>
      </c>
      <c r="M8" s="1">
        <f t="shared" si="6"/>
        <v>1.9</v>
      </c>
      <c r="N8" s="1">
        <f t="shared" si="7"/>
        <v>1.9</v>
      </c>
      <c r="O8" s="1">
        <f t="shared" si="8"/>
        <v>1.9</v>
      </c>
      <c r="P8" s="1">
        <f t="shared" si="9"/>
        <v>2.71</v>
      </c>
      <c r="Q8" s="1">
        <f t="shared" si="10"/>
        <v>3.71</v>
      </c>
      <c r="R8" s="1">
        <f t="shared" si="11"/>
        <v>2</v>
      </c>
      <c r="T8" s="1">
        <f>T2</f>
        <v>0</v>
      </c>
      <c r="U8" s="1">
        <f>U2 + (discount_rate * (planned * L7 + surprise * N7))</f>
        <v>0.9</v>
      </c>
      <c r="V8" s="1">
        <f>V2 + (discount_rate * (planned * M7 + surprise * O7))</f>
        <v>0.9</v>
      </c>
      <c r="W8" s="1">
        <f>W2 + (discount_rate * (planned * N7 + surprise * P7))</f>
        <v>0.9</v>
      </c>
      <c r="X8" s="1">
        <f>X2 + (discount_rate * (planned * O7 + surprise * Q7))</f>
        <v>0.9900000000000001</v>
      </c>
      <c r="Y8" s="1">
        <f>Y2 + (discount_rate * (planned * P7 + surprise * R7))</f>
        <v>0.9900000000000001</v>
      </c>
      <c r="Z8" s="3">
        <f t="shared" si="12"/>
        <v>0</v>
      </c>
      <c r="AB8" s="3">
        <f t="shared" si="13"/>
        <v>1</v>
      </c>
      <c r="AC8" s="1">
        <f>AC2 + (discount_rate * (planned * N7 + surprise * L7))</f>
        <v>1.9</v>
      </c>
      <c r="AD8" s="1">
        <f>AD2 + (discount_rate * (planned * O7 + surprise * M7))</f>
        <v>1.9</v>
      </c>
      <c r="AE8" s="1">
        <f>AE2 + (discount_rate * (planned * P7 + surprise * N7))</f>
        <v>1.9</v>
      </c>
      <c r="AF8" s="1">
        <f>AF2 + (discount_rate * (planned * Q7 + surprise * O7))</f>
        <v>2.71</v>
      </c>
      <c r="AG8" s="1">
        <f>AG2 + (discount_rate * (planned * R7 + surprise * P7))</f>
        <v>3.71</v>
      </c>
      <c r="AH8" s="3">
        <f t="shared" si="14"/>
        <v>2</v>
      </c>
    </row>
    <row r="9" spans="1:34">
      <c r="C9">
        <v>3</v>
      </c>
      <c r="D9" s="1" t="s">
        <v>10</v>
      </c>
      <c r="E9" s="4" t="str">
        <f t="shared" si="0"/>
        <v>&gt;</v>
      </c>
      <c r="F9" s="4" t="str">
        <f t="shared" si="1"/>
        <v>&gt;</v>
      </c>
      <c r="G9" s="4" t="str">
        <f t="shared" si="2"/>
        <v>&gt;</v>
      </c>
      <c r="H9" s="4" t="str">
        <f t="shared" si="3"/>
        <v>&gt;</v>
      </c>
      <c r="I9" s="4" t="str">
        <f t="shared" si="4"/>
        <v>&gt;</v>
      </c>
      <c r="J9" s="1" t="s">
        <v>10</v>
      </c>
      <c r="L9" s="1">
        <f t="shared" si="5"/>
        <v>1</v>
      </c>
      <c r="M9" s="1">
        <f t="shared" si="6"/>
        <v>2.629</v>
      </c>
      <c r="N9" s="1">
        <f t="shared" si="7"/>
        <v>2.71</v>
      </c>
      <c r="O9" s="1">
        <f t="shared" si="8"/>
        <v>3.3660999999999999</v>
      </c>
      <c r="P9" s="1">
        <f t="shared" si="9"/>
        <v>4.1760999999999999</v>
      </c>
      <c r="Q9" s="1">
        <f t="shared" si="10"/>
        <v>3.8639000000000001</v>
      </c>
      <c r="R9" s="1">
        <f t="shared" si="11"/>
        <v>2</v>
      </c>
      <c r="T9" s="1">
        <f>T2</f>
        <v>0</v>
      </c>
      <c r="U9" s="1">
        <f>U2 + (discount_rate * (planned * L8 + surprise * N8))</f>
        <v>0.98099999999999987</v>
      </c>
      <c r="V9" s="1">
        <f>V2 + (discount_rate * (planned * M8 + surprise * O8))</f>
        <v>1.71</v>
      </c>
      <c r="W9" s="1">
        <f>W2 + (discount_rate * (planned * N8 + surprise * P8))</f>
        <v>1.7828999999999999</v>
      </c>
      <c r="X9" s="1">
        <f>X2 + (discount_rate * (planned * O8 + surprise * Q8))</f>
        <v>1.8729</v>
      </c>
      <c r="Y9" s="1">
        <f>Y2 + (discount_rate * (planned * P8 + surprise * R8))</f>
        <v>2.3751000000000002</v>
      </c>
      <c r="Z9" s="3">
        <f t="shared" si="12"/>
        <v>0</v>
      </c>
      <c r="AB9" s="3">
        <f t="shared" si="13"/>
        <v>1</v>
      </c>
      <c r="AC9" s="1">
        <f>AC2 + (discount_rate * (planned * N8 + surprise * L8))</f>
        <v>2.629</v>
      </c>
      <c r="AD9" s="1">
        <f>AD2 + (discount_rate * (planned * O8 + surprise * M8))</f>
        <v>2.71</v>
      </c>
      <c r="AE9" s="1">
        <f>AE2 + (discount_rate * (planned * P8 + surprise * N8))</f>
        <v>3.3660999999999999</v>
      </c>
      <c r="AF9" s="1">
        <f>AF2 + (discount_rate * (planned * Q8 + surprise * O8))</f>
        <v>4.1760999999999999</v>
      </c>
      <c r="AG9" s="1">
        <f>AG2 + (discount_rate * (planned * R8 + surprise * P8))</f>
        <v>3.8639000000000001</v>
      </c>
      <c r="AH9" s="3">
        <f t="shared" si="14"/>
        <v>2</v>
      </c>
    </row>
    <row r="10" spans="1:34">
      <c r="C10">
        <v>4</v>
      </c>
      <c r="D10" s="1" t="s">
        <v>10</v>
      </c>
      <c r="E10" s="4" t="str">
        <f t="shared" si="0"/>
        <v>&gt;</v>
      </c>
      <c r="F10" s="4" t="str">
        <f t="shared" si="1"/>
        <v>&gt;</v>
      </c>
      <c r="G10" s="4" t="str">
        <f t="shared" si="2"/>
        <v>&gt;</v>
      </c>
      <c r="H10" s="4" t="str">
        <f t="shared" si="3"/>
        <v>&gt;</v>
      </c>
      <c r="I10" s="4" t="str">
        <f t="shared" si="4"/>
        <v>&gt;</v>
      </c>
      <c r="J10" s="1" t="s">
        <v>10</v>
      </c>
      <c r="L10" s="1">
        <f t="shared" si="5"/>
        <v>1</v>
      </c>
      <c r="M10" s="1">
        <f t="shared" si="6"/>
        <v>3.2851000000000004</v>
      </c>
      <c r="N10" s="1">
        <f t="shared" si="7"/>
        <v>3.9631510000000003</v>
      </c>
      <c r="O10" s="1">
        <f t="shared" si="8"/>
        <v>4.6265409999999996</v>
      </c>
      <c r="P10" s="1">
        <f t="shared" si="9"/>
        <v>4.4327079999999999</v>
      </c>
      <c r="Q10" s="1">
        <f t="shared" si="10"/>
        <v>3.9958490000000002</v>
      </c>
      <c r="R10" s="1">
        <f t="shared" si="11"/>
        <v>2</v>
      </c>
      <c r="T10" s="1">
        <f>T2</f>
        <v>0</v>
      </c>
      <c r="U10" s="1">
        <f>U2 + (discount_rate * (planned * L9 + surprise * N9))</f>
        <v>1.0539000000000001</v>
      </c>
      <c r="V10" s="1">
        <f>V2 + (discount_rate * (planned * M9 + surprise * O9))</f>
        <v>2.432439</v>
      </c>
      <c r="W10" s="1">
        <f>W2 + (discount_rate * (planned * N9 + surprise * P9))</f>
        <v>2.5709490000000002</v>
      </c>
      <c r="X10" s="1">
        <f>X2 + (discount_rate * (planned * O9 + surprise * Q9))</f>
        <v>3.0742920000000002</v>
      </c>
      <c r="Y10" s="1">
        <f>Y2 + (discount_rate * (planned * P9 + surprise * R9))</f>
        <v>3.5626410000000002</v>
      </c>
      <c r="Z10" s="3">
        <f t="shared" si="12"/>
        <v>0</v>
      </c>
      <c r="AB10" s="3">
        <f t="shared" si="13"/>
        <v>1</v>
      </c>
      <c r="AC10" s="1">
        <f>AC2 + (discount_rate * (planned * N9 + surprise * L9))</f>
        <v>3.2851000000000004</v>
      </c>
      <c r="AD10" s="1">
        <f>AD2 + (discount_rate * (planned * O9 + surprise * M9))</f>
        <v>3.9631510000000003</v>
      </c>
      <c r="AE10" s="1">
        <f>AE2 + (discount_rate * (planned * P9 + surprise * N9))</f>
        <v>4.6265409999999996</v>
      </c>
      <c r="AF10" s="1">
        <f>AF2 + (discount_rate * (planned * Q9 + surprise * O9))</f>
        <v>4.4327079999999999</v>
      </c>
      <c r="AG10" s="1">
        <f>AG2 + (discount_rate * (planned * R9 + surprise * P9))</f>
        <v>3.9958490000000002</v>
      </c>
      <c r="AH10" s="3">
        <f t="shared" si="14"/>
        <v>2</v>
      </c>
    </row>
    <row r="11" spans="1:34">
      <c r="C11">
        <v>5</v>
      </c>
      <c r="D11" s="1" t="s">
        <v>10</v>
      </c>
      <c r="E11" s="4" t="str">
        <f t="shared" si="0"/>
        <v>&gt;</v>
      </c>
      <c r="F11" s="4" t="str">
        <f t="shared" si="1"/>
        <v>&gt;</v>
      </c>
      <c r="G11" s="4" t="str">
        <f t="shared" si="2"/>
        <v>&gt;</v>
      </c>
      <c r="H11" s="4" t="str">
        <f t="shared" si="3"/>
        <v>&gt;</v>
      </c>
      <c r="I11" s="4" t="str">
        <f t="shared" si="4"/>
        <v>&gt;</v>
      </c>
      <c r="J11" s="1" t="s">
        <v>10</v>
      </c>
      <c r="L11" s="1">
        <f t="shared" si="5"/>
        <v>1</v>
      </c>
      <c r="M11" s="1">
        <f t="shared" si="6"/>
        <v>4.3001523100000005</v>
      </c>
      <c r="N11" s="1">
        <f t="shared" si="7"/>
        <v>5.0431572099999995</v>
      </c>
      <c r="O11" s="1">
        <f t="shared" si="8"/>
        <v>4.9471770700000004</v>
      </c>
      <c r="P11" s="1">
        <f t="shared" si="9"/>
        <v>4.65302638</v>
      </c>
      <c r="Q11" s="1">
        <f t="shared" si="10"/>
        <v>4.0189437199999993</v>
      </c>
      <c r="R11" s="1">
        <f t="shared" si="11"/>
        <v>2</v>
      </c>
      <c r="T11" s="1">
        <f>T2</f>
        <v>0</v>
      </c>
      <c r="U11" s="1">
        <f>U2 + (discount_rate * (planned * L10 + surprise * N10))</f>
        <v>1.1666835899999999</v>
      </c>
      <c r="V11" s="1">
        <f>V2 + (discount_rate * (planned * M10 + surprise * O10))</f>
        <v>3.0773196900000004</v>
      </c>
      <c r="W11" s="1">
        <f>W2 + (discount_rate * (planned * N10 + surprise * P10))</f>
        <v>3.6090960300000008</v>
      </c>
      <c r="X11" s="1">
        <f>X2 + (discount_rate * (planned * O10 + surprise * Q10))</f>
        <v>4.1071246199999996</v>
      </c>
      <c r="Y11" s="1">
        <f>Y2 + (discount_rate * (planned * P10 + surprise * R10))</f>
        <v>3.7704934799999998</v>
      </c>
      <c r="Z11" s="3">
        <f t="shared" si="12"/>
        <v>0</v>
      </c>
      <c r="AB11" s="3">
        <f t="shared" si="13"/>
        <v>1</v>
      </c>
      <c r="AC11" s="1">
        <f>AC2 + (discount_rate * (planned * N10 + surprise * L10))</f>
        <v>4.3001523100000005</v>
      </c>
      <c r="AD11" s="1">
        <f>AD2 + (discount_rate * (planned * O10 + surprise * M10))</f>
        <v>5.0431572099999995</v>
      </c>
      <c r="AE11" s="1">
        <f>AE2 + (discount_rate * (planned * P10 + surprise * N10))</f>
        <v>4.9471770700000004</v>
      </c>
      <c r="AF11" s="1">
        <f>AF2 + (discount_rate * (planned * Q10 + surprise * O10))</f>
        <v>4.65302638</v>
      </c>
      <c r="AG11" s="1">
        <f>AG2 + (discount_rate * (planned * R10 + surprise * P10))</f>
        <v>4.0189437199999993</v>
      </c>
      <c r="AH11" s="3">
        <f t="shared" si="14"/>
        <v>2</v>
      </c>
    </row>
    <row r="12" spans="1:34">
      <c r="C12">
        <v>6</v>
      </c>
      <c r="D12" s="1" t="s">
        <v>10</v>
      </c>
      <c r="E12" s="4" t="str">
        <f t="shared" si="0"/>
        <v>&gt;</v>
      </c>
      <c r="F12" s="4" t="str">
        <f t="shared" si="1"/>
        <v>&gt;</v>
      </c>
      <c r="G12" s="4" t="str">
        <f t="shared" si="2"/>
        <v>&gt;</v>
      </c>
      <c r="H12" s="4" t="str">
        <f t="shared" si="3"/>
        <v>&gt;</v>
      </c>
      <c r="I12" s="4" t="str">
        <f t="shared" si="4"/>
        <v>&gt;</v>
      </c>
      <c r="J12" s="1" t="s">
        <v>10</v>
      </c>
      <c r="L12" s="1">
        <f t="shared" si="5"/>
        <v>1</v>
      </c>
      <c r="M12" s="1">
        <f t="shared" si="6"/>
        <v>5.1749573400999989</v>
      </c>
      <c r="N12" s="1">
        <f t="shared" si="7"/>
        <v>5.3942271346000004</v>
      </c>
      <c r="O12" s="1">
        <f t="shared" si="8"/>
        <v>5.2228355167000009</v>
      </c>
      <c r="P12" s="1">
        <f t="shared" si="9"/>
        <v>4.7005903494999997</v>
      </c>
      <c r="Q12" s="1">
        <f t="shared" si="10"/>
        <v>4.0387723742000006</v>
      </c>
      <c r="R12" s="1">
        <f t="shared" si="11"/>
        <v>2</v>
      </c>
      <c r="T12" s="1">
        <f>T2</f>
        <v>0</v>
      </c>
      <c r="U12" s="1">
        <f>U2 + (discount_rate * (planned * L11 + surprise * N11))</f>
        <v>1.2638841488999999</v>
      </c>
      <c r="V12" s="1">
        <f>V2 + (discount_rate * (planned * M11 + surprise * O11))</f>
        <v>3.9283693074000006</v>
      </c>
      <c r="W12" s="1">
        <f>W2 + (discount_rate * (planned * N11 + surprise * P11))</f>
        <v>4.5037297142999995</v>
      </c>
      <c r="X12" s="1">
        <f>X2 + (discount_rate * (planned * O11 + surprise * Q11))</f>
        <v>4.3689183615000013</v>
      </c>
      <c r="Y12" s="1">
        <f>Y2 + (discount_rate * (planned * P11 + surprise * R11))</f>
        <v>3.9489513678000003</v>
      </c>
      <c r="Z12" s="3">
        <f t="shared" si="12"/>
        <v>0</v>
      </c>
      <c r="AB12" s="3">
        <f t="shared" si="13"/>
        <v>1</v>
      </c>
      <c r="AC12" s="1">
        <f>AC2 + (discount_rate * (planned * N11 + surprise * L11))</f>
        <v>5.1749573400999989</v>
      </c>
      <c r="AD12" s="1">
        <f>AD2 + (discount_rate * (planned * O11 + surprise * M11))</f>
        <v>5.3942271346000004</v>
      </c>
      <c r="AE12" s="1">
        <f>AE2 + (discount_rate * (planned * P11 + surprise * N11))</f>
        <v>5.2228355167000009</v>
      </c>
      <c r="AF12" s="1">
        <f>AF2 + (discount_rate * (planned * Q11 + surprise * O11))</f>
        <v>4.7005903494999997</v>
      </c>
      <c r="AG12" s="1">
        <f>AG2 + (discount_rate * (planned * R11 + surprise * P11))</f>
        <v>4.0387723742000006</v>
      </c>
      <c r="AH12" s="3">
        <f t="shared" si="14"/>
        <v>2</v>
      </c>
    </row>
    <row r="13" spans="1:34">
      <c r="C13">
        <v>7</v>
      </c>
      <c r="D13" s="1" t="s">
        <v>10</v>
      </c>
      <c r="E13" s="4" t="str">
        <f t="shared" si="0"/>
        <v>&gt;</v>
      </c>
      <c r="F13" s="4" t="str">
        <f t="shared" si="1"/>
        <v>&gt;</v>
      </c>
      <c r="G13" s="4" t="str">
        <f t="shared" si="2"/>
        <v>&gt;</v>
      </c>
      <c r="H13" s="4" t="str">
        <f t="shared" si="3"/>
        <v>&gt;</v>
      </c>
      <c r="I13" s="4" t="str">
        <f t="shared" si="4"/>
        <v>&gt;</v>
      </c>
      <c r="J13" s="1" t="s">
        <v>10</v>
      </c>
      <c r="L13" s="1">
        <f t="shared" si="5"/>
        <v>1</v>
      </c>
      <c r="M13" s="1">
        <f t="shared" si="6"/>
        <v>5.4593239790260002</v>
      </c>
      <c r="N13" s="1">
        <f t="shared" si="7"/>
        <v>5.6962429291360008</v>
      </c>
      <c r="O13" s="1">
        <f t="shared" si="8"/>
        <v>5.2929586252089988</v>
      </c>
      <c r="P13" s="1">
        <f t="shared" si="9"/>
        <v>4.7414608196050008</v>
      </c>
      <c r="Q13" s="1">
        <f t="shared" si="10"/>
        <v>4.0430531314550002</v>
      </c>
      <c r="R13" s="1">
        <f t="shared" si="11"/>
        <v>2</v>
      </c>
      <c r="T13" s="1">
        <f>T2</f>
        <v>0</v>
      </c>
      <c r="U13" s="1">
        <f>U2 + (discount_rate * (planned * L12 + surprise * N12))</f>
        <v>1.295480442114</v>
      </c>
      <c r="V13" s="1">
        <f>V2 + (discount_rate * (planned * M12 + surprise * O12))</f>
        <v>4.6617706419839999</v>
      </c>
      <c r="W13" s="1">
        <f>W2 + (discount_rate * (planned * N12 + surprise * P12))</f>
        <v>4.7923771104810013</v>
      </c>
      <c r="X13" s="1">
        <f>X2 + (discount_rate * (planned * O12 + surprise * Q12))</f>
        <v>4.5939862822050008</v>
      </c>
      <c r="Y13" s="1">
        <f>Y2 + (discount_rate * (planned * P12 + surprise * R12))</f>
        <v>3.9874781830949999</v>
      </c>
      <c r="Z13" s="3">
        <f t="shared" si="12"/>
        <v>0</v>
      </c>
      <c r="AB13" s="3">
        <f t="shared" si="13"/>
        <v>1</v>
      </c>
      <c r="AC13" s="1">
        <f>AC2 + (discount_rate * (planned * N12 + surprise * L12))</f>
        <v>5.4593239790260002</v>
      </c>
      <c r="AD13" s="1">
        <f>AD2 + (discount_rate * (planned * O12 + surprise * M12))</f>
        <v>5.6962429291360008</v>
      </c>
      <c r="AE13" s="1">
        <f>AE2 + (discount_rate * (planned * P12 + surprise * N12))</f>
        <v>5.2929586252089988</v>
      </c>
      <c r="AF13" s="1">
        <f>AF2 + (discount_rate * (planned * Q12 + surprise * O12))</f>
        <v>4.7414608196050008</v>
      </c>
      <c r="AG13" s="1">
        <f>AG2 + (discount_rate * (planned * R12 + surprise * P12))</f>
        <v>4.0430531314550002</v>
      </c>
      <c r="AH13" s="3">
        <f t="shared" si="14"/>
        <v>2</v>
      </c>
    </row>
    <row r="14" spans="1:34">
      <c r="C14">
        <v>8</v>
      </c>
      <c r="D14" s="1" t="s">
        <v>10</v>
      </c>
      <c r="E14" s="4" t="str">
        <f t="shared" si="0"/>
        <v>&gt;</v>
      </c>
      <c r="F14" s="4" t="str">
        <f t="shared" si="1"/>
        <v>&gt;</v>
      </c>
      <c r="G14" s="4" t="str">
        <f t="shared" si="2"/>
        <v>&gt;</v>
      </c>
      <c r="H14" s="4" t="str">
        <f t="shared" si="3"/>
        <v>&gt;</v>
      </c>
      <c r="I14" s="4" t="str">
        <f t="shared" si="4"/>
        <v>&gt;</v>
      </c>
      <c r="J14" s="1" t="s">
        <v>10</v>
      </c>
      <c r="L14" s="1">
        <f t="shared" si="5"/>
        <v>1</v>
      </c>
      <c r="M14" s="1">
        <f t="shared" si="6"/>
        <v>5.7039567726001605</v>
      </c>
      <c r="N14" s="1">
        <f t="shared" si="7"/>
        <v>5.7786356445316303</v>
      </c>
      <c r="O14" s="1">
        <f t="shared" si="8"/>
        <v>5.3532451275022908</v>
      </c>
      <c r="P14" s="1">
        <f t="shared" si="9"/>
        <v>4.7512393127473604</v>
      </c>
      <c r="Q14" s="1">
        <f t="shared" si="10"/>
        <v>4.0467314737644502</v>
      </c>
      <c r="R14" s="1">
        <f t="shared" si="11"/>
        <v>2</v>
      </c>
      <c r="T14" s="1">
        <f>T2</f>
        <v>0</v>
      </c>
      <c r="U14" s="1">
        <f>U2 + (discount_rate * (planned * L13 + surprise * N13))</f>
        <v>1.32266186362224</v>
      </c>
      <c r="V14" s="1">
        <f>V2 + (discount_rate * (planned * M13 + surprise * O13))</f>
        <v>4.8984186992798699</v>
      </c>
      <c r="W14" s="1">
        <f>W2 + (discount_rate * (planned * N13 + surprise * P13))</f>
        <v>5.0406882463646108</v>
      </c>
      <c r="X14" s="1">
        <f>X2 + (discount_rate * (planned * O13 + surprise * Q13))</f>
        <v>4.6511712682502395</v>
      </c>
      <c r="Y14" s="1">
        <f>Y2 + (discount_rate * (planned * P13 + surprise * R13))</f>
        <v>4.0205832638800514</v>
      </c>
      <c r="Z14" s="3">
        <f t="shared" si="12"/>
        <v>0</v>
      </c>
      <c r="AB14" s="3">
        <f t="shared" si="13"/>
        <v>1</v>
      </c>
      <c r="AC14" s="1">
        <f>AC2 + (discount_rate * (planned * N13 + surprise * L13))</f>
        <v>5.7039567726001605</v>
      </c>
      <c r="AD14" s="1">
        <f>AD2 + (discount_rate * (planned * O13 + surprise * M13))</f>
        <v>5.7786356445316303</v>
      </c>
      <c r="AE14" s="1">
        <f>AE2 + (discount_rate * (planned * P13 + surprise * N13))</f>
        <v>5.3532451275022908</v>
      </c>
      <c r="AF14" s="1">
        <f>AF2 + (discount_rate * (planned * Q13 + surprise * O13))</f>
        <v>4.7512393127473604</v>
      </c>
      <c r="AG14" s="1">
        <f>AG2 + (discount_rate * (planned * R13 + surprise * P13))</f>
        <v>4.0467314737644502</v>
      </c>
      <c r="AH14" s="3">
        <f t="shared" si="14"/>
        <v>2</v>
      </c>
    </row>
    <row r="15" spans="1:34">
      <c r="C15">
        <v>9</v>
      </c>
      <c r="D15" s="1" t="s">
        <v>10</v>
      </c>
      <c r="E15" s="4" t="str">
        <f t="shared" si="0"/>
        <v>&gt;</v>
      </c>
      <c r="F15" s="4" t="str">
        <f t="shared" si="1"/>
        <v>&gt;</v>
      </c>
      <c r="G15" s="4" t="str">
        <f t="shared" si="2"/>
        <v>&gt;</v>
      </c>
      <c r="H15" s="4" t="str">
        <f t="shared" si="3"/>
        <v>&gt;</v>
      </c>
      <c r="I15" s="4" t="str">
        <f t="shared" si="4"/>
        <v>&gt;</v>
      </c>
      <c r="J15" s="1" t="s">
        <v>10</v>
      </c>
      <c r="L15" s="1">
        <f t="shared" si="5"/>
        <v>1</v>
      </c>
      <c r="M15" s="1">
        <f t="shared" si="6"/>
        <v>5.7706948720706199</v>
      </c>
      <c r="N15" s="1">
        <f t="shared" si="7"/>
        <v>5.8494846628108697</v>
      </c>
      <c r="O15" s="1">
        <f t="shared" si="8"/>
        <v>5.3685810513332095</v>
      </c>
      <c r="P15" s="1">
        <f t="shared" si="9"/>
        <v>4.7596445552244102</v>
      </c>
      <c r="Q15" s="1">
        <f t="shared" si="10"/>
        <v>4.0476115381472626</v>
      </c>
      <c r="R15" s="1">
        <f t="shared" si="11"/>
        <v>2</v>
      </c>
      <c r="T15" s="1">
        <f>T2</f>
        <v>0</v>
      </c>
      <c r="U15" s="1">
        <f>U2 + (discount_rate * (planned * L14 + surprise * N14))</f>
        <v>1.3300772080078467</v>
      </c>
      <c r="V15" s="1">
        <f>V2 + (discount_rate * (planned * M14 + surprise * O14))</f>
        <v>5.101997047281337</v>
      </c>
      <c r="W15" s="1">
        <f>W2 + (discount_rate * (planned * N14 + surprise * P14))</f>
        <v>5.1083064102178826</v>
      </c>
      <c r="X15" s="1">
        <f>X2 + (discount_rate * (planned * O14 + surprise * Q14))</f>
        <v>4.7003343859156566</v>
      </c>
      <c r="Y15" s="1">
        <f>Y2 + (discount_rate * (planned * P14 + surprise * R14))</f>
        <v>4.028503843325363</v>
      </c>
      <c r="Z15" s="3">
        <f t="shared" si="12"/>
        <v>0</v>
      </c>
      <c r="AB15" s="3">
        <f t="shared" si="13"/>
        <v>1</v>
      </c>
      <c r="AC15" s="1">
        <f>AC2 + (discount_rate * (planned * N14 + surprise * L14))</f>
        <v>5.7706948720706199</v>
      </c>
      <c r="AD15" s="1">
        <f>AD2 + (discount_rate * (planned * O14 + surprise * M14))</f>
        <v>5.8494846628108697</v>
      </c>
      <c r="AE15" s="1">
        <f>AE2 + (discount_rate * (planned * P14 + surprise * N14))</f>
        <v>5.3685810513332095</v>
      </c>
      <c r="AF15" s="1">
        <f>AF2 + (discount_rate * (planned * Q14 + surprise * O14))</f>
        <v>4.7596445552244102</v>
      </c>
      <c r="AG15" s="1">
        <f>AG2 + (discount_rate * (planned * R14 + surprise * P14))</f>
        <v>4.0476115381472626</v>
      </c>
      <c r="AH15" s="3">
        <f t="shared" si="14"/>
        <v>2</v>
      </c>
    </row>
    <row r="16" spans="1:34">
      <c r="C16">
        <v>10</v>
      </c>
      <c r="D16" s="1" t="s">
        <v>10</v>
      </c>
      <c r="E16" s="4" t="str">
        <f t="shared" si="0"/>
        <v>&gt;</v>
      </c>
      <c r="F16" s="4" t="str">
        <f t="shared" si="1"/>
        <v>&gt;</v>
      </c>
      <c r="G16" s="4" t="str">
        <f t="shared" si="2"/>
        <v>&gt;</v>
      </c>
      <c r="H16" s="4" t="str">
        <f t="shared" si="3"/>
        <v>&gt;</v>
      </c>
      <c r="I16" s="4" t="str">
        <f t="shared" si="4"/>
        <v>&gt;</v>
      </c>
      <c r="J16" s="1" t="s">
        <v>10</v>
      </c>
      <c r="L16" s="1">
        <f t="shared" si="5"/>
        <v>1</v>
      </c>
      <c r="M16" s="1">
        <f t="shared" si="6"/>
        <v>5.8280825768768043</v>
      </c>
      <c r="N16" s="1">
        <f t="shared" si="7"/>
        <v>5.8679131900662558</v>
      </c>
      <c r="O16" s="1">
        <f t="shared" si="8"/>
        <v>5.3817657093847515</v>
      </c>
      <c r="P16" s="1">
        <f t="shared" si="9"/>
        <v>4.7617376405192715</v>
      </c>
      <c r="Q16" s="1">
        <f t="shared" si="10"/>
        <v>4.0483680099701971</v>
      </c>
      <c r="R16" s="1">
        <f t="shared" si="11"/>
        <v>2</v>
      </c>
      <c r="T16" s="1">
        <f>T2</f>
        <v>0</v>
      </c>
      <c r="U16" s="1">
        <f>U2 + (discount_rate * (planned * L15 + surprise * N15))</f>
        <v>1.3364536196529782</v>
      </c>
      <c r="V16" s="1">
        <f>V2 + (discount_rate * (planned * M15 + surprise * O15))</f>
        <v>5.1574351409971912</v>
      </c>
      <c r="W16" s="1">
        <f>W2 + (discount_rate * (planned * N15 + surprise * P15))</f>
        <v>5.1664505868470023</v>
      </c>
      <c r="X16" s="1">
        <f>X2 + (discount_rate * (planned * O15 + surprise * Q15))</f>
        <v>4.7128356900131534</v>
      </c>
      <c r="Y16" s="1">
        <f>Y2 + (discount_rate * (planned * P15 + surprise * R15))</f>
        <v>4.0353120897317734</v>
      </c>
      <c r="Z16" s="3">
        <f t="shared" si="12"/>
        <v>0</v>
      </c>
      <c r="AB16" s="3">
        <f t="shared" si="13"/>
        <v>1</v>
      </c>
      <c r="AC16" s="1">
        <f>AC2 + (discount_rate * (planned * N15 + surprise * L15))</f>
        <v>5.8280825768768043</v>
      </c>
      <c r="AD16" s="1">
        <f>AD2 + (discount_rate * (planned * O15 + surprise * M15))</f>
        <v>5.8679131900662558</v>
      </c>
      <c r="AE16" s="1">
        <f>AE2 + (discount_rate * (planned * P15 + surprise * N15))</f>
        <v>5.3817657093847515</v>
      </c>
      <c r="AF16" s="1">
        <f>AF2 + (discount_rate * (planned * Q15 + surprise * O15))</f>
        <v>4.7617376405192715</v>
      </c>
      <c r="AG16" s="1">
        <f>AG2 + (discount_rate * (planned * R15 + surprise * P15))</f>
        <v>4.0483680099701971</v>
      </c>
      <c r="AH16" s="3">
        <f t="shared" si="14"/>
        <v>2</v>
      </c>
    </row>
  </sheetData>
  <mergeCells count="4">
    <mergeCell ref="D4:J4"/>
    <mergeCell ref="L4:R4"/>
    <mergeCell ref="T4:Z4"/>
    <mergeCell ref="AB4:AH4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F2C-C494-4371-BBF0-10A9927CFBE9}">
  <dimension ref="A1:AH16"/>
  <sheetViews>
    <sheetView tabSelected="1" zoomScaleNormal="100" workbookViewId="0">
      <selection activeCell="F37" sqref="F37"/>
    </sheetView>
  </sheetViews>
  <sheetFormatPr defaultColWidth="11" defaultRowHeight="12.75"/>
  <cols>
    <col min="3" max="3" width="3.375" customWidth="1"/>
    <col min="4" max="10" width="4.125" customWidth="1"/>
    <col min="11" max="11" width="3.375" customWidth="1"/>
    <col min="12" max="12" width="4.875" bestFit="1" customWidth="1"/>
    <col min="13" max="13" width="6.375" bestFit="1" customWidth="1"/>
    <col min="14" max="14" width="5.125" customWidth="1"/>
    <col min="15" max="17" width="4.875" bestFit="1" customWidth="1"/>
    <col min="18" max="18" width="6.875" bestFit="1" customWidth="1"/>
    <col min="19" max="19" width="3.375" customWidth="1"/>
    <col min="20" max="21" width="8.25" bestFit="1" customWidth="1"/>
    <col min="22" max="22" width="5.375" bestFit="1" customWidth="1"/>
    <col min="23" max="23" width="4.875" bestFit="1" customWidth="1"/>
    <col min="24" max="26" width="5.5" bestFit="1" customWidth="1"/>
    <col min="27" max="27" width="3.375" customWidth="1"/>
    <col min="28" max="28" width="8.625" bestFit="1" customWidth="1"/>
    <col min="29" max="29" width="5.375" bestFit="1" customWidth="1"/>
    <col min="30" max="34" width="4.875" bestFit="1" customWidth="1"/>
  </cols>
  <sheetData>
    <row r="1" spans="1:34">
      <c r="A1" t="s">
        <v>9</v>
      </c>
      <c r="B1" s="2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>
      <c r="A2" t="s">
        <v>0</v>
      </c>
      <c r="B2" s="2">
        <v>0.9</v>
      </c>
      <c r="R2" t="s">
        <v>6</v>
      </c>
      <c r="T2" s="1">
        <v>2</v>
      </c>
      <c r="U2" s="1">
        <v>2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>
      <c r="A3" t="s">
        <v>1</v>
      </c>
      <c r="B3" s="2">
        <v>0.9</v>
      </c>
    </row>
    <row r="4" spans="1:34">
      <c r="A4" t="s">
        <v>2</v>
      </c>
      <c r="B4" s="2">
        <f>1-B3</f>
        <v>9.9999999999999978E-2</v>
      </c>
      <c r="D4" s="5" t="s">
        <v>4</v>
      </c>
      <c r="E4" s="5"/>
      <c r="F4" s="5"/>
      <c r="G4" s="5"/>
      <c r="H4" s="5"/>
      <c r="I4" s="5"/>
      <c r="J4" s="5"/>
      <c r="L4" s="5" t="s">
        <v>5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/>
      <c r="AB4" s="5" t="s">
        <v>8</v>
      </c>
      <c r="AC4" s="5"/>
      <c r="AD4" s="5"/>
      <c r="AE4" s="5"/>
      <c r="AF4" s="5"/>
      <c r="AG4" s="5"/>
      <c r="AH4" s="5"/>
    </row>
    <row r="5" spans="1:34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>
      <c r="B6" t="s">
        <v>3</v>
      </c>
      <c r="C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34">
      <c r="C7">
        <v>1</v>
      </c>
      <c r="D7" s="1" t="s">
        <v>10</v>
      </c>
      <c r="E7" s="4" t="str">
        <f t="shared" ref="E7:E16" si="0">IF(U7 &gt; AC7, "&lt;", IF(U7 &lt; AC7, "&gt;", "?"))</f>
        <v>&lt;</v>
      </c>
      <c r="F7" s="4" t="str">
        <f t="shared" ref="F7:F16" si="1">IF(V7 &gt; AD7, "&lt;", IF(V7 &lt; AD7, "&gt;", "?"))</f>
        <v>&lt;</v>
      </c>
      <c r="G7" s="4" t="str">
        <f t="shared" ref="G7:G16" si="2">IF(W7 &gt; AE7, "&lt;", IF(W7 &lt; AE7, "&gt;", "?"))</f>
        <v>&lt;</v>
      </c>
      <c r="H7" s="4" t="str">
        <f t="shared" ref="H7:H16" si="3">IF(X7 &gt; AF7, "&lt;", IF(X7 &lt; AF7, "&gt;", "?"))</f>
        <v>&lt;</v>
      </c>
      <c r="I7" s="4" t="str">
        <f t="shared" ref="I7:I16" si="4">IF(Y7 &gt; AG7, "&lt;", IF(Y7 &lt; AG7, "&gt;", "?"))</f>
        <v>&lt;</v>
      </c>
      <c r="J7" s="1" t="s">
        <v>10</v>
      </c>
      <c r="L7" s="1">
        <f t="shared" ref="L7:L16" si="5">MAX(T7, AB7)</f>
        <v>2</v>
      </c>
      <c r="M7" s="1">
        <f t="shared" ref="M7:M16" si="6">MAX(U7, AC7)</f>
        <v>2</v>
      </c>
      <c r="N7" s="1">
        <f t="shared" ref="N7:N16" si="7">MAX(V7, AD7)</f>
        <v>1</v>
      </c>
      <c r="O7" s="1">
        <f t="shared" ref="O7:O16" si="8">MAX(W7, AE7)</f>
        <v>1</v>
      </c>
      <c r="P7" s="1">
        <f t="shared" ref="P7:P16" si="9">MAX(X7, AF7)</f>
        <v>1</v>
      </c>
      <c r="Q7" s="1">
        <f t="shared" ref="Q7:Q16" si="10">MAX(Y7, AG7)</f>
        <v>1</v>
      </c>
      <c r="R7" s="1">
        <f t="shared" ref="R7:R16" si="11">MAX(Z7, AH7)</f>
        <v>1</v>
      </c>
      <c r="T7" s="1">
        <f>T2</f>
        <v>2</v>
      </c>
      <c r="U7" s="1">
        <f>U2 + (discount_rate * (planned * M6 + surprise * O6))</f>
        <v>2</v>
      </c>
      <c r="V7" s="1">
        <f>V2 + (discount_rate * (planned * N6 + surprise * P6))</f>
        <v>1</v>
      </c>
      <c r="W7" s="1">
        <f>W2 + (discount_rate * (planned * O6 + surprise * Q6))</f>
        <v>1</v>
      </c>
      <c r="X7" s="1">
        <f>X2 + (discount_rate * (planned * P6 + surprise * R6))</f>
        <v>1</v>
      </c>
      <c r="Y7" s="1">
        <f>Y2 + (discount_rate * (planned * Q6 + surprise * S6))</f>
        <v>1</v>
      </c>
      <c r="Z7" s="3">
        <f t="shared" ref="Z7:Z16" si="12">$Z$2</f>
        <v>1</v>
      </c>
      <c r="AB7" s="3">
        <f t="shared" ref="AB7:AB16" si="13">$AB$2</f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f t="shared" ref="AH7:AH16" si="14">$AH$2</f>
        <v>0</v>
      </c>
    </row>
    <row r="8" spans="1:34">
      <c r="C8">
        <v>2</v>
      </c>
      <c r="D8" s="1" t="s">
        <v>10</v>
      </c>
      <c r="E8" s="4" t="str">
        <f t="shared" si="0"/>
        <v>&lt;</v>
      </c>
      <c r="F8" s="4" t="str">
        <f t="shared" si="1"/>
        <v>&lt;</v>
      </c>
      <c r="G8" s="4" t="str">
        <f t="shared" si="2"/>
        <v>&lt;</v>
      </c>
      <c r="H8" s="4" t="str">
        <f t="shared" si="3"/>
        <v>&lt;</v>
      </c>
      <c r="I8" s="4" t="str">
        <f t="shared" si="4"/>
        <v>&lt;</v>
      </c>
      <c r="J8" s="1" t="s">
        <v>10</v>
      </c>
      <c r="L8" s="1">
        <f t="shared" si="5"/>
        <v>2</v>
      </c>
      <c r="M8" s="1">
        <f t="shared" si="6"/>
        <v>3.71</v>
      </c>
      <c r="N8" s="1">
        <f t="shared" si="7"/>
        <v>2.71</v>
      </c>
      <c r="O8" s="1">
        <f t="shared" si="8"/>
        <v>1.9</v>
      </c>
      <c r="P8" s="1">
        <f t="shared" si="9"/>
        <v>1.9</v>
      </c>
      <c r="Q8" s="1">
        <f t="shared" si="10"/>
        <v>1.9</v>
      </c>
      <c r="R8" s="1">
        <f t="shared" si="11"/>
        <v>1</v>
      </c>
      <c r="T8" s="1">
        <f>T2</f>
        <v>2</v>
      </c>
      <c r="U8" s="1">
        <f>U2 + (discount_rate * (planned * L7 + surprise * N7))</f>
        <v>3.71</v>
      </c>
      <c r="V8" s="1">
        <f>V2 + (discount_rate * (planned * M7 + surprise * O7))</f>
        <v>2.71</v>
      </c>
      <c r="W8" s="1">
        <f>W2 + (discount_rate * (planned * N7 + surprise * P7))</f>
        <v>1.9</v>
      </c>
      <c r="X8" s="1">
        <f>X2 + (discount_rate * (planned * O7 + surprise * Q7))</f>
        <v>1.9</v>
      </c>
      <c r="Y8" s="1">
        <f>Y2 + (discount_rate * (planned * P7 + surprise * R7))</f>
        <v>1.9</v>
      </c>
      <c r="Z8" s="3">
        <f t="shared" si="12"/>
        <v>1</v>
      </c>
      <c r="AB8" s="3">
        <f t="shared" si="13"/>
        <v>0</v>
      </c>
      <c r="AC8" s="1">
        <f>AC2 + (discount_rate * (planned * N7 + surprise * L7))</f>
        <v>0.9900000000000001</v>
      </c>
      <c r="AD8" s="1">
        <f>AD2 + (discount_rate * (planned * O7 + surprise * M7))</f>
        <v>0.9900000000000001</v>
      </c>
      <c r="AE8" s="1">
        <f>AE2 + (discount_rate * (planned * P7 + surprise * N7))</f>
        <v>0.9</v>
      </c>
      <c r="AF8" s="1">
        <f>AF2 + (discount_rate * (planned * Q7 + surprise * O7))</f>
        <v>0.9</v>
      </c>
      <c r="AG8" s="1">
        <f>AG2 + (discount_rate * (planned * R7 + surprise * P7))</f>
        <v>0.9</v>
      </c>
      <c r="AH8" s="3">
        <f t="shared" si="14"/>
        <v>0</v>
      </c>
    </row>
    <row r="9" spans="1:34">
      <c r="C9">
        <v>3</v>
      </c>
      <c r="D9" s="1" t="s">
        <v>10</v>
      </c>
      <c r="E9" s="4" t="str">
        <f t="shared" si="0"/>
        <v>&lt;</v>
      </c>
      <c r="F9" s="4" t="str">
        <f t="shared" si="1"/>
        <v>&lt;</v>
      </c>
      <c r="G9" s="4" t="str">
        <f t="shared" si="2"/>
        <v>&lt;</v>
      </c>
      <c r="H9" s="4" t="str">
        <f t="shared" si="3"/>
        <v>&lt;</v>
      </c>
      <c r="I9" s="4" t="str">
        <f t="shared" si="4"/>
        <v>&lt;</v>
      </c>
      <c r="J9" s="1" t="s">
        <v>10</v>
      </c>
      <c r="L9" s="1">
        <f t="shared" si="5"/>
        <v>2</v>
      </c>
      <c r="M9" s="1">
        <f t="shared" si="6"/>
        <v>3.8639000000000001</v>
      </c>
      <c r="N9" s="1">
        <f t="shared" si="7"/>
        <v>4.1760999999999999</v>
      </c>
      <c r="O9" s="1">
        <f t="shared" si="8"/>
        <v>3.3660999999999999</v>
      </c>
      <c r="P9" s="1">
        <f t="shared" si="9"/>
        <v>2.71</v>
      </c>
      <c r="Q9" s="1">
        <f t="shared" si="10"/>
        <v>2.629</v>
      </c>
      <c r="R9" s="1">
        <f t="shared" si="11"/>
        <v>1</v>
      </c>
      <c r="T9" s="1">
        <f>T2</f>
        <v>2</v>
      </c>
      <c r="U9" s="1">
        <f>U2 + (discount_rate * (planned * L8 + surprise * N8))</f>
        <v>3.8639000000000001</v>
      </c>
      <c r="V9" s="1">
        <f>V2 + (discount_rate * (planned * M8 + surprise * O8))</f>
        <v>4.1760999999999999</v>
      </c>
      <c r="W9" s="1">
        <f>W2 + (discount_rate * (planned * N8 + surprise * P8))</f>
        <v>3.3660999999999999</v>
      </c>
      <c r="X9" s="1">
        <f>X2 + (discount_rate * (planned * O8 + surprise * Q8))</f>
        <v>2.71</v>
      </c>
      <c r="Y9" s="1">
        <f>Y2 + (discount_rate * (planned * P8 + surprise * R8))</f>
        <v>2.629</v>
      </c>
      <c r="Z9" s="3">
        <f t="shared" si="12"/>
        <v>1</v>
      </c>
      <c r="AB9" s="3">
        <f t="shared" si="13"/>
        <v>0</v>
      </c>
      <c r="AC9" s="1">
        <f>AC2 + (discount_rate * (planned * N8 + surprise * L8))</f>
        <v>2.3751000000000002</v>
      </c>
      <c r="AD9" s="1">
        <f>AD2 + (discount_rate * (planned * O8 + surprise * M8))</f>
        <v>1.8729</v>
      </c>
      <c r="AE9" s="1">
        <f>AE2 + (discount_rate * (planned * P8 + surprise * N8))</f>
        <v>1.7828999999999999</v>
      </c>
      <c r="AF9" s="1">
        <f>AF2 + (discount_rate * (planned * Q8 + surprise * O8))</f>
        <v>1.71</v>
      </c>
      <c r="AG9" s="1">
        <f>AG2 + (discount_rate * (planned * R8 + surprise * P8))</f>
        <v>0.98099999999999987</v>
      </c>
      <c r="AH9" s="3">
        <f t="shared" si="14"/>
        <v>0</v>
      </c>
    </row>
    <row r="10" spans="1:34">
      <c r="C10">
        <v>4</v>
      </c>
      <c r="D10" s="1" t="s">
        <v>10</v>
      </c>
      <c r="E10" s="4" t="str">
        <f t="shared" si="0"/>
        <v>&lt;</v>
      </c>
      <c r="F10" s="4" t="str">
        <f t="shared" si="1"/>
        <v>&lt;</v>
      </c>
      <c r="G10" s="4" t="str">
        <f t="shared" si="2"/>
        <v>&lt;</v>
      </c>
      <c r="H10" s="4" t="str">
        <f t="shared" si="3"/>
        <v>&lt;</v>
      </c>
      <c r="I10" s="4" t="str">
        <f t="shared" si="4"/>
        <v>&lt;</v>
      </c>
      <c r="J10" s="1" t="s">
        <v>10</v>
      </c>
      <c r="L10" s="1">
        <f t="shared" si="5"/>
        <v>2</v>
      </c>
      <c r="M10" s="1">
        <f t="shared" si="6"/>
        <v>3.9958490000000002</v>
      </c>
      <c r="N10" s="1">
        <f t="shared" si="7"/>
        <v>4.4327079999999999</v>
      </c>
      <c r="O10" s="1">
        <f t="shared" si="8"/>
        <v>4.6265409999999996</v>
      </c>
      <c r="P10" s="1">
        <f t="shared" si="9"/>
        <v>3.9631510000000003</v>
      </c>
      <c r="Q10" s="1">
        <f t="shared" si="10"/>
        <v>3.2851000000000004</v>
      </c>
      <c r="R10" s="1">
        <f t="shared" si="11"/>
        <v>1</v>
      </c>
      <c r="T10" s="1">
        <f>T2</f>
        <v>2</v>
      </c>
      <c r="U10" s="1">
        <f>U2 + (discount_rate * (planned * L9 + surprise * N9))</f>
        <v>3.9958490000000002</v>
      </c>
      <c r="V10" s="1">
        <f>V2 + (discount_rate * (planned * M9 + surprise * O9))</f>
        <v>4.4327079999999999</v>
      </c>
      <c r="W10" s="1">
        <f>W2 + (discount_rate * (planned * N9 + surprise * P9))</f>
        <v>4.6265409999999996</v>
      </c>
      <c r="X10" s="1">
        <f>X2 + (discount_rate * (planned * O9 + surprise * Q9))</f>
        <v>3.9631510000000003</v>
      </c>
      <c r="Y10" s="1">
        <f>Y2 + (discount_rate * (planned * P9 + surprise * R9))</f>
        <v>3.2851000000000004</v>
      </c>
      <c r="Z10" s="3">
        <f t="shared" si="12"/>
        <v>1</v>
      </c>
      <c r="AB10" s="3">
        <f t="shared" si="13"/>
        <v>0</v>
      </c>
      <c r="AC10" s="1">
        <f>AC2 + (discount_rate * (planned * N9 + surprise * L9))</f>
        <v>3.5626410000000002</v>
      </c>
      <c r="AD10" s="1">
        <f>AD2 + (discount_rate * (planned * O9 + surprise * M9))</f>
        <v>3.0742920000000002</v>
      </c>
      <c r="AE10" s="1">
        <f>AE2 + (discount_rate * (planned * P9 + surprise * N9))</f>
        <v>2.5709490000000002</v>
      </c>
      <c r="AF10" s="1">
        <f>AF2 + (discount_rate * (planned * Q9 + surprise * O9))</f>
        <v>2.432439</v>
      </c>
      <c r="AG10" s="1">
        <f>AG2 + (discount_rate * (planned * R9 + surprise * P9))</f>
        <v>1.0539000000000001</v>
      </c>
      <c r="AH10" s="3">
        <f t="shared" si="14"/>
        <v>0</v>
      </c>
    </row>
    <row r="11" spans="1:34">
      <c r="C11">
        <v>5</v>
      </c>
      <c r="D11" s="1" t="s">
        <v>10</v>
      </c>
      <c r="E11" s="4" t="str">
        <f t="shared" si="0"/>
        <v>&lt;</v>
      </c>
      <c r="F11" s="4" t="str">
        <f t="shared" si="1"/>
        <v>&lt;</v>
      </c>
      <c r="G11" s="4" t="str">
        <f t="shared" si="2"/>
        <v>&lt;</v>
      </c>
      <c r="H11" s="4" t="str">
        <f t="shared" si="3"/>
        <v>&lt;</v>
      </c>
      <c r="I11" s="4" t="str">
        <f t="shared" si="4"/>
        <v>&lt;</v>
      </c>
      <c r="J11" s="1" t="s">
        <v>10</v>
      </c>
      <c r="L11" s="1">
        <f t="shared" si="5"/>
        <v>2</v>
      </c>
      <c r="M11" s="1">
        <f t="shared" si="6"/>
        <v>4.0189437199999993</v>
      </c>
      <c r="N11" s="1">
        <f t="shared" si="7"/>
        <v>4.65302638</v>
      </c>
      <c r="O11" s="1">
        <f t="shared" si="8"/>
        <v>4.9471770700000004</v>
      </c>
      <c r="P11" s="1">
        <f t="shared" si="9"/>
        <v>5.0431572099999995</v>
      </c>
      <c r="Q11" s="1">
        <f t="shared" si="10"/>
        <v>4.3001523100000005</v>
      </c>
      <c r="R11" s="1">
        <f t="shared" si="11"/>
        <v>1</v>
      </c>
      <c r="T11" s="1">
        <f>T2</f>
        <v>2</v>
      </c>
      <c r="U11" s="1">
        <f>U2 + (discount_rate * (planned * L10 + surprise * N10))</f>
        <v>4.0189437199999993</v>
      </c>
      <c r="V11" s="1">
        <f>V2 + (discount_rate * (planned * M10 + surprise * O10))</f>
        <v>4.65302638</v>
      </c>
      <c r="W11" s="1">
        <f>W2 + (discount_rate * (planned * N10 + surprise * P10))</f>
        <v>4.9471770700000004</v>
      </c>
      <c r="X11" s="1">
        <f>X2 + (discount_rate * (planned * O10 + surprise * Q10))</f>
        <v>5.0431572099999995</v>
      </c>
      <c r="Y11" s="1">
        <f>Y2 + (discount_rate * (planned * P10 + surprise * R10))</f>
        <v>4.3001523100000005</v>
      </c>
      <c r="Z11" s="3">
        <f t="shared" si="12"/>
        <v>1</v>
      </c>
      <c r="AB11" s="3">
        <f t="shared" si="13"/>
        <v>0</v>
      </c>
      <c r="AC11" s="1">
        <f>AC2 + (discount_rate * (planned * N10 + surprise * L10))</f>
        <v>3.7704934799999998</v>
      </c>
      <c r="AD11" s="1">
        <f>AD2 + (discount_rate * (planned * O10 + surprise * M10))</f>
        <v>4.1071246199999996</v>
      </c>
      <c r="AE11" s="1">
        <f>AE2 + (discount_rate * (planned * P10 + surprise * N10))</f>
        <v>3.6090960300000008</v>
      </c>
      <c r="AF11" s="1">
        <f>AF2 + (discount_rate * (planned * Q10 + surprise * O10))</f>
        <v>3.0773196900000004</v>
      </c>
      <c r="AG11" s="1">
        <f>AG2 + (discount_rate * (planned * R10 + surprise * P10))</f>
        <v>1.1666835899999999</v>
      </c>
      <c r="AH11" s="3">
        <f t="shared" si="14"/>
        <v>0</v>
      </c>
    </row>
    <row r="12" spans="1:34">
      <c r="C12">
        <v>6</v>
      </c>
      <c r="D12" s="1" t="s">
        <v>10</v>
      </c>
      <c r="E12" s="4" t="str">
        <f t="shared" si="0"/>
        <v>&lt;</v>
      </c>
      <c r="F12" s="4" t="str">
        <f t="shared" si="1"/>
        <v>&lt;</v>
      </c>
      <c r="G12" s="4" t="str">
        <f t="shared" si="2"/>
        <v>&lt;</v>
      </c>
      <c r="H12" s="4" t="str">
        <f t="shared" si="3"/>
        <v>&lt;</v>
      </c>
      <c r="I12" s="4" t="str">
        <f t="shared" si="4"/>
        <v>&lt;</v>
      </c>
      <c r="J12" s="1" t="s">
        <v>10</v>
      </c>
      <c r="L12" s="1">
        <f t="shared" si="5"/>
        <v>2</v>
      </c>
      <c r="M12" s="1">
        <f t="shared" si="6"/>
        <v>4.0387723742000006</v>
      </c>
      <c r="N12" s="1">
        <f t="shared" si="7"/>
        <v>4.7005903494999997</v>
      </c>
      <c r="O12" s="1">
        <f t="shared" si="8"/>
        <v>5.2228355167000009</v>
      </c>
      <c r="P12" s="1">
        <f t="shared" si="9"/>
        <v>5.3942271346000004</v>
      </c>
      <c r="Q12" s="1">
        <f t="shared" si="10"/>
        <v>5.1749573400999989</v>
      </c>
      <c r="R12" s="1">
        <f t="shared" si="11"/>
        <v>1</v>
      </c>
      <c r="T12" s="1">
        <f>T2</f>
        <v>2</v>
      </c>
      <c r="U12" s="1">
        <f>U2 + (discount_rate * (planned * L11 + surprise * N11))</f>
        <v>4.0387723742000006</v>
      </c>
      <c r="V12" s="1">
        <f>V2 + (discount_rate * (planned * M11 + surprise * O11))</f>
        <v>4.7005903494999997</v>
      </c>
      <c r="W12" s="1">
        <f>W2 + (discount_rate * (planned * N11 + surprise * P11))</f>
        <v>5.2228355167000009</v>
      </c>
      <c r="X12" s="1">
        <f>X2 + (discount_rate * (planned * O11 + surprise * Q11))</f>
        <v>5.3942271346000004</v>
      </c>
      <c r="Y12" s="1">
        <f>Y2 + (discount_rate * (planned * P11 + surprise * R11))</f>
        <v>5.1749573400999989</v>
      </c>
      <c r="Z12" s="3">
        <f t="shared" si="12"/>
        <v>1</v>
      </c>
      <c r="AB12" s="3">
        <f t="shared" si="13"/>
        <v>0</v>
      </c>
      <c r="AC12" s="1">
        <f>AC2 + (discount_rate * (planned * N11 + surprise * L11))</f>
        <v>3.9489513678000003</v>
      </c>
      <c r="AD12" s="1">
        <f>AD2 + (discount_rate * (planned * O11 + surprise * M11))</f>
        <v>4.3689183615000013</v>
      </c>
      <c r="AE12" s="1">
        <f>AE2 + (discount_rate * (planned * P11 + surprise * N11))</f>
        <v>4.5037297142999995</v>
      </c>
      <c r="AF12" s="1">
        <f>AF2 + (discount_rate * (planned * Q11 + surprise * O11))</f>
        <v>3.9283693074000006</v>
      </c>
      <c r="AG12" s="1">
        <f>AG2 + (discount_rate * (planned * R11 + surprise * P11))</f>
        <v>1.2638841488999999</v>
      </c>
      <c r="AH12" s="3">
        <f t="shared" si="14"/>
        <v>0</v>
      </c>
    </row>
    <row r="13" spans="1:34">
      <c r="C13">
        <v>7</v>
      </c>
      <c r="D13" s="1" t="s">
        <v>10</v>
      </c>
      <c r="E13" s="4" t="str">
        <f t="shared" si="0"/>
        <v>&lt;</v>
      </c>
      <c r="F13" s="4" t="str">
        <f t="shared" si="1"/>
        <v>&lt;</v>
      </c>
      <c r="G13" s="4" t="str">
        <f t="shared" si="2"/>
        <v>&lt;</v>
      </c>
      <c r="H13" s="4" t="str">
        <f t="shared" si="3"/>
        <v>&lt;</v>
      </c>
      <c r="I13" s="4" t="str">
        <f t="shared" si="4"/>
        <v>&lt;</v>
      </c>
      <c r="J13" s="1" t="s">
        <v>10</v>
      </c>
      <c r="L13" s="1">
        <f t="shared" si="5"/>
        <v>2</v>
      </c>
      <c r="M13" s="1">
        <f t="shared" si="6"/>
        <v>4.0430531314550002</v>
      </c>
      <c r="N13" s="1">
        <f t="shared" si="7"/>
        <v>4.7414608196050008</v>
      </c>
      <c r="O13" s="1">
        <f t="shared" si="8"/>
        <v>5.2929586252089988</v>
      </c>
      <c r="P13" s="1">
        <f t="shared" si="9"/>
        <v>5.6962429291360008</v>
      </c>
      <c r="Q13" s="1">
        <f t="shared" si="10"/>
        <v>5.4593239790260002</v>
      </c>
      <c r="R13" s="1">
        <f t="shared" si="11"/>
        <v>1</v>
      </c>
      <c r="T13" s="1">
        <f>T2</f>
        <v>2</v>
      </c>
      <c r="U13" s="1">
        <f>U2 + (discount_rate * (planned * L12 + surprise * N12))</f>
        <v>4.0430531314550002</v>
      </c>
      <c r="V13" s="1">
        <f>V2 + (discount_rate * (planned * M12 + surprise * O12))</f>
        <v>4.7414608196050008</v>
      </c>
      <c r="W13" s="1">
        <f>W2 + (discount_rate * (planned * N12 + surprise * P12))</f>
        <v>5.2929586252089988</v>
      </c>
      <c r="X13" s="1">
        <f>X2 + (discount_rate * (planned * O12 + surprise * Q12))</f>
        <v>5.6962429291360008</v>
      </c>
      <c r="Y13" s="1">
        <f>Y2 + (discount_rate * (planned * P12 + surprise * R12))</f>
        <v>5.4593239790260002</v>
      </c>
      <c r="Z13" s="3">
        <f t="shared" si="12"/>
        <v>1</v>
      </c>
      <c r="AB13" s="3">
        <f t="shared" si="13"/>
        <v>0</v>
      </c>
      <c r="AC13" s="1">
        <f>AC2 + (discount_rate * (planned * N12 + surprise * L12))</f>
        <v>3.9874781830949999</v>
      </c>
      <c r="AD13" s="1">
        <f>AD2 + (discount_rate * (planned * O12 + surprise * M12))</f>
        <v>4.5939862822050008</v>
      </c>
      <c r="AE13" s="1">
        <f>AE2 + (discount_rate * (planned * P12 + surprise * N12))</f>
        <v>4.7923771104810013</v>
      </c>
      <c r="AF13" s="1">
        <f>AF2 + (discount_rate * (planned * Q12 + surprise * O12))</f>
        <v>4.6617706419839999</v>
      </c>
      <c r="AG13" s="1">
        <f>AG2 + (discount_rate * (planned * R12 + surprise * P12))</f>
        <v>1.295480442114</v>
      </c>
      <c r="AH13" s="3">
        <f t="shared" si="14"/>
        <v>0</v>
      </c>
    </row>
    <row r="14" spans="1:34">
      <c r="C14">
        <v>8</v>
      </c>
      <c r="D14" s="1" t="s">
        <v>10</v>
      </c>
      <c r="E14" s="4" t="str">
        <f t="shared" si="0"/>
        <v>&lt;</v>
      </c>
      <c r="F14" s="4" t="str">
        <f t="shared" si="1"/>
        <v>&lt;</v>
      </c>
      <c r="G14" s="4" t="str">
        <f t="shared" si="2"/>
        <v>&lt;</v>
      </c>
      <c r="H14" s="4" t="str">
        <f t="shared" si="3"/>
        <v>&lt;</v>
      </c>
      <c r="I14" s="4" t="str">
        <f t="shared" si="4"/>
        <v>&lt;</v>
      </c>
      <c r="J14" s="1" t="s">
        <v>10</v>
      </c>
      <c r="L14" s="1">
        <f t="shared" si="5"/>
        <v>2</v>
      </c>
      <c r="M14" s="1">
        <f t="shared" si="6"/>
        <v>4.0467314737644502</v>
      </c>
      <c r="N14" s="1">
        <f t="shared" si="7"/>
        <v>4.7512393127473604</v>
      </c>
      <c r="O14" s="1">
        <f t="shared" si="8"/>
        <v>5.3532451275022908</v>
      </c>
      <c r="P14" s="1">
        <f t="shared" si="9"/>
        <v>5.7786356445316303</v>
      </c>
      <c r="Q14" s="1">
        <f t="shared" si="10"/>
        <v>5.7039567726001605</v>
      </c>
      <c r="R14" s="1">
        <f t="shared" si="11"/>
        <v>1</v>
      </c>
      <c r="T14" s="1">
        <f>T2</f>
        <v>2</v>
      </c>
      <c r="U14" s="1">
        <f>U2 + (discount_rate * (planned * L13 + surprise * N13))</f>
        <v>4.0467314737644502</v>
      </c>
      <c r="V14" s="1">
        <f>V2 + (discount_rate * (planned * M13 + surprise * O13))</f>
        <v>4.7512393127473604</v>
      </c>
      <c r="W14" s="1">
        <f>W2 + (discount_rate * (planned * N13 + surprise * P13))</f>
        <v>5.3532451275022908</v>
      </c>
      <c r="X14" s="1">
        <f>X2 + (discount_rate * (planned * O13 + surprise * Q13))</f>
        <v>5.7786356445316303</v>
      </c>
      <c r="Y14" s="1">
        <f>Y2 + (discount_rate * (planned * P13 + surprise * R13))</f>
        <v>5.7039567726001605</v>
      </c>
      <c r="Z14" s="3">
        <f t="shared" si="12"/>
        <v>1</v>
      </c>
      <c r="AB14" s="3">
        <f t="shared" si="13"/>
        <v>0</v>
      </c>
      <c r="AC14" s="1">
        <f>AC2 + (discount_rate * (planned * N13 + surprise * L13))</f>
        <v>4.0205832638800514</v>
      </c>
      <c r="AD14" s="1">
        <f>AD2 + (discount_rate * (planned * O13 + surprise * M13))</f>
        <v>4.6511712682502395</v>
      </c>
      <c r="AE14" s="1">
        <f>AE2 + (discount_rate * (planned * P13 + surprise * N13))</f>
        <v>5.0406882463646108</v>
      </c>
      <c r="AF14" s="1">
        <f>AF2 + (discount_rate * (planned * Q13 + surprise * O13))</f>
        <v>4.8984186992798699</v>
      </c>
      <c r="AG14" s="1">
        <f>AG2 + (discount_rate * (planned * R13 + surprise * P13))</f>
        <v>1.32266186362224</v>
      </c>
      <c r="AH14" s="3">
        <f t="shared" si="14"/>
        <v>0</v>
      </c>
    </row>
    <row r="15" spans="1:34">
      <c r="C15">
        <v>9</v>
      </c>
      <c r="D15" s="1" t="s">
        <v>10</v>
      </c>
      <c r="E15" s="4" t="str">
        <f t="shared" si="0"/>
        <v>&lt;</v>
      </c>
      <c r="F15" s="4" t="str">
        <f t="shared" si="1"/>
        <v>&lt;</v>
      </c>
      <c r="G15" s="4" t="str">
        <f t="shared" si="2"/>
        <v>&lt;</v>
      </c>
      <c r="H15" s="4" t="str">
        <f t="shared" si="3"/>
        <v>&lt;</v>
      </c>
      <c r="I15" s="4" t="str">
        <f t="shared" si="4"/>
        <v>&lt;</v>
      </c>
      <c r="J15" s="1" t="s">
        <v>10</v>
      </c>
      <c r="L15" s="1">
        <f t="shared" si="5"/>
        <v>2</v>
      </c>
      <c r="M15" s="1">
        <f t="shared" si="6"/>
        <v>4.0476115381472626</v>
      </c>
      <c r="N15" s="1">
        <f t="shared" si="7"/>
        <v>4.7596445552244102</v>
      </c>
      <c r="O15" s="1">
        <f t="shared" si="8"/>
        <v>5.3685810513332095</v>
      </c>
      <c r="P15" s="1">
        <f t="shared" si="9"/>
        <v>5.8494846628108697</v>
      </c>
      <c r="Q15" s="1">
        <f t="shared" si="10"/>
        <v>5.7706948720706199</v>
      </c>
      <c r="R15" s="1">
        <f t="shared" si="11"/>
        <v>1</v>
      </c>
      <c r="T15" s="1">
        <f>T2</f>
        <v>2</v>
      </c>
      <c r="U15" s="1">
        <f>U2 + (discount_rate * (planned * L14 + surprise * N14))</f>
        <v>4.0476115381472626</v>
      </c>
      <c r="V15" s="1">
        <f>V2 + (discount_rate * (planned * M14 + surprise * O14))</f>
        <v>4.7596445552244102</v>
      </c>
      <c r="W15" s="1">
        <f>W2 + (discount_rate * (planned * N14 + surprise * P14))</f>
        <v>5.3685810513332095</v>
      </c>
      <c r="X15" s="1">
        <f>X2 + (discount_rate * (planned * O14 + surprise * Q14))</f>
        <v>5.8494846628108697</v>
      </c>
      <c r="Y15" s="1">
        <f>Y2 + (discount_rate * (planned * P14 + surprise * R14))</f>
        <v>5.7706948720706199</v>
      </c>
      <c r="Z15" s="3">
        <f t="shared" si="12"/>
        <v>1</v>
      </c>
      <c r="AB15" s="3">
        <f t="shared" si="13"/>
        <v>0</v>
      </c>
      <c r="AC15" s="1">
        <f>AC2 + (discount_rate * (planned * N14 + surprise * L14))</f>
        <v>4.028503843325363</v>
      </c>
      <c r="AD15" s="1">
        <f>AD2 + (discount_rate * (planned * O14 + surprise * M14))</f>
        <v>4.7003343859156566</v>
      </c>
      <c r="AE15" s="1">
        <f>AE2 + (discount_rate * (planned * P14 + surprise * N14))</f>
        <v>5.1083064102178826</v>
      </c>
      <c r="AF15" s="1">
        <f>AF2 + (discount_rate * (planned * Q14 + surprise * O14))</f>
        <v>5.101997047281337</v>
      </c>
      <c r="AG15" s="1">
        <f>AG2 + (discount_rate * (planned * R14 + surprise * P14))</f>
        <v>1.3300772080078467</v>
      </c>
      <c r="AH15" s="3">
        <f t="shared" si="14"/>
        <v>0</v>
      </c>
    </row>
    <row r="16" spans="1:34">
      <c r="C16">
        <v>10</v>
      </c>
      <c r="D16" s="1" t="s">
        <v>10</v>
      </c>
      <c r="E16" s="4" t="str">
        <f t="shared" si="0"/>
        <v>&lt;</v>
      </c>
      <c r="F16" s="4" t="str">
        <f t="shared" si="1"/>
        <v>&lt;</v>
      </c>
      <c r="G16" s="4" t="str">
        <f t="shared" si="2"/>
        <v>&lt;</v>
      </c>
      <c r="H16" s="4" t="str">
        <f t="shared" si="3"/>
        <v>&lt;</v>
      </c>
      <c r="I16" s="4" t="str">
        <f t="shared" si="4"/>
        <v>&lt;</v>
      </c>
      <c r="J16" s="1" t="s">
        <v>10</v>
      </c>
      <c r="L16" s="1">
        <f t="shared" si="5"/>
        <v>2</v>
      </c>
      <c r="M16" s="1">
        <f t="shared" si="6"/>
        <v>4.0483680099701971</v>
      </c>
      <c r="N16" s="1">
        <f t="shared" si="7"/>
        <v>4.7617376405192715</v>
      </c>
      <c r="O16" s="1">
        <f t="shared" si="8"/>
        <v>5.3817657093847515</v>
      </c>
      <c r="P16" s="1">
        <f t="shared" si="9"/>
        <v>5.8679131900662558</v>
      </c>
      <c r="Q16" s="1">
        <f t="shared" si="10"/>
        <v>5.8280825768768043</v>
      </c>
      <c r="R16" s="1">
        <f t="shared" si="11"/>
        <v>1</v>
      </c>
      <c r="T16" s="1">
        <f>T2</f>
        <v>2</v>
      </c>
      <c r="U16" s="1">
        <f>U2 + (discount_rate * (planned * L15 + surprise * N15))</f>
        <v>4.0483680099701971</v>
      </c>
      <c r="V16" s="1">
        <f>V2 + (discount_rate * (planned * M15 + surprise * O15))</f>
        <v>4.7617376405192715</v>
      </c>
      <c r="W16" s="1">
        <f>W2 + (discount_rate * (planned * N15 + surprise * P15))</f>
        <v>5.3817657093847515</v>
      </c>
      <c r="X16" s="1">
        <f>X2 + (discount_rate * (planned * O15 + surprise * Q15))</f>
        <v>5.8679131900662558</v>
      </c>
      <c r="Y16" s="1">
        <f>Y2 + (discount_rate * (planned * P15 + surprise * R15))</f>
        <v>5.8280825768768043</v>
      </c>
      <c r="Z16" s="3">
        <f t="shared" si="12"/>
        <v>1</v>
      </c>
      <c r="AB16" s="3">
        <f t="shared" si="13"/>
        <v>0</v>
      </c>
      <c r="AC16" s="1">
        <f>AC2 + (discount_rate * (planned * N15 + surprise * L15))</f>
        <v>4.0353120897317734</v>
      </c>
      <c r="AD16" s="1">
        <f>AD2 + (discount_rate * (planned * O15 + surprise * M15))</f>
        <v>4.7128356900131534</v>
      </c>
      <c r="AE16" s="1">
        <f>AE2 + (discount_rate * (planned * P15 + surprise * N15))</f>
        <v>5.1664505868470023</v>
      </c>
      <c r="AF16" s="1">
        <f>AF2 + (discount_rate * (planned * Q15 + surprise * O15))</f>
        <v>5.1574351409971912</v>
      </c>
      <c r="AG16" s="1">
        <f>AG2 + (discount_rate * (planned * R15 + surprise * P15))</f>
        <v>1.3364536196529782</v>
      </c>
      <c r="AH16" s="3">
        <f t="shared" si="14"/>
        <v>0</v>
      </c>
    </row>
  </sheetData>
  <mergeCells count="4">
    <mergeCell ref="D4:J4"/>
    <mergeCell ref="L4:R4"/>
    <mergeCell ref="T4:Z4"/>
    <mergeCell ref="AB4:AH4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6692-6A78-4D55-ADF0-53D20B0A45AB}">
  <dimension ref="A1:BK16"/>
  <sheetViews>
    <sheetView zoomScale="115" zoomScaleNormal="115" workbookViewId="0">
      <selection activeCell="AX2" sqref="AX2"/>
    </sheetView>
  </sheetViews>
  <sheetFormatPr defaultColWidth="11" defaultRowHeight="12.75"/>
  <cols>
    <col min="1" max="1" width="11.875" bestFit="1" customWidth="1"/>
    <col min="2" max="2" width="4.625" bestFit="1" customWidth="1"/>
    <col min="3" max="3" width="3.125" bestFit="1" customWidth="1"/>
    <col min="4" max="12" width="2" bestFit="1" customWidth="1"/>
    <col min="13" max="17" width="3.125" bestFit="1" customWidth="1"/>
    <col min="18" max="18" width="6.875" bestFit="1" customWidth="1"/>
    <col min="19" max="19" width="3.375" customWidth="1"/>
    <col min="20" max="32" width="4.625" bestFit="1" customWidth="1"/>
    <col min="33" max="33" width="6.75" bestFit="1" customWidth="1"/>
    <col min="34" max="34" width="4.875" bestFit="1" customWidth="1"/>
    <col min="35" max="48" width="4.625" bestFit="1" customWidth="1"/>
    <col min="50" max="63" width="4.625" bestFit="1" customWidth="1"/>
  </cols>
  <sheetData>
    <row r="1" spans="1:63">
      <c r="A1" t="s">
        <v>9</v>
      </c>
      <c r="B1" s="2">
        <v>0.01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X1">
        <v>1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H1">
        <v>11</v>
      </c>
      <c r="BI1">
        <v>12</v>
      </c>
      <c r="BJ1">
        <v>13</v>
      </c>
      <c r="BK1">
        <v>14</v>
      </c>
    </row>
    <row r="2" spans="1:63">
      <c r="A2" t="s">
        <v>0</v>
      </c>
      <c r="B2" s="2">
        <v>0.9</v>
      </c>
      <c r="AG2" t="s">
        <v>6</v>
      </c>
      <c r="AI2" s="1">
        <v>2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>
      <c r="A3" t="s">
        <v>1</v>
      </c>
      <c r="B3" s="2">
        <v>0.9</v>
      </c>
    </row>
    <row r="4" spans="1:63">
      <c r="A4" t="s">
        <v>2</v>
      </c>
      <c r="B4" s="2">
        <f>1-B3</f>
        <v>9.9999999999999978E-2</v>
      </c>
      <c r="D4" s="5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T4" s="5" t="s">
        <v>5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I4" s="5" t="s">
        <v>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X4" s="5" t="s">
        <v>8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63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  <c r="AF5">
        <v>13</v>
      </c>
      <c r="AG5">
        <v>14</v>
      </c>
      <c r="AI5">
        <v>1</v>
      </c>
      <c r="AJ5">
        <v>2</v>
      </c>
      <c r="AK5">
        <v>3</v>
      </c>
      <c r="AL5">
        <v>4</v>
      </c>
      <c r="AM5">
        <v>5</v>
      </c>
      <c r="AN5">
        <v>6</v>
      </c>
      <c r="AO5">
        <v>7</v>
      </c>
      <c r="AP5">
        <v>8</v>
      </c>
      <c r="AQ5">
        <v>9</v>
      </c>
      <c r="AR5">
        <v>10</v>
      </c>
      <c r="AS5">
        <v>11</v>
      </c>
      <c r="AT5">
        <v>12</v>
      </c>
      <c r="AU5">
        <v>13</v>
      </c>
      <c r="AV5">
        <v>14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7</v>
      </c>
      <c r="BE5">
        <v>8</v>
      </c>
      <c r="BF5">
        <v>9</v>
      </c>
      <c r="BG5">
        <v>10</v>
      </c>
      <c r="BH5">
        <v>11</v>
      </c>
      <c r="BI5">
        <v>12</v>
      </c>
      <c r="BJ5">
        <v>13</v>
      </c>
      <c r="BK5">
        <v>14</v>
      </c>
    </row>
    <row r="6" spans="1:63">
      <c r="B6" t="s">
        <v>3</v>
      </c>
      <c r="C6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63">
      <c r="C7">
        <v>1</v>
      </c>
      <c r="D7" s="1" t="s">
        <v>10</v>
      </c>
      <c r="E7" s="4" t="str">
        <f>IF(AJ7 &gt; AY7, "&lt;", IF(AJ7 &lt; AY7, "&gt;", "?"))</f>
        <v>&lt;</v>
      </c>
      <c r="F7" s="4" t="str">
        <f t="shared" ref="F7:G16" si="0">IF(AK7 &gt; AZ7, "&lt;", IF(AK7 &lt; AZ7, "&gt;", "?"))</f>
        <v>&lt;</v>
      </c>
      <c r="G7" s="4" t="str">
        <f t="shared" si="0"/>
        <v>&lt;</v>
      </c>
      <c r="H7" s="4" t="str">
        <f t="shared" ref="H7:P16" si="1">IF(AM7 &gt; BB7, "&lt;", IF(AM7 &lt; BB7, "&gt;", "?"))</f>
        <v>&lt;</v>
      </c>
      <c r="I7" s="4" t="str">
        <f t="shared" si="1"/>
        <v>&lt;</v>
      </c>
      <c r="J7" s="4" t="str">
        <f t="shared" si="1"/>
        <v>&lt;</v>
      </c>
      <c r="K7" s="4" t="str">
        <f t="shared" si="1"/>
        <v>&lt;</v>
      </c>
      <c r="L7" s="4" t="str">
        <f t="shared" si="1"/>
        <v>&lt;</v>
      </c>
      <c r="M7" s="4" t="str">
        <f t="shared" si="1"/>
        <v>&lt;</v>
      </c>
      <c r="N7" s="4" t="str">
        <f t="shared" si="1"/>
        <v>&lt;</v>
      </c>
      <c r="O7" s="4" t="str">
        <f t="shared" si="1"/>
        <v>&lt;</v>
      </c>
      <c r="P7" s="4" t="str">
        <f t="shared" si="1"/>
        <v>&lt;</v>
      </c>
      <c r="Q7" s="1" t="s">
        <v>10</v>
      </c>
      <c r="T7" s="1">
        <f>MAX(AI7, AX7)</f>
        <v>2</v>
      </c>
      <c r="U7" s="1">
        <f t="shared" ref="U7:AG16" si="2">MAX(AJ7, AY7)</f>
        <v>1</v>
      </c>
      <c r="V7" s="1">
        <f t="shared" si="2"/>
        <v>1</v>
      </c>
      <c r="W7" s="1">
        <f t="shared" si="2"/>
        <v>1</v>
      </c>
      <c r="X7" s="1">
        <f t="shared" si="2"/>
        <v>1</v>
      </c>
      <c r="Y7" s="1">
        <f t="shared" si="2"/>
        <v>1</v>
      </c>
      <c r="Z7" s="1">
        <f t="shared" si="2"/>
        <v>1</v>
      </c>
      <c r="AA7" s="1">
        <f t="shared" si="2"/>
        <v>1</v>
      </c>
      <c r="AB7" s="1">
        <f t="shared" si="2"/>
        <v>1</v>
      </c>
      <c r="AC7" s="1">
        <f t="shared" si="2"/>
        <v>1</v>
      </c>
      <c r="AD7" s="1">
        <f t="shared" si="2"/>
        <v>1</v>
      </c>
      <c r="AE7" s="1">
        <f t="shared" si="2"/>
        <v>1</v>
      </c>
      <c r="AF7" s="1">
        <f t="shared" si="2"/>
        <v>1</v>
      </c>
      <c r="AG7" s="1">
        <f t="shared" si="2"/>
        <v>1</v>
      </c>
      <c r="AI7" s="1">
        <f>AI2</f>
        <v>2</v>
      </c>
      <c r="AJ7" s="1">
        <f t="shared" ref="AJ7:AU7" si="3">AJ2 + (discount_rate * (planned * T6 + surprise * V6))</f>
        <v>1</v>
      </c>
      <c r="AK7" s="1">
        <f t="shared" si="3"/>
        <v>1</v>
      </c>
      <c r="AL7" s="1">
        <f t="shared" si="3"/>
        <v>1</v>
      </c>
      <c r="AM7" s="1">
        <f t="shared" si="3"/>
        <v>1</v>
      </c>
      <c r="AN7" s="1">
        <f t="shared" si="3"/>
        <v>1</v>
      </c>
      <c r="AO7" s="1">
        <f t="shared" si="3"/>
        <v>1</v>
      </c>
      <c r="AP7" s="1">
        <f t="shared" si="3"/>
        <v>1</v>
      </c>
      <c r="AQ7" s="1">
        <f t="shared" si="3"/>
        <v>1</v>
      </c>
      <c r="AR7" s="1">
        <f t="shared" si="3"/>
        <v>1</v>
      </c>
      <c r="AS7" s="1">
        <f t="shared" si="3"/>
        <v>1</v>
      </c>
      <c r="AT7" s="1">
        <f t="shared" si="3"/>
        <v>1</v>
      </c>
      <c r="AU7" s="1">
        <f t="shared" si="3"/>
        <v>1</v>
      </c>
      <c r="AV7" s="1">
        <f t="shared" ref="AV7:AV16" si="4">$AV$2</f>
        <v>1</v>
      </c>
      <c r="AX7" s="3">
        <f t="shared" ref="AX7:AX16" si="5">$AX$2</f>
        <v>0</v>
      </c>
      <c r="AY7" s="1">
        <f t="shared" ref="AY7:BJ7" si="6">AY2 + (discount_rate * (planned * V6 + surprise * T6))</f>
        <v>0</v>
      </c>
      <c r="AZ7" s="1">
        <f t="shared" si="6"/>
        <v>0</v>
      </c>
      <c r="BA7" s="1">
        <f t="shared" si="6"/>
        <v>0</v>
      </c>
      <c r="BB7" s="1">
        <f t="shared" si="6"/>
        <v>0</v>
      </c>
      <c r="BC7" s="1">
        <f t="shared" si="6"/>
        <v>0</v>
      </c>
      <c r="BD7" s="1">
        <f t="shared" si="6"/>
        <v>0</v>
      </c>
      <c r="BE7" s="1">
        <f t="shared" si="6"/>
        <v>0</v>
      </c>
      <c r="BF7" s="1">
        <f t="shared" si="6"/>
        <v>0</v>
      </c>
      <c r="BG7" s="1">
        <f t="shared" si="6"/>
        <v>0</v>
      </c>
      <c r="BH7" s="1">
        <f t="shared" si="6"/>
        <v>0</v>
      </c>
      <c r="BI7" s="1">
        <f t="shared" si="6"/>
        <v>0</v>
      </c>
      <c r="BJ7" s="1">
        <f t="shared" si="6"/>
        <v>0</v>
      </c>
      <c r="BK7" s="1">
        <f t="shared" ref="BK7:BK16" si="7">$BK$2</f>
        <v>0</v>
      </c>
    </row>
    <row r="8" spans="1:63">
      <c r="C8">
        <v>2</v>
      </c>
      <c r="D8" s="1" t="s">
        <v>10</v>
      </c>
      <c r="E8" s="4" t="str">
        <f t="shared" ref="E8:E16" si="8">IF(AJ8 &gt; AY8, "&lt;", IF(AJ8 &lt; AY8, "&gt;", "?"))</f>
        <v>&lt;</v>
      </c>
      <c r="F8" s="4" t="str">
        <f t="shared" si="0"/>
        <v>&lt;</v>
      </c>
      <c r="G8" s="4" t="str">
        <f t="shared" si="0"/>
        <v>&lt;</v>
      </c>
      <c r="H8" s="4" t="str">
        <f t="shared" si="1"/>
        <v>&lt;</v>
      </c>
      <c r="I8" s="4" t="str">
        <f t="shared" si="1"/>
        <v>&lt;</v>
      </c>
      <c r="J8" s="4" t="str">
        <f t="shared" si="1"/>
        <v>&lt;</v>
      </c>
      <c r="K8" s="4" t="str">
        <f t="shared" si="1"/>
        <v>&lt;</v>
      </c>
      <c r="L8" s="4" t="str">
        <f t="shared" si="1"/>
        <v>&lt;</v>
      </c>
      <c r="M8" s="4" t="str">
        <f t="shared" si="1"/>
        <v>&lt;</v>
      </c>
      <c r="N8" s="4" t="str">
        <f t="shared" si="1"/>
        <v>&lt;</v>
      </c>
      <c r="O8" s="4" t="str">
        <f t="shared" si="1"/>
        <v>&lt;</v>
      </c>
      <c r="P8" s="4" t="str">
        <f t="shared" si="1"/>
        <v>&lt;</v>
      </c>
      <c r="Q8" s="1" t="s">
        <v>10</v>
      </c>
      <c r="T8" s="1">
        <f t="shared" ref="T8:T16" si="9">MAX(AI8, AX8)</f>
        <v>2</v>
      </c>
      <c r="U8" s="1">
        <f t="shared" si="2"/>
        <v>2.71</v>
      </c>
      <c r="V8" s="1">
        <f t="shared" si="2"/>
        <v>1.9</v>
      </c>
      <c r="W8" s="1">
        <f t="shared" si="2"/>
        <v>1.9</v>
      </c>
      <c r="X8" s="1">
        <f t="shared" si="2"/>
        <v>1.9</v>
      </c>
      <c r="Y8" s="1">
        <f t="shared" si="2"/>
        <v>1.9</v>
      </c>
      <c r="Z8" s="1">
        <f t="shared" si="2"/>
        <v>1.9</v>
      </c>
      <c r="AA8" s="1">
        <f t="shared" si="2"/>
        <v>1.9</v>
      </c>
      <c r="AB8" s="1">
        <f t="shared" si="2"/>
        <v>1.9</v>
      </c>
      <c r="AC8" s="1">
        <f t="shared" si="2"/>
        <v>1.9</v>
      </c>
      <c r="AD8" s="1">
        <f t="shared" si="2"/>
        <v>1.9</v>
      </c>
      <c r="AE8" s="1">
        <f t="shared" si="2"/>
        <v>1.9</v>
      </c>
      <c r="AF8" s="1">
        <f t="shared" si="2"/>
        <v>1.9</v>
      </c>
      <c r="AG8" s="1">
        <f t="shared" si="2"/>
        <v>1</v>
      </c>
      <c r="AI8" s="1">
        <f>AI2</f>
        <v>2</v>
      </c>
      <c r="AJ8" s="1">
        <f t="shared" ref="AJ8:AU8" si="10">AJ2 + (discount_rate * (planned * T7 + surprise * V7))</f>
        <v>2.71</v>
      </c>
      <c r="AK8" s="1">
        <f t="shared" si="10"/>
        <v>1.9</v>
      </c>
      <c r="AL8" s="1">
        <f t="shared" si="10"/>
        <v>1.9</v>
      </c>
      <c r="AM8" s="1">
        <f t="shared" si="10"/>
        <v>1.9</v>
      </c>
      <c r="AN8" s="1">
        <f t="shared" si="10"/>
        <v>1.9</v>
      </c>
      <c r="AO8" s="1">
        <f t="shared" si="10"/>
        <v>1.9</v>
      </c>
      <c r="AP8" s="1">
        <f t="shared" si="10"/>
        <v>1.9</v>
      </c>
      <c r="AQ8" s="1">
        <f t="shared" si="10"/>
        <v>1.9</v>
      </c>
      <c r="AR8" s="1">
        <f t="shared" si="10"/>
        <v>1.9</v>
      </c>
      <c r="AS8" s="1">
        <f t="shared" si="10"/>
        <v>1.9</v>
      </c>
      <c r="AT8" s="1">
        <f t="shared" si="10"/>
        <v>1.9</v>
      </c>
      <c r="AU8" s="1">
        <f t="shared" si="10"/>
        <v>1.9</v>
      </c>
      <c r="AV8" s="1">
        <f t="shared" si="4"/>
        <v>1</v>
      </c>
      <c r="AX8" s="3">
        <f t="shared" si="5"/>
        <v>0</v>
      </c>
      <c r="AY8" s="1">
        <f t="shared" ref="AY8:BJ8" si="11">AY2 + (discount_rate * (planned * V7 + surprise * T7))</f>
        <v>0.9900000000000001</v>
      </c>
      <c r="AZ8" s="1">
        <f t="shared" si="11"/>
        <v>0.9</v>
      </c>
      <c r="BA8" s="1">
        <f t="shared" si="11"/>
        <v>0.9</v>
      </c>
      <c r="BB8" s="1">
        <f t="shared" si="11"/>
        <v>0.9</v>
      </c>
      <c r="BC8" s="1">
        <f t="shared" si="11"/>
        <v>0.9</v>
      </c>
      <c r="BD8" s="1">
        <f t="shared" si="11"/>
        <v>0.9</v>
      </c>
      <c r="BE8" s="1">
        <f t="shared" si="11"/>
        <v>0.9</v>
      </c>
      <c r="BF8" s="1">
        <f t="shared" si="11"/>
        <v>0.9</v>
      </c>
      <c r="BG8" s="1">
        <f t="shared" si="11"/>
        <v>0.9</v>
      </c>
      <c r="BH8" s="1">
        <f t="shared" si="11"/>
        <v>0.9</v>
      </c>
      <c r="BI8" s="1">
        <f t="shared" si="11"/>
        <v>0.9</v>
      </c>
      <c r="BJ8" s="1">
        <f t="shared" si="11"/>
        <v>0.9</v>
      </c>
      <c r="BK8" s="1">
        <f t="shared" si="7"/>
        <v>0</v>
      </c>
    </row>
    <row r="9" spans="1:63">
      <c r="C9">
        <v>3</v>
      </c>
      <c r="D9" s="1" t="s">
        <v>10</v>
      </c>
      <c r="E9" s="4" t="str">
        <f t="shared" si="8"/>
        <v>&lt;</v>
      </c>
      <c r="F9" s="4" t="str">
        <f t="shared" si="0"/>
        <v>&lt;</v>
      </c>
      <c r="G9" s="4" t="str">
        <f t="shared" si="0"/>
        <v>&lt;</v>
      </c>
      <c r="H9" s="4" t="str">
        <f t="shared" si="1"/>
        <v>&lt;</v>
      </c>
      <c r="I9" s="4" t="str">
        <f t="shared" si="1"/>
        <v>&lt;</v>
      </c>
      <c r="J9" s="4" t="str">
        <f t="shared" si="1"/>
        <v>&lt;</v>
      </c>
      <c r="K9" s="4" t="str">
        <f t="shared" si="1"/>
        <v>&lt;</v>
      </c>
      <c r="L9" s="4" t="str">
        <f t="shared" si="1"/>
        <v>&lt;</v>
      </c>
      <c r="M9" s="4" t="str">
        <f t="shared" si="1"/>
        <v>&lt;</v>
      </c>
      <c r="N9" s="4" t="str">
        <f t="shared" si="1"/>
        <v>&lt;</v>
      </c>
      <c r="O9" s="4" t="str">
        <f t="shared" si="1"/>
        <v>&lt;</v>
      </c>
      <c r="P9" s="4" t="str">
        <f t="shared" si="1"/>
        <v>&lt;</v>
      </c>
      <c r="Q9" s="1" t="s">
        <v>10</v>
      </c>
      <c r="T9" s="1">
        <f t="shared" si="9"/>
        <v>2</v>
      </c>
      <c r="U9" s="1">
        <f t="shared" si="2"/>
        <v>2.7909999999999999</v>
      </c>
      <c r="V9" s="1">
        <f t="shared" si="2"/>
        <v>3.3660999999999999</v>
      </c>
      <c r="W9" s="1">
        <f t="shared" si="2"/>
        <v>2.71</v>
      </c>
      <c r="X9" s="1">
        <f t="shared" si="2"/>
        <v>2.71</v>
      </c>
      <c r="Y9" s="1">
        <f t="shared" si="2"/>
        <v>2.71</v>
      </c>
      <c r="Z9" s="1">
        <f t="shared" si="2"/>
        <v>2.71</v>
      </c>
      <c r="AA9" s="1">
        <f t="shared" si="2"/>
        <v>2.71</v>
      </c>
      <c r="AB9" s="1">
        <f t="shared" si="2"/>
        <v>2.71</v>
      </c>
      <c r="AC9" s="1">
        <f t="shared" si="2"/>
        <v>2.71</v>
      </c>
      <c r="AD9" s="1">
        <f t="shared" si="2"/>
        <v>2.71</v>
      </c>
      <c r="AE9" s="1">
        <f t="shared" si="2"/>
        <v>2.71</v>
      </c>
      <c r="AF9" s="1">
        <f t="shared" si="2"/>
        <v>2.629</v>
      </c>
      <c r="AG9" s="1">
        <f t="shared" si="2"/>
        <v>1</v>
      </c>
      <c r="AI9" s="1">
        <f>AI2</f>
        <v>2</v>
      </c>
      <c r="AJ9" s="1">
        <f t="shared" ref="AJ9:AU9" si="12">AJ2 + (discount_rate * (planned * T8 + surprise * V8))</f>
        <v>2.7909999999999999</v>
      </c>
      <c r="AK9" s="1">
        <f t="shared" si="12"/>
        <v>3.3660999999999999</v>
      </c>
      <c r="AL9" s="1">
        <f t="shared" si="12"/>
        <v>2.71</v>
      </c>
      <c r="AM9" s="1">
        <f t="shared" si="12"/>
        <v>2.71</v>
      </c>
      <c r="AN9" s="1">
        <f t="shared" si="12"/>
        <v>2.71</v>
      </c>
      <c r="AO9" s="1">
        <f t="shared" si="12"/>
        <v>2.71</v>
      </c>
      <c r="AP9" s="1">
        <f t="shared" si="12"/>
        <v>2.71</v>
      </c>
      <c r="AQ9" s="1">
        <f t="shared" si="12"/>
        <v>2.71</v>
      </c>
      <c r="AR9" s="1">
        <f t="shared" si="12"/>
        <v>2.71</v>
      </c>
      <c r="AS9" s="1">
        <f t="shared" si="12"/>
        <v>2.71</v>
      </c>
      <c r="AT9" s="1">
        <f t="shared" si="12"/>
        <v>2.71</v>
      </c>
      <c r="AU9" s="1">
        <f t="shared" si="12"/>
        <v>2.629</v>
      </c>
      <c r="AV9" s="1">
        <f t="shared" si="4"/>
        <v>1</v>
      </c>
      <c r="AX9" s="3">
        <f t="shared" si="5"/>
        <v>0</v>
      </c>
      <c r="AY9" s="1">
        <f t="shared" ref="AY9:BJ9" si="13">AY2 + (discount_rate * (planned * V8 + surprise * T8))</f>
        <v>1.7189999999999999</v>
      </c>
      <c r="AZ9" s="1">
        <f t="shared" si="13"/>
        <v>1.7828999999999999</v>
      </c>
      <c r="BA9" s="1">
        <f t="shared" si="13"/>
        <v>1.71</v>
      </c>
      <c r="BB9" s="1">
        <f t="shared" si="13"/>
        <v>1.71</v>
      </c>
      <c r="BC9" s="1">
        <f t="shared" si="13"/>
        <v>1.71</v>
      </c>
      <c r="BD9" s="1">
        <f t="shared" si="13"/>
        <v>1.71</v>
      </c>
      <c r="BE9" s="1">
        <f t="shared" si="13"/>
        <v>1.71</v>
      </c>
      <c r="BF9" s="1">
        <f t="shared" si="13"/>
        <v>1.71</v>
      </c>
      <c r="BG9" s="1">
        <f t="shared" si="13"/>
        <v>1.71</v>
      </c>
      <c r="BH9" s="1">
        <f t="shared" si="13"/>
        <v>1.71</v>
      </c>
      <c r="BI9" s="1">
        <f t="shared" si="13"/>
        <v>1.71</v>
      </c>
      <c r="BJ9" s="1">
        <f t="shared" si="13"/>
        <v>0.98099999999999987</v>
      </c>
      <c r="BK9" s="1">
        <f t="shared" si="7"/>
        <v>0</v>
      </c>
    </row>
    <row r="10" spans="1:63">
      <c r="C10">
        <v>4</v>
      </c>
      <c r="D10" s="1" t="s">
        <v>10</v>
      </c>
      <c r="E10" s="4" t="str">
        <f t="shared" si="8"/>
        <v>&lt;</v>
      </c>
      <c r="F10" s="4" t="str">
        <f t="shared" si="0"/>
        <v>&lt;</v>
      </c>
      <c r="G10" s="4" t="str">
        <f t="shared" si="0"/>
        <v>&lt;</v>
      </c>
      <c r="H10" s="4" t="str">
        <f t="shared" si="1"/>
        <v>&lt;</v>
      </c>
      <c r="I10" s="4" t="str">
        <f t="shared" si="1"/>
        <v>&lt;</v>
      </c>
      <c r="J10" s="4" t="str">
        <f t="shared" si="1"/>
        <v>&lt;</v>
      </c>
      <c r="K10" s="4" t="str">
        <f t="shared" si="1"/>
        <v>&lt;</v>
      </c>
      <c r="L10" s="4" t="str">
        <f t="shared" si="1"/>
        <v>&lt;</v>
      </c>
      <c r="M10" s="4" t="str">
        <f t="shared" si="1"/>
        <v>&lt;</v>
      </c>
      <c r="N10" s="4" t="str">
        <f t="shared" si="1"/>
        <v>&lt;</v>
      </c>
      <c r="O10" s="4" t="str">
        <f t="shared" si="1"/>
        <v>&lt;</v>
      </c>
      <c r="P10" s="4" t="str">
        <f t="shared" si="1"/>
        <v>&lt;</v>
      </c>
      <c r="Q10" s="1" t="s">
        <v>10</v>
      </c>
      <c r="T10" s="1">
        <f t="shared" si="9"/>
        <v>2</v>
      </c>
      <c r="U10" s="1">
        <f t="shared" si="2"/>
        <v>2.922949</v>
      </c>
      <c r="V10" s="1">
        <f t="shared" si="2"/>
        <v>3.50461</v>
      </c>
      <c r="W10" s="1">
        <f t="shared" si="2"/>
        <v>3.9704410000000001</v>
      </c>
      <c r="X10" s="1">
        <f t="shared" si="2"/>
        <v>3.4390000000000001</v>
      </c>
      <c r="Y10" s="1">
        <f t="shared" si="2"/>
        <v>3.4390000000000001</v>
      </c>
      <c r="Z10" s="1">
        <f t="shared" si="2"/>
        <v>3.4390000000000001</v>
      </c>
      <c r="AA10" s="1">
        <f t="shared" si="2"/>
        <v>3.4390000000000001</v>
      </c>
      <c r="AB10" s="1">
        <f t="shared" si="2"/>
        <v>3.4390000000000001</v>
      </c>
      <c r="AC10" s="1">
        <f t="shared" si="2"/>
        <v>3.4390000000000001</v>
      </c>
      <c r="AD10" s="1">
        <f t="shared" si="2"/>
        <v>3.4390000000000001</v>
      </c>
      <c r="AE10" s="1">
        <f t="shared" si="2"/>
        <v>3.4317100000000003</v>
      </c>
      <c r="AF10" s="1">
        <f t="shared" si="2"/>
        <v>3.2851000000000004</v>
      </c>
      <c r="AG10" s="1">
        <f t="shared" si="2"/>
        <v>1</v>
      </c>
      <c r="AI10" s="1">
        <f>AI2</f>
        <v>2</v>
      </c>
      <c r="AJ10" s="1">
        <f t="shared" ref="AJ10:AU10" si="14">AJ2 + (discount_rate * (planned * T9 + surprise * V9))</f>
        <v>2.922949</v>
      </c>
      <c r="AK10" s="1">
        <f t="shared" si="14"/>
        <v>3.50461</v>
      </c>
      <c r="AL10" s="1">
        <f t="shared" si="14"/>
        <v>3.9704410000000001</v>
      </c>
      <c r="AM10" s="1">
        <f t="shared" si="14"/>
        <v>3.4390000000000001</v>
      </c>
      <c r="AN10" s="1">
        <f t="shared" si="14"/>
        <v>3.4390000000000001</v>
      </c>
      <c r="AO10" s="1">
        <f t="shared" si="14"/>
        <v>3.4390000000000001</v>
      </c>
      <c r="AP10" s="1">
        <f t="shared" si="14"/>
        <v>3.4390000000000001</v>
      </c>
      <c r="AQ10" s="1">
        <f t="shared" si="14"/>
        <v>3.4390000000000001</v>
      </c>
      <c r="AR10" s="1">
        <f t="shared" si="14"/>
        <v>3.4390000000000001</v>
      </c>
      <c r="AS10" s="1">
        <f t="shared" si="14"/>
        <v>3.4390000000000001</v>
      </c>
      <c r="AT10" s="1">
        <f t="shared" si="14"/>
        <v>3.4317100000000003</v>
      </c>
      <c r="AU10" s="1">
        <f t="shared" si="14"/>
        <v>3.2851000000000004</v>
      </c>
      <c r="AV10" s="1">
        <f t="shared" si="4"/>
        <v>1</v>
      </c>
      <c r="AX10" s="3">
        <f t="shared" si="5"/>
        <v>0</v>
      </c>
      <c r="AY10" s="1">
        <f t="shared" ref="AY10:BJ10" si="15">AY2 + (discount_rate * (planned * V9 + surprise * T9))</f>
        <v>2.9065410000000003</v>
      </c>
      <c r="AZ10" s="1">
        <f t="shared" si="15"/>
        <v>2.4462899999999999</v>
      </c>
      <c r="BA10" s="1">
        <f t="shared" si="15"/>
        <v>2.498049</v>
      </c>
      <c r="BB10" s="1">
        <f t="shared" si="15"/>
        <v>2.4390000000000001</v>
      </c>
      <c r="BC10" s="1">
        <f t="shared" si="15"/>
        <v>2.4390000000000001</v>
      </c>
      <c r="BD10" s="1">
        <f t="shared" si="15"/>
        <v>2.4390000000000001</v>
      </c>
      <c r="BE10" s="1">
        <f t="shared" si="15"/>
        <v>2.4390000000000001</v>
      </c>
      <c r="BF10" s="1">
        <f t="shared" si="15"/>
        <v>2.4390000000000001</v>
      </c>
      <c r="BG10" s="1">
        <f t="shared" si="15"/>
        <v>2.4390000000000001</v>
      </c>
      <c r="BH10" s="1">
        <f t="shared" si="15"/>
        <v>2.4390000000000001</v>
      </c>
      <c r="BI10" s="1">
        <f t="shared" si="15"/>
        <v>2.3733899999999997</v>
      </c>
      <c r="BJ10" s="1">
        <f t="shared" si="15"/>
        <v>1.0539000000000001</v>
      </c>
      <c r="BK10" s="1">
        <f t="shared" si="7"/>
        <v>0</v>
      </c>
    </row>
    <row r="11" spans="1:63">
      <c r="C11">
        <v>5</v>
      </c>
      <c r="D11" s="1" t="s">
        <v>10</v>
      </c>
      <c r="E11" s="4" t="str">
        <f t="shared" si="8"/>
        <v>&gt;</v>
      </c>
      <c r="F11" s="4" t="str">
        <f t="shared" si="0"/>
        <v>&lt;</v>
      </c>
      <c r="G11" s="4" t="str">
        <f t="shared" si="0"/>
        <v>&lt;</v>
      </c>
      <c r="H11" s="4" t="str">
        <f t="shared" si="1"/>
        <v>&lt;</v>
      </c>
      <c r="I11" s="4" t="str">
        <f t="shared" si="1"/>
        <v>&lt;</v>
      </c>
      <c r="J11" s="4" t="str">
        <f t="shared" si="1"/>
        <v>&lt;</v>
      </c>
      <c r="K11" s="4" t="str">
        <f t="shared" si="1"/>
        <v>&lt;</v>
      </c>
      <c r="L11" s="4" t="str">
        <f t="shared" si="1"/>
        <v>&lt;</v>
      </c>
      <c r="M11" s="4" t="str">
        <f t="shared" si="1"/>
        <v>&lt;</v>
      </c>
      <c r="N11" s="4" t="str">
        <f t="shared" si="1"/>
        <v>&lt;</v>
      </c>
      <c r="O11" s="4" t="str">
        <f t="shared" si="1"/>
        <v>&lt;</v>
      </c>
      <c r="P11" s="4" t="str">
        <f t="shared" si="1"/>
        <v>&lt;</v>
      </c>
      <c r="Q11" s="1" t="s">
        <v>10</v>
      </c>
      <c r="T11" s="1">
        <f t="shared" si="9"/>
        <v>2</v>
      </c>
      <c r="U11" s="1">
        <f t="shared" si="2"/>
        <v>3.0187340999999996</v>
      </c>
      <c r="V11" s="1">
        <f t="shared" si="2"/>
        <v>3.7249283800000001</v>
      </c>
      <c r="W11" s="1">
        <f t="shared" si="2"/>
        <v>4.1482440999999994</v>
      </c>
      <c r="X11" s="1">
        <f t="shared" si="2"/>
        <v>4.5255672100000002</v>
      </c>
      <c r="Y11" s="1">
        <f t="shared" si="2"/>
        <v>4.0951000000000004</v>
      </c>
      <c r="Z11" s="1">
        <f t="shared" si="2"/>
        <v>4.0951000000000004</v>
      </c>
      <c r="AA11" s="1">
        <f t="shared" si="2"/>
        <v>4.0951000000000004</v>
      </c>
      <c r="AB11" s="1">
        <f t="shared" si="2"/>
        <v>4.0951000000000004</v>
      </c>
      <c r="AC11" s="1">
        <f t="shared" si="2"/>
        <v>4.0951000000000004</v>
      </c>
      <c r="AD11" s="1">
        <f t="shared" si="2"/>
        <v>4.0944438999999999</v>
      </c>
      <c r="AE11" s="1">
        <f t="shared" si="2"/>
        <v>4.0812489999999997</v>
      </c>
      <c r="AF11" s="1">
        <f t="shared" si="2"/>
        <v>3.8696851000000003</v>
      </c>
      <c r="AG11" s="1">
        <f t="shared" si="2"/>
        <v>1</v>
      </c>
      <c r="AI11" s="1">
        <f>AI2</f>
        <v>2</v>
      </c>
      <c r="AJ11" s="1">
        <f t="shared" ref="AJ11:AU11" si="16">AJ2 + (discount_rate * (planned * T10 + surprise * V10))</f>
        <v>2.9354149</v>
      </c>
      <c r="AK11" s="1">
        <f t="shared" si="16"/>
        <v>3.7249283800000001</v>
      </c>
      <c r="AL11" s="1">
        <f t="shared" si="16"/>
        <v>4.1482440999999994</v>
      </c>
      <c r="AM11" s="1">
        <f t="shared" si="16"/>
        <v>4.5255672100000002</v>
      </c>
      <c r="AN11" s="1">
        <f t="shared" si="16"/>
        <v>4.0951000000000004</v>
      </c>
      <c r="AO11" s="1">
        <f t="shared" si="16"/>
        <v>4.0951000000000004</v>
      </c>
      <c r="AP11" s="1">
        <f t="shared" si="16"/>
        <v>4.0951000000000004</v>
      </c>
      <c r="AQ11" s="1">
        <f t="shared" si="16"/>
        <v>4.0951000000000004</v>
      </c>
      <c r="AR11" s="1">
        <f t="shared" si="16"/>
        <v>4.0951000000000004</v>
      </c>
      <c r="AS11" s="1">
        <f t="shared" si="16"/>
        <v>4.0944438999999999</v>
      </c>
      <c r="AT11" s="1">
        <f t="shared" si="16"/>
        <v>4.0812489999999997</v>
      </c>
      <c r="AU11" s="1">
        <f t="shared" si="16"/>
        <v>3.8696851000000003</v>
      </c>
      <c r="AV11" s="1">
        <f t="shared" si="4"/>
        <v>1</v>
      </c>
      <c r="AX11" s="3">
        <f t="shared" si="5"/>
        <v>0</v>
      </c>
      <c r="AY11" s="1">
        <f t="shared" ref="AY11:BJ11" si="17">AY2 + (discount_rate * (planned * V10 + surprise * T10))</f>
        <v>3.0187340999999996</v>
      </c>
      <c r="AZ11" s="1">
        <f t="shared" si="17"/>
        <v>3.4791226200000001</v>
      </c>
      <c r="BA11" s="1">
        <f t="shared" si="17"/>
        <v>3.1010049</v>
      </c>
      <c r="BB11" s="1">
        <f t="shared" si="17"/>
        <v>3.1429296899999999</v>
      </c>
      <c r="BC11" s="1">
        <f t="shared" si="17"/>
        <v>3.0951</v>
      </c>
      <c r="BD11" s="1">
        <f t="shared" si="17"/>
        <v>3.0951</v>
      </c>
      <c r="BE11" s="1">
        <f t="shared" si="17"/>
        <v>3.0951</v>
      </c>
      <c r="BF11" s="1">
        <f t="shared" si="17"/>
        <v>3.0951</v>
      </c>
      <c r="BG11" s="1">
        <f t="shared" si="17"/>
        <v>3.0951</v>
      </c>
      <c r="BH11" s="1">
        <f t="shared" si="17"/>
        <v>3.0891951000000004</v>
      </c>
      <c r="BI11" s="1">
        <f t="shared" si="17"/>
        <v>2.9704410000000006</v>
      </c>
      <c r="BJ11" s="1">
        <f t="shared" si="17"/>
        <v>1.1188539</v>
      </c>
      <c r="BK11" s="1">
        <f t="shared" si="7"/>
        <v>0</v>
      </c>
    </row>
    <row r="12" spans="1:63">
      <c r="C12">
        <v>6</v>
      </c>
      <c r="D12" s="1" t="s">
        <v>10</v>
      </c>
      <c r="E12" s="4" t="str">
        <f t="shared" si="8"/>
        <v>&gt;</v>
      </c>
      <c r="F12" s="4" t="str">
        <f t="shared" si="0"/>
        <v>&lt;</v>
      </c>
      <c r="G12" s="4" t="str">
        <f t="shared" si="0"/>
        <v>&lt;</v>
      </c>
      <c r="H12" s="4" t="str">
        <f t="shared" si="1"/>
        <v>&lt;</v>
      </c>
      <c r="I12" s="4" t="str">
        <f t="shared" si="1"/>
        <v>&lt;</v>
      </c>
      <c r="J12" s="4" t="str">
        <f t="shared" si="1"/>
        <v>&lt;</v>
      </c>
      <c r="K12" s="4" t="str">
        <f t="shared" si="1"/>
        <v>&lt;</v>
      </c>
      <c r="L12" s="4" t="str">
        <f t="shared" si="1"/>
        <v>&lt;</v>
      </c>
      <c r="M12" s="4" t="str">
        <f t="shared" si="1"/>
        <v>&lt;</v>
      </c>
      <c r="N12" s="4" t="str">
        <f t="shared" si="1"/>
        <v>&lt;</v>
      </c>
      <c r="O12" s="4" t="str">
        <f t="shared" si="1"/>
        <v>&lt;</v>
      </c>
      <c r="P12" s="4" t="str">
        <f t="shared" si="1"/>
        <v>&lt;</v>
      </c>
      <c r="Q12" s="1" t="s">
        <v>10</v>
      </c>
      <c r="T12" s="1">
        <f t="shared" si="9"/>
        <v>2</v>
      </c>
      <c r="U12" s="1">
        <f t="shared" si="2"/>
        <v>3.1971919878000006</v>
      </c>
      <c r="V12" s="1">
        <f t="shared" si="2"/>
        <v>3.8185165899999998</v>
      </c>
      <c r="W12" s="1">
        <f t="shared" si="2"/>
        <v>4.4244930367000004</v>
      </c>
      <c r="X12" s="1">
        <f t="shared" si="2"/>
        <v>4.7286367209999991</v>
      </c>
      <c r="Y12" s="1">
        <f t="shared" si="2"/>
        <v>5.0342684401000009</v>
      </c>
      <c r="Z12" s="1">
        <f t="shared" si="2"/>
        <v>4.6855900000000004</v>
      </c>
      <c r="AA12" s="1">
        <f t="shared" si="2"/>
        <v>4.6855900000000004</v>
      </c>
      <c r="AB12" s="1">
        <f t="shared" si="2"/>
        <v>4.6855900000000004</v>
      </c>
      <c r="AC12" s="1">
        <f t="shared" si="2"/>
        <v>4.6855309510000005</v>
      </c>
      <c r="AD12" s="1">
        <f t="shared" si="2"/>
        <v>4.6843434100000003</v>
      </c>
      <c r="AE12" s="1">
        <f t="shared" si="2"/>
        <v>4.6647712180000003</v>
      </c>
      <c r="AF12" s="1">
        <f t="shared" si="2"/>
        <v>4.3958116900000004</v>
      </c>
      <c r="AG12" s="1">
        <f t="shared" si="2"/>
        <v>1</v>
      </c>
      <c r="AI12" s="1">
        <f>AI2</f>
        <v>2</v>
      </c>
      <c r="AJ12" s="1">
        <f t="shared" ref="AJ12:AU12" si="18">AJ2 + (discount_rate * (planned * T11 + surprise * V11))</f>
        <v>2.9552435542</v>
      </c>
      <c r="AK12" s="1">
        <f t="shared" si="18"/>
        <v>3.8185165899999998</v>
      </c>
      <c r="AL12" s="1">
        <f t="shared" si="18"/>
        <v>4.4244930367000004</v>
      </c>
      <c r="AM12" s="1">
        <f t="shared" si="18"/>
        <v>4.7286367209999991</v>
      </c>
      <c r="AN12" s="1">
        <f t="shared" si="18"/>
        <v>5.0342684401000009</v>
      </c>
      <c r="AO12" s="1">
        <f t="shared" si="18"/>
        <v>4.6855900000000004</v>
      </c>
      <c r="AP12" s="1">
        <f t="shared" si="18"/>
        <v>4.6855900000000004</v>
      </c>
      <c r="AQ12" s="1">
        <f t="shared" si="18"/>
        <v>4.6855900000000004</v>
      </c>
      <c r="AR12" s="1">
        <f t="shared" si="18"/>
        <v>4.6855309510000005</v>
      </c>
      <c r="AS12" s="1">
        <f t="shared" si="18"/>
        <v>4.6843434100000003</v>
      </c>
      <c r="AT12" s="1">
        <f t="shared" si="18"/>
        <v>4.6647712180000003</v>
      </c>
      <c r="AU12" s="1">
        <f t="shared" si="18"/>
        <v>4.3958116900000004</v>
      </c>
      <c r="AV12" s="1">
        <f t="shared" si="4"/>
        <v>1</v>
      </c>
      <c r="AX12" s="3">
        <f t="shared" si="5"/>
        <v>0</v>
      </c>
      <c r="AY12" s="1">
        <f t="shared" ref="AY12:BJ12" si="19">AY2 + (discount_rate * (planned * V11 + surprise * T11))</f>
        <v>3.1971919878000006</v>
      </c>
      <c r="AZ12" s="1">
        <f t="shared" si="19"/>
        <v>3.6317637899999999</v>
      </c>
      <c r="BA12" s="1">
        <f t="shared" si="19"/>
        <v>4.0009529943000013</v>
      </c>
      <c r="BB12" s="1">
        <f t="shared" si="19"/>
        <v>3.6903729690000002</v>
      </c>
      <c r="BC12" s="1">
        <f t="shared" si="19"/>
        <v>3.7243320489</v>
      </c>
      <c r="BD12" s="1">
        <f t="shared" si="19"/>
        <v>3.6855900000000004</v>
      </c>
      <c r="BE12" s="1">
        <f t="shared" si="19"/>
        <v>3.6855900000000004</v>
      </c>
      <c r="BF12" s="1">
        <f t="shared" si="19"/>
        <v>3.6855900000000004</v>
      </c>
      <c r="BG12" s="1">
        <f t="shared" si="19"/>
        <v>3.6850585590000002</v>
      </c>
      <c r="BH12" s="1">
        <f t="shared" si="19"/>
        <v>3.6743706899999999</v>
      </c>
      <c r="BI12" s="1">
        <f t="shared" si="19"/>
        <v>3.5029448820000004</v>
      </c>
      <c r="BJ12" s="1">
        <f t="shared" si="19"/>
        <v>1.1773124099999999</v>
      </c>
      <c r="BK12" s="1">
        <f t="shared" si="7"/>
        <v>0</v>
      </c>
    </row>
    <row r="13" spans="1:63">
      <c r="C13">
        <v>7</v>
      </c>
      <c r="D13" s="1" t="s">
        <v>10</v>
      </c>
      <c r="E13" s="4" t="str">
        <f t="shared" si="8"/>
        <v>&gt;</v>
      </c>
      <c r="F13" s="4" t="str">
        <f t="shared" si="0"/>
        <v>&lt;</v>
      </c>
      <c r="G13" s="4" t="str">
        <f t="shared" si="0"/>
        <v>&lt;</v>
      </c>
      <c r="H13" s="4" t="str">
        <f t="shared" si="1"/>
        <v>&lt;</v>
      </c>
      <c r="I13" s="4" t="str">
        <f t="shared" si="1"/>
        <v>&lt;</v>
      </c>
      <c r="J13" s="4" t="str">
        <f t="shared" si="1"/>
        <v>&lt;</v>
      </c>
      <c r="K13" s="4" t="str">
        <f t="shared" si="1"/>
        <v>&lt;</v>
      </c>
      <c r="L13" s="4" t="str">
        <f t="shared" si="1"/>
        <v>&lt;</v>
      </c>
      <c r="M13" s="4" t="str">
        <f t="shared" si="1"/>
        <v>&lt;</v>
      </c>
      <c r="N13" s="4" t="str">
        <f t="shared" si="1"/>
        <v>&lt;</v>
      </c>
      <c r="O13" s="4" t="str">
        <f t="shared" si="1"/>
        <v>&lt;</v>
      </c>
      <c r="P13" s="4" t="str">
        <f t="shared" si="1"/>
        <v>&lt;</v>
      </c>
      <c r="Q13" s="1" t="s">
        <v>10</v>
      </c>
      <c r="T13" s="1">
        <f t="shared" si="9"/>
        <v>2</v>
      </c>
      <c r="U13" s="1">
        <f t="shared" si="2"/>
        <v>3.2729984378999997</v>
      </c>
      <c r="V13" s="1">
        <f t="shared" si="2"/>
        <v>3.9879298834210006</v>
      </c>
      <c r="W13" s="1">
        <f t="shared" si="2"/>
        <v>4.5185757427899995</v>
      </c>
      <c r="X13" s="1">
        <f t="shared" si="2"/>
        <v>5.0369235193359998</v>
      </c>
      <c r="Y13" s="1">
        <f t="shared" si="2"/>
        <v>5.2518988440099994</v>
      </c>
      <c r="Z13" s="1">
        <f t="shared" si="2"/>
        <v>5.499460536481001</v>
      </c>
      <c r="AA13" s="1">
        <f t="shared" si="2"/>
        <v>5.2170310000000004</v>
      </c>
      <c r="AB13" s="1">
        <f t="shared" si="2"/>
        <v>5.2170256855900004</v>
      </c>
      <c r="AC13" s="1">
        <f t="shared" si="2"/>
        <v>5.2169188069000008</v>
      </c>
      <c r="AD13" s="1">
        <f t="shared" si="2"/>
        <v>5.2151094799300006</v>
      </c>
      <c r="AE13" s="1">
        <f t="shared" si="2"/>
        <v>5.189941214200001</v>
      </c>
      <c r="AF13" s="1">
        <f t="shared" si="2"/>
        <v>4.8684646865800003</v>
      </c>
      <c r="AG13" s="1">
        <f t="shared" si="2"/>
        <v>1</v>
      </c>
      <c r="AI13" s="1">
        <f>AI2</f>
        <v>2</v>
      </c>
      <c r="AJ13" s="1">
        <f t="shared" ref="AJ13:AU13" si="20">AJ2 + (discount_rate * (planned * T12 + surprise * V12))</f>
        <v>2.9636664930999999</v>
      </c>
      <c r="AK13" s="1">
        <f t="shared" si="20"/>
        <v>3.9879298834210006</v>
      </c>
      <c r="AL13" s="1">
        <f t="shared" si="20"/>
        <v>4.5185757427899995</v>
      </c>
      <c r="AM13" s="1">
        <f t="shared" si="20"/>
        <v>5.0369235193359998</v>
      </c>
      <c r="AN13" s="1">
        <f t="shared" si="20"/>
        <v>5.2518988440099994</v>
      </c>
      <c r="AO13" s="1">
        <f t="shared" si="20"/>
        <v>5.499460536481001</v>
      </c>
      <c r="AP13" s="1">
        <f t="shared" si="20"/>
        <v>5.2170310000000004</v>
      </c>
      <c r="AQ13" s="1">
        <f t="shared" si="20"/>
        <v>5.2170256855900004</v>
      </c>
      <c r="AR13" s="1">
        <f t="shared" si="20"/>
        <v>5.2169188069000008</v>
      </c>
      <c r="AS13" s="1">
        <f t="shared" si="20"/>
        <v>5.2151094799300006</v>
      </c>
      <c r="AT13" s="1">
        <f t="shared" si="20"/>
        <v>5.189941214200001</v>
      </c>
      <c r="AU13" s="1">
        <f t="shared" si="20"/>
        <v>4.8684646865800003</v>
      </c>
      <c r="AV13" s="1">
        <f t="shared" si="4"/>
        <v>1</v>
      </c>
      <c r="AX13" s="3">
        <f t="shared" si="5"/>
        <v>0</v>
      </c>
      <c r="AY13" s="1">
        <f t="shared" ref="AY13:BJ13" si="21">AY2 + (discount_rate * (planned * V12 + surprise * T12))</f>
        <v>3.2729984378999997</v>
      </c>
      <c r="AZ13" s="1">
        <f t="shared" si="21"/>
        <v>3.8715866386290001</v>
      </c>
      <c r="BA13" s="1">
        <f t="shared" si="21"/>
        <v>4.1738622371099989</v>
      </c>
      <c r="BB13" s="1">
        <f t="shared" si="21"/>
        <v>4.4759618097840015</v>
      </c>
      <c r="BC13" s="1">
        <f t="shared" si="21"/>
        <v>4.2209052048900002</v>
      </c>
      <c r="BD13" s="1">
        <f t="shared" si="21"/>
        <v>4.2484120596090005</v>
      </c>
      <c r="BE13" s="1">
        <f t="shared" si="21"/>
        <v>4.2170310000000004</v>
      </c>
      <c r="BF13" s="1">
        <f t="shared" si="21"/>
        <v>4.2169831703100007</v>
      </c>
      <c r="BG13" s="1">
        <f t="shared" si="21"/>
        <v>4.2160212620999999</v>
      </c>
      <c r="BH13" s="1">
        <f t="shared" si="21"/>
        <v>4.2001624721700006</v>
      </c>
      <c r="BI13" s="1">
        <f t="shared" si="21"/>
        <v>3.9821983758000004</v>
      </c>
      <c r="BJ13" s="1">
        <f t="shared" si="21"/>
        <v>1.22982940962</v>
      </c>
      <c r="BK13" s="1">
        <f t="shared" si="7"/>
        <v>0</v>
      </c>
    </row>
    <row r="14" spans="1:63">
      <c r="C14">
        <v>8</v>
      </c>
      <c r="D14" s="1" t="s">
        <v>10</v>
      </c>
      <c r="E14" s="4" t="str">
        <f t="shared" si="8"/>
        <v>&gt;</v>
      </c>
      <c r="F14" s="4" t="str">
        <f t="shared" si="0"/>
        <v>&lt;</v>
      </c>
      <c r="G14" s="4" t="str">
        <f t="shared" si="0"/>
        <v>&lt;</v>
      </c>
      <c r="H14" s="4" t="str">
        <f t="shared" si="1"/>
        <v>&lt;</v>
      </c>
      <c r="I14" s="4" t="str">
        <f t="shared" si="1"/>
        <v>&lt;</v>
      </c>
      <c r="J14" s="4" t="str">
        <f t="shared" si="1"/>
        <v>&lt;</v>
      </c>
      <c r="K14" s="4" t="str">
        <f t="shared" si="1"/>
        <v>&lt;</v>
      </c>
      <c r="L14" s="4" t="str">
        <f t="shared" si="1"/>
        <v>&lt;</v>
      </c>
      <c r="M14" s="4" t="str">
        <f t="shared" si="1"/>
        <v>&lt;</v>
      </c>
      <c r="N14" s="4" t="str">
        <f t="shared" si="1"/>
        <v>&lt;</v>
      </c>
      <c r="O14" s="4" t="str">
        <f t="shared" si="1"/>
        <v>&lt;</v>
      </c>
      <c r="P14" s="4" t="str">
        <f t="shared" si="1"/>
        <v>&lt;</v>
      </c>
      <c r="Q14" s="1" t="s">
        <v>10</v>
      </c>
      <c r="T14" s="1">
        <f t="shared" si="9"/>
        <v>2</v>
      </c>
      <c r="U14" s="1">
        <f t="shared" si="2"/>
        <v>3.4102232055710107</v>
      </c>
      <c r="V14" s="1">
        <f t="shared" si="2"/>
        <v>4.0578005515501001</v>
      </c>
      <c r="W14" s="1">
        <f t="shared" si="2"/>
        <v>4.6835463223112503</v>
      </c>
      <c r="X14" s="1">
        <f t="shared" si="2"/>
        <v>5.1327172476207998</v>
      </c>
      <c r="Y14" s="1">
        <f t="shared" si="2"/>
        <v>5.5748594989454503</v>
      </c>
      <c r="Z14" s="1">
        <f t="shared" si="2"/>
        <v>5.7235708536480994</v>
      </c>
      <c r="AA14" s="1">
        <f t="shared" si="2"/>
        <v>5.9240953462527113</v>
      </c>
      <c r="AB14" s="1">
        <f t="shared" si="2"/>
        <v>5.6953178026210001</v>
      </c>
      <c r="AC14" s="1">
        <f t="shared" si="2"/>
        <v>5.6951506585215999</v>
      </c>
      <c r="AD14" s="1">
        <f t="shared" si="2"/>
        <v>5.6927989428670012</v>
      </c>
      <c r="AE14" s="1">
        <f t="shared" si="2"/>
        <v>5.6624005005355009</v>
      </c>
      <c r="AF14" s="1">
        <f t="shared" si="2"/>
        <v>5.293852383502001</v>
      </c>
      <c r="AG14" s="1">
        <f t="shared" si="2"/>
        <v>1</v>
      </c>
      <c r="AI14" s="1">
        <f>AI2</f>
        <v>2</v>
      </c>
      <c r="AJ14" s="1">
        <f t="shared" ref="AJ14:AU14" si="22">AJ2 + (discount_rate * (planned * T13 + surprise * V13))</f>
        <v>2.9789136895078898</v>
      </c>
      <c r="AK14" s="1">
        <f t="shared" si="22"/>
        <v>4.0578005515501001</v>
      </c>
      <c r="AL14" s="1">
        <f t="shared" si="22"/>
        <v>4.6835463223112503</v>
      </c>
      <c r="AM14" s="1">
        <f t="shared" si="22"/>
        <v>5.1327172476207998</v>
      </c>
      <c r="AN14" s="1">
        <f t="shared" si="22"/>
        <v>5.5748594989454503</v>
      </c>
      <c r="AO14" s="1">
        <f t="shared" si="22"/>
        <v>5.7235708536480994</v>
      </c>
      <c r="AP14" s="1">
        <f t="shared" si="22"/>
        <v>5.9240953462527113</v>
      </c>
      <c r="AQ14" s="1">
        <f t="shared" si="22"/>
        <v>5.6953178026210001</v>
      </c>
      <c r="AR14" s="1">
        <f t="shared" si="22"/>
        <v>5.6951506585215999</v>
      </c>
      <c r="AS14" s="1">
        <f t="shared" si="22"/>
        <v>5.6927989428670012</v>
      </c>
      <c r="AT14" s="1">
        <f t="shared" si="22"/>
        <v>5.6624005005355009</v>
      </c>
      <c r="AU14" s="1">
        <f t="shared" si="22"/>
        <v>5.293852383502001</v>
      </c>
      <c r="AV14" s="1">
        <f t="shared" si="4"/>
        <v>1</v>
      </c>
      <c r="AX14" s="3">
        <f t="shared" si="5"/>
        <v>0</v>
      </c>
      <c r="AY14" s="1">
        <f t="shared" ref="AY14:BJ14" si="23">AY2 + (discount_rate * (planned * V13 + surprise * T13))</f>
        <v>3.4102232055710107</v>
      </c>
      <c r="AZ14" s="1">
        <f t="shared" si="23"/>
        <v>3.9546162110708996</v>
      </c>
      <c r="BA14" s="1">
        <f t="shared" si="23"/>
        <v>4.4388217401700505</v>
      </c>
      <c r="BB14" s="1">
        <f t="shared" si="23"/>
        <v>4.6607098804991995</v>
      </c>
      <c r="BC14" s="1">
        <f t="shared" si="23"/>
        <v>4.9078861512898513</v>
      </c>
      <c r="BD14" s="1">
        <f t="shared" si="23"/>
        <v>4.6984660059609</v>
      </c>
      <c r="BE14" s="1">
        <f t="shared" si="23"/>
        <v>4.7207422536111903</v>
      </c>
      <c r="BF14" s="1">
        <f t="shared" si="23"/>
        <v>4.6952370235890006</v>
      </c>
      <c r="BG14" s="1">
        <f t="shared" si="23"/>
        <v>4.6937709904464011</v>
      </c>
      <c r="BH14" s="1">
        <f t="shared" si="23"/>
        <v>4.6733750761230013</v>
      </c>
      <c r="BI14" s="1">
        <f t="shared" si="23"/>
        <v>4.4128162493234999</v>
      </c>
      <c r="BJ14" s="1">
        <f t="shared" si="23"/>
        <v>1.2770947092780001</v>
      </c>
      <c r="BK14" s="1">
        <f t="shared" si="7"/>
        <v>0</v>
      </c>
    </row>
    <row r="15" spans="1:63">
      <c r="C15">
        <v>9</v>
      </c>
      <c r="D15" s="1" t="s">
        <v>10</v>
      </c>
      <c r="E15" s="4" t="str">
        <f t="shared" si="8"/>
        <v>&gt;</v>
      </c>
      <c r="F15" s="4" t="str">
        <f t="shared" si="0"/>
        <v>&lt;</v>
      </c>
      <c r="G15" s="4" t="str">
        <f t="shared" si="0"/>
        <v>&lt;</v>
      </c>
      <c r="H15" s="4" t="str">
        <f t="shared" si="1"/>
        <v>&lt;</v>
      </c>
      <c r="I15" s="4" t="str">
        <f t="shared" si="1"/>
        <v>&lt;</v>
      </c>
      <c r="J15" s="4" t="str">
        <f t="shared" si="1"/>
        <v>&lt;</v>
      </c>
      <c r="K15" s="4" t="str">
        <f t="shared" si="1"/>
        <v>&lt;</v>
      </c>
      <c r="L15" s="4" t="str">
        <f t="shared" si="1"/>
        <v>&lt;</v>
      </c>
      <c r="M15" s="4" t="str">
        <f t="shared" si="1"/>
        <v>&lt;</v>
      </c>
      <c r="N15" s="4" t="str">
        <f t="shared" si="1"/>
        <v>&lt;</v>
      </c>
      <c r="O15" s="4" t="str">
        <f t="shared" si="1"/>
        <v>&lt;</v>
      </c>
      <c r="P15" s="4" t="str">
        <f t="shared" si="1"/>
        <v>&lt;</v>
      </c>
      <c r="Q15" s="1" t="s">
        <v>10</v>
      </c>
      <c r="T15" s="1">
        <f t="shared" si="9"/>
        <v>2</v>
      </c>
      <c r="U15" s="1">
        <f t="shared" si="2"/>
        <v>3.4668184467555809</v>
      </c>
      <c r="V15" s="1">
        <f t="shared" si="2"/>
        <v>4.1837999655205316</v>
      </c>
      <c r="W15" s="1">
        <f t="shared" si="2"/>
        <v>4.7487629990414533</v>
      </c>
      <c r="X15" s="1">
        <f t="shared" si="2"/>
        <v>5.2954098759772039</v>
      </c>
      <c r="Y15" s="1">
        <f t="shared" si="2"/>
        <v>5.6726223474011768</v>
      </c>
      <c r="Z15" s="1">
        <f t="shared" si="2"/>
        <v>6.0488047753085592</v>
      </c>
      <c r="AA15" s="1">
        <f t="shared" si="2"/>
        <v>6.1486709936908506</v>
      </c>
      <c r="AB15" s="1">
        <f t="shared" si="2"/>
        <v>6.3110807897316406</v>
      </c>
      <c r="AC15" s="1">
        <f t="shared" si="2"/>
        <v>6.1255593249810403</v>
      </c>
      <c r="AD15" s="1">
        <f t="shared" si="2"/>
        <v>6.1226880784506914</v>
      </c>
      <c r="AE15" s="1">
        <f t="shared" si="2"/>
        <v>6.0876138582374519</v>
      </c>
      <c r="AF15" s="1">
        <f t="shared" si="2"/>
        <v>5.6765444054337557</v>
      </c>
      <c r="AG15" s="1">
        <f t="shared" si="2"/>
        <v>1</v>
      </c>
      <c r="AI15" s="1">
        <f>AI2</f>
        <v>2</v>
      </c>
      <c r="AJ15" s="1">
        <f t="shared" ref="AJ15:AU15" si="24">AJ2 + (discount_rate * (planned * T14 + surprise * V14))</f>
        <v>2.9852020496395095</v>
      </c>
      <c r="AK15" s="1">
        <f t="shared" si="24"/>
        <v>4.1837999655205316</v>
      </c>
      <c r="AL15" s="1">
        <f t="shared" si="24"/>
        <v>4.7487629990414533</v>
      </c>
      <c r="AM15" s="1">
        <f t="shared" si="24"/>
        <v>5.2954098759772039</v>
      </c>
      <c r="AN15" s="1">
        <f t="shared" si="24"/>
        <v>5.6726223474011768</v>
      </c>
      <c r="AO15" s="1">
        <f t="shared" si="24"/>
        <v>6.0488047753085592</v>
      </c>
      <c r="AP15" s="1">
        <f t="shared" si="24"/>
        <v>6.1486709936908506</v>
      </c>
      <c r="AQ15" s="1">
        <f t="shared" si="24"/>
        <v>6.3110807897316406</v>
      </c>
      <c r="AR15" s="1">
        <f t="shared" si="24"/>
        <v>6.1255593249810403</v>
      </c>
      <c r="AS15" s="1">
        <f t="shared" si="24"/>
        <v>6.1226880784506914</v>
      </c>
      <c r="AT15" s="1">
        <f t="shared" si="24"/>
        <v>6.0876138582374519</v>
      </c>
      <c r="AU15" s="1">
        <f t="shared" si="24"/>
        <v>5.6765444054337557</v>
      </c>
      <c r="AV15" s="1">
        <f t="shared" si="4"/>
        <v>1</v>
      </c>
      <c r="AX15" s="3">
        <f t="shared" si="5"/>
        <v>0</v>
      </c>
      <c r="AY15" s="1">
        <f t="shared" ref="AY15:BJ15" si="25">AY2 + (discount_rate * (planned * V14 + surprise * T14))</f>
        <v>3.4668184467555809</v>
      </c>
      <c r="AZ15" s="1">
        <f t="shared" si="25"/>
        <v>4.1005926095735035</v>
      </c>
      <c r="BA15" s="1">
        <f t="shared" si="25"/>
        <v>4.522703020212357</v>
      </c>
      <c r="BB15" s="1">
        <f t="shared" si="25"/>
        <v>4.9371553631538276</v>
      </c>
      <c r="BC15" s="1">
        <f t="shared" si="25"/>
        <v>5.0980369437408326</v>
      </c>
      <c r="BD15" s="1">
        <f t="shared" si="25"/>
        <v>5.3002545853697871</v>
      </c>
      <c r="BE15" s="1">
        <f t="shared" si="25"/>
        <v>5.1283287969513394</v>
      </c>
      <c r="BF15" s="1">
        <f t="shared" si="25"/>
        <v>5.1462406145652402</v>
      </c>
      <c r="BG15" s="1">
        <f t="shared" si="25"/>
        <v>5.1237457459581615</v>
      </c>
      <c r="BH15" s="1">
        <f t="shared" si="25"/>
        <v>5.0991079647006998</v>
      </c>
      <c r="BI15" s="1">
        <f t="shared" si="25"/>
        <v>4.800372335494651</v>
      </c>
      <c r="BJ15" s="1">
        <f t="shared" si="25"/>
        <v>1.3196160450481951</v>
      </c>
      <c r="BK15" s="1">
        <f t="shared" si="7"/>
        <v>0</v>
      </c>
    </row>
    <row r="16" spans="1:63">
      <c r="C16">
        <v>10</v>
      </c>
      <c r="D16" s="1" t="s">
        <v>10</v>
      </c>
      <c r="E16" s="4" t="str">
        <f t="shared" si="8"/>
        <v>&gt;</v>
      </c>
      <c r="F16" s="4" t="str">
        <f t="shared" si="0"/>
        <v>&lt;</v>
      </c>
      <c r="G16" s="4" t="str">
        <f t="shared" si="0"/>
        <v>&lt;</v>
      </c>
      <c r="H16" s="4" t="str">
        <f t="shared" si="1"/>
        <v>&lt;</v>
      </c>
      <c r="I16" s="4" t="str">
        <f t="shared" si="1"/>
        <v>&lt;</v>
      </c>
      <c r="J16" s="4" t="str">
        <f t="shared" si="1"/>
        <v>&lt;</v>
      </c>
      <c r="K16" s="4" t="str">
        <f t="shared" si="1"/>
        <v>&lt;</v>
      </c>
      <c r="L16" s="4" t="str">
        <f t="shared" si="1"/>
        <v>&lt;</v>
      </c>
      <c r="M16" s="4" t="str">
        <f t="shared" si="1"/>
        <v>&lt;</v>
      </c>
      <c r="N16" s="4" t="str">
        <f t="shared" si="1"/>
        <v>&lt;</v>
      </c>
      <c r="O16" s="4" t="str">
        <f t="shared" si="1"/>
        <v>&lt;</v>
      </c>
      <c r="P16" s="4" t="str">
        <f t="shared" si="1"/>
        <v>&lt;</v>
      </c>
      <c r="Q16" s="1" t="s">
        <v>10</v>
      </c>
      <c r="T16" s="1">
        <f t="shared" si="9"/>
        <v>2</v>
      </c>
      <c r="U16" s="1">
        <f t="shared" si="2"/>
        <v>3.5688779720716308</v>
      </c>
      <c r="V16" s="1">
        <f t="shared" si="2"/>
        <v>4.2355116117857516</v>
      </c>
      <c r="W16" s="1">
        <f t="shared" si="2"/>
        <v>4.8654648609095785</v>
      </c>
      <c r="X16" s="1">
        <f t="shared" si="2"/>
        <v>5.3570340404896832</v>
      </c>
      <c r="Y16" s="1">
        <f t="shared" si="2"/>
        <v>5.8336744293193066</v>
      </c>
      <c r="Z16" s="1">
        <f t="shared" si="2"/>
        <v>6.1482044908271298</v>
      </c>
      <c r="AA16" s="1">
        <f t="shared" si="2"/>
        <v>6.467529139075781</v>
      </c>
      <c r="AB16" s="1">
        <f t="shared" si="2"/>
        <v>6.5317238441378827</v>
      </c>
      <c r="AC16" s="1">
        <f t="shared" si="2"/>
        <v>6.6630173667431913</v>
      </c>
      <c r="AD16" s="1">
        <f t="shared" si="2"/>
        <v>6.5095883004760129</v>
      </c>
      <c r="AE16" s="1">
        <f t="shared" si="2"/>
        <v>6.4702663400340974</v>
      </c>
      <c r="AF16" s="1">
        <f t="shared" si="2"/>
        <v>6.0209672251723365</v>
      </c>
      <c r="AG16" s="1">
        <f t="shared" si="2"/>
        <v>1</v>
      </c>
      <c r="AI16" s="1">
        <f>AI2</f>
        <v>2</v>
      </c>
      <c r="AJ16" s="1">
        <f t="shared" ref="AJ16:AU16" si="26">AJ2 + (discount_rate * (planned * T15 + surprise * V15))</f>
        <v>2.9965419968968474</v>
      </c>
      <c r="AK16" s="1">
        <f t="shared" si="26"/>
        <v>4.2355116117857516</v>
      </c>
      <c r="AL16" s="1">
        <f t="shared" si="26"/>
        <v>4.8654648609095785</v>
      </c>
      <c r="AM16" s="1">
        <f t="shared" si="26"/>
        <v>5.3570340404896832</v>
      </c>
      <c r="AN16" s="1">
        <f t="shared" si="26"/>
        <v>5.8336744293193066</v>
      </c>
      <c r="AO16" s="1">
        <f t="shared" si="26"/>
        <v>6.1482044908271298</v>
      </c>
      <c r="AP16" s="1">
        <f t="shared" si="26"/>
        <v>6.467529139075781</v>
      </c>
      <c r="AQ16" s="1">
        <f t="shared" si="26"/>
        <v>6.5317238441378827</v>
      </c>
      <c r="AR16" s="1">
        <f t="shared" si="26"/>
        <v>6.6630173667431913</v>
      </c>
      <c r="AS16" s="1">
        <f t="shared" si="26"/>
        <v>6.5095883004760129</v>
      </c>
      <c r="AT16" s="1">
        <f t="shared" si="26"/>
        <v>6.4702663400340974</v>
      </c>
      <c r="AU16" s="1">
        <f t="shared" si="26"/>
        <v>6.0209672251723365</v>
      </c>
      <c r="AV16" s="1">
        <f t="shared" si="4"/>
        <v>1</v>
      </c>
      <c r="AX16" s="3">
        <f t="shared" si="5"/>
        <v>0</v>
      </c>
      <c r="AY16" s="1">
        <f t="shared" ref="AY16:BJ16" si="27">AY2 + (discount_rate * (planned * V15 + surprise * T15))</f>
        <v>3.5688779720716308</v>
      </c>
      <c r="AZ16" s="1">
        <f t="shared" si="27"/>
        <v>4.1585116894315801</v>
      </c>
      <c r="BA16" s="1">
        <f t="shared" si="27"/>
        <v>4.6658239964383839</v>
      </c>
      <c r="BB16" s="1">
        <f t="shared" si="27"/>
        <v>5.0222127713086842</v>
      </c>
      <c r="BC16" s="1">
        <f t="shared" si="27"/>
        <v>5.3761187568378812</v>
      </c>
      <c r="BD16" s="1">
        <f t="shared" si="27"/>
        <v>5.4909595161556952</v>
      </c>
      <c r="BE16" s="1">
        <f t="shared" si="27"/>
        <v>5.6563678694603992</v>
      </c>
      <c r="BF16" s="1">
        <f t="shared" si="27"/>
        <v>5.5150834426668194</v>
      </c>
      <c r="BG16" s="1">
        <f t="shared" si="27"/>
        <v>5.527374614620908</v>
      </c>
      <c r="BH16" s="1">
        <f t="shared" si="27"/>
        <v>5.4822675644206305</v>
      </c>
      <c r="BI16" s="1">
        <f t="shared" si="27"/>
        <v>5.1490428954619052</v>
      </c>
      <c r="BJ16" s="1">
        <f t="shared" si="27"/>
        <v>1.3578852472413707</v>
      </c>
      <c r="BK16" s="1">
        <f t="shared" si="7"/>
        <v>0</v>
      </c>
    </row>
  </sheetData>
  <mergeCells count="4">
    <mergeCell ref="D4:Q4"/>
    <mergeCell ref="T4:AG4"/>
    <mergeCell ref="AX4:BK4"/>
    <mergeCell ref="AI4:AV4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template</vt:lpstr>
      <vt:lpstr>Right</vt:lpstr>
      <vt:lpstr>Left</vt:lpstr>
      <vt:lpstr>Fourteen</vt:lpstr>
      <vt:lpstr>Fourteen!discount_rate</vt:lpstr>
      <vt:lpstr>Left!discount_rate</vt:lpstr>
      <vt:lpstr>Right!discount_rate</vt:lpstr>
      <vt:lpstr>discount_rate</vt:lpstr>
      <vt:lpstr>Fourteen!planned</vt:lpstr>
      <vt:lpstr>Left!planned</vt:lpstr>
      <vt:lpstr>Right!planned</vt:lpstr>
      <vt:lpstr>planned</vt:lpstr>
      <vt:lpstr>Fourteen!surprise</vt:lpstr>
      <vt:lpstr>Left!surprise</vt:lpstr>
      <vt:lpstr>Right!surprise</vt:lpstr>
      <vt:lpstr>surprise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Stephyn Butcher</dc:creator>
  <cp:lastModifiedBy>Bishop, David</cp:lastModifiedBy>
  <dcterms:created xsi:type="dcterms:W3CDTF">2012-12-16T23:11:40Z</dcterms:created>
  <dcterms:modified xsi:type="dcterms:W3CDTF">2024-11-08T00:13:30Z</dcterms:modified>
</cp:coreProperties>
</file>