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tson\Desktop\Topics\ACS work\"/>
    </mc:Choice>
  </mc:AlternateContent>
  <bookViews>
    <workbookView xWindow="0" yWindow="0" windowWidth="14055" windowHeight="8370" tabRatio="743" activeTab="8" xr2:uid="{996C9823-FBB4-4EFA-A5AC-7A4B452C6C68}"/>
  </bookViews>
  <sheets>
    <sheet name="r" sheetId="1" r:id="rId1"/>
    <sheet name="sr" sheetId="2" r:id="rId2"/>
    <sheet name="sr-e" sheetId="5" r:id="rId3"/>
    <sheet name="csv-formatted" sheetId="8" r:id="rId4"/>
    <sheet name="Income pivot" sheetId="9" r:id="rId5"/>
    <sheet name="Quadchart income range" sheetId="12" r:id="rId6"/>
    <sheet name="Age breakdown" sheetId="10" r:id="rId7"/>
    <sheet name="Heat grid" sheetId="7" r:id="rId8"/>
    <sheet name="Sheet6" sheetId="6" r:id="rId9"/>
    <sheet name="Playground" sheetId="14" r:id="rId10"/>
  </sheets>
  <definedNames>
    <definedName name="_xlnm._FilterDatabase" localSheetId="8" hidden="1">Sheet6!$A$1:$Y$39</definedName>
  </definedNames>
  <calcPr calcId="171027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6" l="1"/>
  <c r="J50" i="6"/>
  <c r="J48" i="6"/>
  <c r="D49" i="6"/>
  <c r="C53" i="6"/>
  <c r="D53" i="6"/>
  <c r="B53" i="6"/>
  <c r="E53" i="6"/>
  <c r="G31" i="14"/>
  <c r="H31" i="14"/>
  <c r="I31" i="14"/>
  <c r="G32" i="14"/>
  <c r="H32" i="14"/>
  <c r="I32" i="14"/>
  <c r="G33" i="14"/>
  <c r="H33" i="14"/>
  <c r="I33" i="14"/>
  <c r="G34" i="14"/>
  <c r="H34" i="14"/>
  <c r="I34" i="14"/>
  <c r="G35" i="14"/>
  <c r="H35" i="14"/>
  <c r="I35" i="14"/>
  <c r="G36" i="14"/>
  <c r="H36" i="14"/>
  <c r="I36" i="14"/>
  <c r="H30" i="14"/>
  <c r="I30" i="14"/>
  <c r="F36" i="14"/>
  <c r="E36" i="14"/>
  <c r="D36" i="14"/>
  <c r="F35" i="14"/>
  <c r="E35" i="14"/>
  <c r="D35" i="14"/>
  <c r="F34" i="14"/>
  <c r="E34" i="14"/>
  <c r="D34" i="14"/>
  <c r="F33" i="14"/>
  <c r="E33" i="14"/>
  <c r="D33" i="14"/>
  <c r="F32" i="14"/>
  <c r="E32" i="14"/>
  <c r="D32" i="14"/>
  <c r="F31" i="14"/>
  <c r="E31" i="14"/>
  <c r="D31" i="14"/>
  <c r="F30" i="14"/>
  <c r="E30" i="14"/>
  <c r="D30" i="14"/>
  <c r="D51" i="6"/>
  <c r="D52" i="6"/>
  <c r="D50" i="6"/>
  <c r="C51" i="6"/>
  <c r="C52" i="6"/>
  <c r="C50" i="6"/>
  <c r="B51" i="6"/>
  <c r="E51" i="6" s="1"/>
  <c r="B52" i="6"/>
  <c r="B50" i="6"/>
  <c r="E50" i="6" s="1"/>
  <c r="H50" i="6" s="1"/>
  <c r="E55" i="6"/>
  <c r="F55" i="6" s="1"/>
  <c r="D43" i="6"/>
  <c r="N10" i="10"/>
  <c r="O10" i="10"/>
  <c r="P10" i="10"/>
  <c r="Q10" i="10"/>
  <c r="N11" i="10"/>
  <c r="O11" i="10"/>
  <c r="P11" i="10"/>
  <c r="Q11" i="10"/>
  <c r="N12" i="10"/>
  <c r="O12" i="10"/>
  <c r="P12" i="10"/>
  <c r="Q12" i="10"/>
  <c r="N13" i="10"/>
  <c r="O13" i="10"/>
  <c r="P13" i="10"/>
  <c r="Q13" i="10"/>
  <c r="N14" i="10"/>
  <c r="O14" i="10"/>
  <c r="P14" i="10"/>
  <c r="Q14" i="10"/>
  <c r="N15" i="10"/>
  <c r="O15" i="10"/>
  <c r="P15" i="10"/>
  <c r="Q15" i="10"/>
  <c r="O9" i="10"/>
  <c r="P9" i="10"/>
  <c r="Q9" i="10"/>
  <c r="N9" i="10"/>
  <c r="K10" i="10"/>
  <c r="K11" i="10"/>
  <c r="K12" i="10"/>
  <c r="K13" i="10"/>
  <c r="K14" i="10"/>
  <c r="K15" i="10"/>
  <c r="K9" i="10"/>
  <c r="H15" i="10"/>
  <c r="G15" i="10"/>
  <c r="F15" i="10"/>
  <c r="E15" i="10"/>
  <c r="H14" i="10"/>
  <c r="G14" i="10"/>
  <c r="F14" i="10"/>
  <c r="E14" i="10"/>
  <c r="H13" i="10"/>
  <c r="G13" i="10"/>
  <c r="F13" i="10"/>
  <c r="E13" i="10"/>
  <c r="H12" i="10"/>
  <c r="G12" i="10"/>
  <c r="F12" i="10"/>
  <c r="E12" i="10"/>
  <c r="H11" i="10"/>
  <c r="G11" i="10"/>
  <c r="F11" i="10"/>
  <c r="E11" i="10"/>
  <c r="H10" i="10"/>
  <c r="G10" i="10"/>
  <c r="F10" i="10"/>
  <c r="E10" i="10"/>
  <c r="H9" i="10"/>
  <c r="G9" i="10"/>
  <c r="F9" i="10"/>
  <c r="E9" i="10"/>
  <c r="E52" i="6" l="1"/>
  <c r="F50" i="6"/>
  <c r="G53" i="6"/>
  <c r="H53" i="6"/>
  <c r="H52" i="6"/>
  <c r="F52" i="6"/>
  <c r="G52" i="6"/>
  <c r="G51" i="6"/>
  <c r="H51" i="6"/>
  <c r="F51" i="6"/>
  <c r="F53" i="6"/>
  <c r="G50" i="6"/>
  <c r="H55" i="6"/>
  <c r="G55" i="6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D35" i="5"/>
  <c r="C35" i="5"/>
  <c r="B35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B26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B19" i="5"/>
  <c r="B20" i="5"/>
  <c r="B21" i="5"/>
  <c r="B22" i="5"/>
  <c r="B23" i="5"/>
  <c r="B24" i="5"/>
  <c r="B18" i="5"/>
  <c r="X27" i="6" l="1"/>
  <c r="U54" i="6"/>
  <c r="U55" i="6"/>
  <c r="U56" i="6"/>
  <c r="U57" i="6"/>
  <c r="U58" i="6"/>
  <c r="U59" i="6"/>
  <c r="U53" i="6"/>
  <c r="C43" i="6" l="1"/>
  <c r="C44" i="6"/>
  <c r="D44" i="6"/>
  <c r="C45" i="6"/>
  <c r="D45" i="6"/>
  <c r="C46" i="6"/>
  <c r="D46" i="6"/>
  <c r="C47" i="6"/>
  <c r="D47" i="6"/>
  <c r="C48" i="6"/>
  <c r="D48" i="6"/>
  <c r="C49" i="6"/>
  <c r="B43" i="6"/>
  <c r="B44" i="6"/>
  <c r="B45" i="6"/>
  <c r="B46" i="6"/>
  <c r="B47" i="6"/>
  <c r="B48" i="6"/>
  <c r="B49" i="6"/>
  <c r="E49" i="6" s="1"/>
  <c r="F47" i="6" l="1"/>
  <c r="E43" i="6"/>
  <c r="G43" i="6" s="1"/>
  <c r="F48" i="6"/>
  <c r="H44" i="6"/>
  <c r="G44" i="6"/>
  <c r="E48" i="6"/>
  <c r="G48" i="6" s="1"/>
  <c r="E44" i="6"/>
  <c r="E47" i="6"/>
  <c r="G47" i="6" s="1"/>
  <c r="H49" i="6"/>
  <c r="G49" i="6"/>
  <c r="E46" i="6"/>
  <c r="F46" i="6" s="1"/>
  <c r="E45" i="6"/>
  <c r="F45" i="6" s="1"/>
  <c r="F44" i="6"/>
  <c r="F43" i="6"/>
  <c r="F49" i="6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D31" i="8"/>
  <c r="D32" i="8"/>
  <c r="D33" i="8"/>
  <c r="D34" i="8"/>
  <c r="D35" i="8"/>
  <c r="D36" i="8"/>
  <c r="D30" i="8"/>
  <c r="H48" i="6" l="1"/>
  <c r="H43" i="6"/>
  <c r="H47" i="6"/>
  <c r="G46" i="6"/>
  <c r="H46" i="6"/>
  <c r="G45" i="6"/>
  <c r="H45" i="6"/>
  <c r="C30" i="8"/>
  <c r="C32" i="8"/>
  <c r="C35" i="8"/>
  <c r="C33" i="8"/>
  <c r="C34" i="8"/>
  <c r="C31" i="8"/>
  <c r="C36" i="8"/>
  <c r="G30" i="14"/>
</calcChain>
</file>

<file path=xl/sharedStrings.xml><?xml version="1.0" encoding="utf-8"?>
<sst xmlns="http://schemas.openxmlformats.org/spreadsheetml/2006/main" count="2459" uniqueCount="324">
  <si>
    <t>GEO.id2</t>
  </si>
  <si>
    <t>GEO.display-label</t>
  </si>
  <si>
    <t>HD01_VD01</t>
  </si>
  <si>
    <t>HD02_VD01</t>
  </si>
  <si>
    <t>HD01_VD02</t>
  </si>
  <si>
    <t>HD02_VD02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</si>
  <si>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</si>
  <si>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</si>
  <si>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</si>
  <si>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</si>
  <si>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</si>
  <si>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</si>
  <si>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</si>
  <si>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</si>
  <si>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</si>
  <si>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</si>
  <si>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</si>
  <si>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</si>
  <si>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</si>
  <si>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</si>
  <si>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</si>
  <si>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</si>
  <si>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</si>
  <si>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</si>
  <si>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</si>
  <si>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</si>
  <si>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</si>
  <si>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</si>
  <si>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</si>
  <si>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</si>
  <si>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</si>
  <si>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</si>
  <si>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</si>
  <si>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</si>
  <si>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</si>
  <si>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</si>
  <si>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</si>
  <si>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</si>
  <si>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</si>
  <si>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</si>
  <si>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</si>
  <si>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</si>
  <si>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</si>
  <si>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</si>
  <si>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</si>
  <si>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</si>
  <si>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</si>
  <si>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</si>
  <si>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</si>
  <si>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</si>
  <si>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</si>
  <si>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</si>
  <si>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HD01_VD26</t>
  </si>
  <si>
    <t>HD02_VD26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</si>
  <si>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</si>
  <si>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</si>
  <si>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</si>
  <si>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</si>
  <si>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</si>
  <si>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</si>
  <si>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</si>
  <si>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</si>
  <si>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</si>
  <si>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</si>
  <si>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HD01_VD32</t>
  </si>
  <si>
    <t>HD02_VD32</t>
  </si>
  <si>
    <t>HD01_VD33</t>
  </si>
  <si>
    <t>HD02_VD33</t>
  </si>
  <si>
    <t>HD01_VD34</t>
  </si>
  <si>
    <t>HD02_VD34</t>
  </si>
  <si>
    <t>HD01_VD35</t>
  </si>
  <si>
    <t>HD02_VD35</t>
  </si>
  <si>
    <t>HD01_VD36</t>
  </si>
  <si>
    <t>HD02_VD36</t>
  </si>
  <si>
    <t>HD01_VD37</t>
  </si>
  <si>
    <t>HD02_VD37</t>
  </si>
  <si>
    <t>HD01_VD38</t>
  </si>
  <si>
    <t>HD02_VD38</t>
  </si>
  <si>
    <t>HD01_VD39</t>
  </si>
  <si>
    <t>HD02_VD39</t>
  </si>
  <si>
    <t>HD01_VD40</t>
  </si>
  <si>
    <t>HD02_VD40</t>
  </si>
  <si>
    <t>HD01_VD41</t>
  </si>
  <si>
    <t>HD02_VD41</t>
  </si>
  <si>
    <t>HD01_VD42</t>
  </si>
  <si>
    <t>HD02_VD42</t>
  </si>
  <si>
    <t>HD01_VD43</t>
  </si>
  <si>
    <t>HD02_VD43</t>
  </si>
  <si>
    <t>HD01_VD44</t>
  </si>
  <si>
    <t>HD02_VD44</t>
  </si>
  <si>
    <t>HD01_VD45</t>
  </si>
  <si>
    <t>HD02_VD45</t>
  </si>
  <si>
    <t>HD01_VD46</t>
  </si>
  <si>
    <t>HD02_VD46</t>
  </si>
  <si>
    <t>HD01_VD47</t>
  </si>
  <si>
    <t>HD02_VD47</t>
  </si>
  <si>
    <t>HD01_VD48</t>
  </si>
  <si>
    <t>HD02_VD48</t>
  </si>
  <si>
    <t>HD01_VD49</t>
  </si>
  <si>
    <t>HD02_VD49</t>
  </si>
  <si>
    <t>HD01_VD50</t>
  </si>
  <si>
    <t>HD02_VD50</t>
  </si>
  <si>
    <t>HD01_VD51</t>
  </si>
  <si>
    <t>HD02_VD51</t>
  </si>
  <si>
    <t>HD01_VD52</t>
  </si>
  <si>
    <t>HD02_VD52</t>
  </si>
  <si>
    <t>HD01_VD53</t>
  </si>
  <si>
    <t>HD02_VD53</t>
  </si>
  <si>
    <t>HD01_VD54</t>
  </si>
  <si>
    <t>HD02_VD54</t>
  </si>
  <si>
    <t>HD01_VD55</t>
  </si>
  <si>
    <t>HD02_VD55</t>
  </si>
  <si>
    <t>HD01_VD56</t>
  </si>
  <si>
    <t>HD02_VD56</t>
  </si>
  <si>
    <t>HD01_VD57</t>
  </si>
  <si>
    <t>HD02_VD57</t>
  </si>
  <si>
    <t>HD01_VD58</t>
  </si>
  <si>
    <t>HD02_VD58</t>
  </si>
  <si>
    <t>HD01_VD59</t>
  </si>
  <si>
    <t>HD02_VD59</t>
  </si>
  <si>
    <t>HD01_VD60</t>
  </si>
  <si>
    <t>HD02_VD60</t>
  </si>
  <si>
    <t>HD01_VD61</t>
  </si>
  <si>
    <t>HD02_VD61</t>
  </si>
  <si>
    <t>HD01_VD62</t>
  </si>
  <si>
    <t>HD02_VD62</t>
  </si>
  <si>
    <t>HD01_VD63</t>
  </si>
  <si>
    <t>HD02_VD63</t>
  </si>
  <si>
    <t>HD01_VD64</t>
  </si>
  <si>
    <t>HD02_VD64</t>
  </si>
  <si>
    <t>HD01_VD65</t>
  </si>
  <si>
    <t>HD02_VD65</t>
  </si>
  <si>
    <t>HD01_VD66</t>
  </si>
  <si>
    <t>HD02_VD66</t>
  </si>
  <si>
    <t>HD01_VD67</t>
  </si>
  <si>
    <t>HD02_VD67</t>
  </si>
  <si>
    <t>HD01_VD68</t>
  </si>
  <si>
    <t>HD02_VD68</t>
  </si>
  <si>
    <t>HD01_VD69</t>
  </si>
  <si>
    <t>HD02_VD69</t>
  </si>
  <si>
    <t>Id</t>
  </si>
  <si>
    <t>Id2</t>
  </si>
  <si>
    <t>Geography</t>
  </si>
  <si>
    <t>Estimate; Total:</t>
  </si>
  <si>
    <t>Margin of Error; Total:</t>
  </si>
  <si>
    <t>Estimate; Householder under 25 years:</t>
  </si>
  <si>
    <t>Margin of Error; Householder under 25 years:</t>
  </si>
  <si>
    <t>Estimate; Householder under 25 years: - Less than $10,000</t>
  </si>
  <si>
    <t>Margin of Error; Householder under 25 years: - Less than $10,000</t>
  </si>
  <si>
    <t>Estimate; Householder under 25 years: - $10,000 to $14,999</t>
  </si>
  <si>
    <t>Margin of Error; Householder under 25 years: - $10,000 to $14,999</t>
  </si>
  <si>
    <t>Estimate; Householder under 25 years: - $15,000 to $19,999</t>
  </si>
  <si>
    <t>Margin of Error; Householder under 25 years: - $15,000 to $19,999</t>
  </si>
  <si>
    <t>Estimate; Householder under 25 years: - $20,000 to $24,999</t>
  </si>
  <si>
    <t>Margin of Error; Householder under 25 years: - $20,000 to $24,999</t>
  </si>
  <si>
    <t>Estimate; Householder under 25 years: - $25,000 to $29,999</t>
  </si>
  <si>
    <t>Margin of Error; Householder under 25 years: - $25,000 to $29,999</t>
  </si>
  <si>
    <t>Estimate; Householder under 25 years: - $30,000 to $34,999</t>
  </si>
  <si>
    <t>Margin of Error; Householder under 25 years: - $30,000 to $34,999</t>
  </si>
  <si>
    <t>Estimate; Householder under 25 years: - $35,000 to $39,999</t>
  </si>
  <si>
    <t>Margin of Error; Householder under 25 years: - $35,000 to $39,999</t>
  </si>
  <si>
    <t>Estimate; Householder under 25 years: - $40,000 to $44,999</t>
  </si>
  <si>
    <t>Margin of Error; Householder under 25 years: - $40,000 to $44,999</t>
  </si>
  <si>
    <t>Estimate; Householder under 25 years: - $45,000 to $49,999</t>
  </si>
  <si>
    <t>Margin of Error; Householder under 25 years: - $45,000 to $49,999</t>
  </si>
  <si>
    <t>Estimate; Householder under 25 years: - $50,000 to $59,999</t>
  </si>
  <si>
    <t>Margin of Error; Householder under 25 years: - $50,000 to $59,999</t>
  </si>
  <si>
    <t>Estimate; Householder under 25 years: - $60,000 to $74,999</t>
  </si>
  <si>
    <t>Margin of Error; Householder under 25 years: - $60,000 to $74,999</t>
  </si>
  <si>
    <t>Estimate; Householder under 25 years: - $75,000 to $99,999</t>
  </si>
  <si>
    <t>Margin of Error; Householder under 25 years: - $75,000 to $99,999</t>
  </si>
  <si>
    <t>Estimate; Householder under 25 years: - $100,000 to $124,999</t>
  </si>
  <si>
    <t>Margin of Error; Householder under 25 years: - $100,000 to $124,999</t>
  </si>
  <si>
    <t>Estimate; Householder under 25 years: - $125,000 to $149,999</t>
  </si>
  <si>
    <t>Margin of Error; Householder under 25 years: - $125,000 to $149,999</t>
  </si>
  <si>
    <t>Estimate; Householder under 25 years: - $150,000 to $199,999</t>
  </si>
  <si>
    <t>Margin of Error; Householder under 25 years: - $150,000 to $199,999</t>
  </si>
  <si>
    <t>Estimate; Householder under 25 years: - $200,000 or more</t>
  </si>
  <si>
    <t>Margin of Error; Householder under 25 years: - $200,000 or more</t>
  </si>
  <si>
    <t>Estimate; Householder 25 to 44 years:</t>
  </si>
  <si>
    <t>Margin of Error; Householder 25 to 44 years:</t>
  </si>
  <si>
    <t>Estimate; Householder 25 to 44 years: - Less than $10,000</t>
  </si>
  <si>
    <t>Margin of Error; Householder 25 to 44 years: - Less than $10,000</t>
  </si>
  <si>
    <t>Estimate; Householder 25 to 44 years: - $10,000 to $14,999</t>
  </si>
  <si>
    <t>Margin of Error; Householder 25 to 44 years: - $10,000 to $14,999</t>
  </si>
  <si>
    <t>Estimate; Householder 25 to 44 years: - $15,000 to $19,999</t>
  </si>
  <si>
    <t>Margin of Error; Householder 25 to 44 years: - $15,000 to $19,999</t>
  </si>
  <si>
    <t>Estimate; Householder 25 to 44 years: - $20,000 to $24,999</t>
  </si>
  <si>
    <t>Margin of Error; Householder 25 to 44 years: - $20,000 to $24,999</t>
  </si>
  <si>
    <t>Estimate; Householder 25 to 44 years: - $25,000 to $29,999</t>
  </si>
  <si>
    <t>Margin of Error; Householder 25 to 44 years: - $25,000 to $29,999</t>
  </si>
  <si>
    <t>Estimate; Householder 25 to 44 years: - $30,000 to $34,999</t>
  </si>
  <si>
    <t>Margin of Error; Householder 25 to 44 years: - $30,000 to $34,999</t>
  </si>
  <si>
    <t>Estimate; Householder 25 to 44 years: - $35,000 to $39,999</t>
  </si>
  <si>
    <t>Margin of Error; Householder 25 to 44 years: - $35,000 to $39,999</t>
  </si>
  <si>
    <t>Estimate; Householder 25 to 44 years: - $40,000 to $44,999</t>
  </si>
  <si>
    <t>Margin of Error; Householder 25 to 44 years: - $40,000 to $44,999</t>
  </si>
  <si>
    <t>Estimate; Householder 25 to 44 years: - $45,000 to $49,999</t>
  </si>
  <si>
    <t>Margin of Error; Householder 25 to 44 years: - $45,000 to $49,999</t>
  </si>
  <si>
    <t>Estimate; Householder 25 to 44 years: - $50,000 to $59,999</t>
  </si>
  <si>
    <t>Margin of Error; Householder 25 to 44 years: - $50,000 to $59,999</t>
  </si>
  <si>
    <t>Estimate; Householder 25 to 44 years: - $60,000 to $74,999</t>
  </si>
  <si>
    <t>Margin of Error; Householder 25 to 44 years: - $60,000 to $74,999</t>
  </si>
  <si>
    <t>Estimate; Householder 25 to 44 years: - $75,000 to $99,999</t>
  </si>
  <si>
    <t>Margin of Error; Householder 25 to 44 years: - $75,000 to $99,999</t>
  </si>
  <si>
    <t>Estimate; Householder 25 to 44 years: - $100,000 to $124,999</t>
  </si>
  <si>
    <t>Margin of Error; Householder 25 to 44 years: - $100,000 to $124,999</t>
  </si>
  <si>
    <t>Estimate; Householder 25 to 44 years: - $125,000 to $149,999</t>
  </si>
  <si>
    <t>Margin of Error; Householder 25 to 44 years: - $125,000 to $149,999</t>
  </si>
  <si>
    <t>Estimate; Householder 25 to 44 years: - $150,000 to $199,999</t>
  </si>
  <si>
    <t>Margin of Error; Householder 25 to 44 years: - $150,000 to $199,999</t>
  </si>
  <si>
    <t>Estimate; Householder 25 to 44 years: - $200,000 or more</t>
  </si>
  <si>
    <t>Margin of Error; Householder 25 to 44 years: - $200,000 or more</t>
  </si>
  <si>
    <t>Estimate; Householder 45 to 64 years:</t>
  </si>
  <si>
    <t>Margin of Error; Householder 45 to 64 years:</t>
  </si>
  <si>
    <t>Estimate; Householder 45 to 64 years: - Less than $10,000</t>
  </si>
  <si>
    <t>Margin of Error; Householder 45 to 64 years: - Less than $10,000</t>
  </si>
  <si>
    <t>Estimate; Householder 45 to 64 years: - $10,000 to $14,999</t>
  </si>
  <si>
    <t>Margin of Error; Householder 45 to 64 years: - $10,000 to $14,999</t>
  </si>
  <si>
    <t>Estimate; Householder 45 to 64 years: - $15,000 to $19,999</t>
  </si>
  <si>
    <t>Margin of Error; Householder 45 to 64 years: - $15,000 to $19,999</t>
  </si>
  <si>
    <t>Estimate; Householder 45 to 64 years: - $20,000 to $24,999</t>
  </si>
  <si>
    <t>Margin of Error; Householder 45 to 64 years: - $20,000 to $24,999</t>
  </si>
  <si>
    <t>Estimate; Householder 45 to 64 years: - $25,000 to $29,999</t>
  </si>
  <si>
    <t>Margin of Error; Householder 45 to 64 years: - $25,000 to $29,999</t>
  </si>
  <si>
    <t>Estimate; Householder 45 to 64 years: - $30,000 to $34,999</t>
  </si>
  <si>
    <t>Margin of Error; Householder 45 to 64 years: - $30,000 to $34,999</t>
  </si>
  <si>
    <t>Estimate; Householder 45 to 64 years: - $35,000 to $39,999</t>
  </si>
  <si>
    <t>Margin of Error; Householder 45 to 64 years: - $35,000 to $39,999</t>
  </si>
  <si>
    <t>Estimate; Householder 45 to 64 years: - $40,000 to $44,999</t>
  </si>
  <si>
    <t>Margin of Error; Householder 45 to 64 years: - $40,000 to $44,999</t>
  </si>
  <si>
    <t>Estimate; Householder 45 to 64 years: - $45,000 to $49,999</t>
  </si>
  <si>
    <t>Margin of Error; Householder 45 to 64 years: - $45,000 to $49,999</t>
  </si>
  <si>
    <t>Estimate; Householder 45 to 64 years: - $50,000 to $59,999</t>
  </si>
  <si>
    <t>Margin of Error; Householder 45 to 64 years: - $50,000 to $59,999</t>
  </si>
  <si>
    <t>Estimate; Householder 45 to 64 years: - $60,000 to $74,999</t>
  </si>
  <si>
    <t>Margin of Error; Householder 45 to 64 years: - $60,000 to $74,999</t>
  </si>
  <si>
    <t>Estimate; Householder 45 to 64 years: - $75,000 to $99,999</t>
  </si>
  <si>
    <t>Margin of Error; Householder 45 to 64 years: - $75,000 to $99,999</t>
  </si>
  <si>
    <t>Estimate; Householder 45 to 64 years: - $100,000 to $124,999</t>
  </si>
  <si>
    <t>Margin of Error; Householder 45 to 64 years: - $100,000 to $124,999</t>
  </si>
  <si>
    <t>Estimate; Householder 45 to 64 years: - $125,000 to $149,999</t>
  </si>
  <si>
    <t>Margin of Error; Householder 45 to 64 years: - $125,000 to $149,999</t>
  </si>
  <si>
    <t>Estimate; Householder 45 to 64 years: - $150,000 to $199,999</t>
  </si>
  <si>
    <t>Margin of Error; Householder 45 to 64 years: - $150,000 to $199,999</t>
  </si>
  <si>
    <t>Estimate; Householder 45 to 64 years: - $200,000 or more</t>
  </si>
  <si>
    <t>Margin of Error; Householder 45 to 64 years: - $200,000 or more</t>
  </si>
  <si>
    <t>Estimate; Householder 65 years and over:</t>
  </si>
  <si>
    <t>Margin of Error; Householder 65 years and over:</t>
  </si>
  <si>
    <t>Estimate; Householder 65 years and over: - Less than $10,000</t>
  </si>
  <si>
    <t>Margin of Error; Householder 65 years and over: - Less than $10,000</t>
  </si>
  <si>
    <t>Estimate; Householder 65 years and over: - $10,000 to $14,999</t>
  </si>
  <si>
    <t>Margin of Error; Householder 65 years and over: - $10,000 to $14,999</t>
  </si>
  <si>
    <t>Estimate; Householder 65 years and over: - $15,000 to $19,999</t>
  </si>
  <si>
    <t>Margin of Error; Householder 65 years and over: - $15,000 to $19,999</t>
  </si>
  <si>
    <t>Estimate; Householder 65 years and over: - $20,000 to $24,999</t>
  </si>
  <si>
    <t>Margin of Error; Householder 65 years and over: - $20,000 to $24,999</t>
  </si>
  <si>
    <t>Estimate; Householder 65 years and over: - $25,000 to $29,999</t>
  </si>
  <si>
    <t>Margin of Error; Householder 65 years and over: - $25,000 to $29,999</t>
  </si>
  <si>
    <t>Estimate; Householder 65 years and over: - $30,000 to $34,999</t>
  </si>
  <si>
    <t>Margin of Error; Householder 65 years and over: - $30,000 to $34,999</t>
  </si>
  <si>
    <t>Estimate; Householder 65 years and over: - $35,000 to $39,999</t>
  </si>
  <si>
    <t>Margin of Error; Householder 65 years and over: - $35,000 to $39,999</t>
  </si>
  <si>
    <t>Estimate; Householder 65 years and over: - $40,000 to $44,999</t>
  </si>
  <si>
    <t>Margin of Error; Householder 65 years and over: - $40,000 to $44,999</t>
  </si>
  <si>
    <t>Estimate; Householder 65 years and over: - $45,000 to $49,999</t>
  </si>
  <si>
    <t>Margin of Error; Householder 65 years and over: - $45,000 to $49,999</t>
  </si>
  <si>
    <t>Estimate; Householder 65 years and over: - $50,000 to $59,999</t>
  </si>
  <si>
    <t>Margin of Error; Householder 65 years and over: - $50,000 to $59,999</t>
  </si>
  <si>
    <t>Estimate; Householder 65 years and over: - $60,000 to $74,999</t>
  </si>
  <si>
    <t>Margin of Error; Householder 65 years and over: - $60,000 to $74,999</t>
  </si>
  <si>
    <t>Estimate; Householder 65 years and over: - $75,000 to $99,999</t>
  </si>
  <si>
    <t>Margin of Error; Householder 65 years and over: - $75,000 to $99,999</t>
  </si>
  <si>
    <t>Estimate; Householder 65 years and over: - $100,000 to $124,999</t>
  </si>
  <si>
    <t>Margin of Error; Householder 65 years and over: - $100,000 to $124,999</t>
  </si>
  <si>
    <t>Estimate; Householder 65 years and over: - $125,000 to $149,999</t>
  </si>
  <si>
    <t>Margin of Error; Householder 65 years and over: - $125,000 to $149,999</t>
  </si>
  <si>
    <t>Estimate; Householder 65 years and over: - $150,000 to $199,999</t>
  </si>
  <si>
    <t>Margin of Error; Householder 65 years and over: - $150,000 to $199,999</t>
  </si>
  <si>
    <t>Estimate; Householder 65 years and over: - $200,000 or more</t>
  </si>
  <si>
    <t>Margin of Error; Householder 65 years and over: - $200,000 or more</t>
  </si>
  <si>
    <t>0400000US11</t>
  </si>
  <si>
    <t>District of Columbia</t>
  </si>
  <si>
    <t>Year</t>
  </si>
  <si>
    <t>Row Labels</t>
  </si>
  <si>
    <t>Grand Total</t>
  </si>
  <si>
    <t>25-44</t>
  </si>
  <si>
    <t>45-64</t>
  </si>
  <si>
    <t>65+</t>
  </si>
  <si>
    <t>Total</t>
  </si>
  <si>
    <t>Less than $10,000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</si>
  <si>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</si>
  <si>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</si>
  <si>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</si>
  <si>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</si>
  <si>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</si>
  <si>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</si>
  <si>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$44,999</t>
  </si>
  <si>
    <t>$45,000 to $49,999</t>
  </si>
  <si>
    <t>$50,000 to $59,999</t>
  </si>
  <si>
    <t>$60,000 to $74,999</t>
  </si>
  <si>
    <t>$75,000 to $99,999</t>
  </si>
  <si>
    <t>$100,000 to $124,999</t>
  </si>
  <si>
    <t>$125,000 to $149,999</t>
  </si>
  <si>
    <t>$150,000 to $199,999</t>
  </si>
  <si>
    <t>$200,000 or more</t>
  </si>
  <si>
    <t>Age range</t>
  </si>
  <si>
    <t>Sum of $150,000 to $199,999</t>
  </si>
  <si>
    <t>tot</t>
  </si>
  <si>
    <t>Under 50</t>
  </si>
  <si>
    <t>50 - 125</t>
  </si>
  <si>
    <t>125 +</t>
  </si>
  <si>
    <t>Sum of $200,000 or more</t>
  </si>
  <si>
    <t>Sum of $60,000 to $74,999</t>
  </si>
  <si>
    <t>Sum of $50,000 to $59,999</t>
  </si>
  <si>
    <t>Sum of $125,000 to $149,999</t>
  </si>
  <si>
    <t>Sum of $100,000 to $124,999</t>
  </si>
  <si>
    <t>Sum of $75,000 to $99,999</t>
  </si>
  <si>
    <t>Under $50,000</t>
  </si>
  <si>
    <t>$125,000 +</t>
  </si>
  <si>
    <t>$50,000 - $124,999</t>
  </si>
  <si>
    <t>Total owners</t>
  </si>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</sst>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[homeowner worksheet.xlsx]Income pivot!PivotTable32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'Income pivot'!$B$3</c:f>
              <c:strCache>
                <c:ptCount val="1"/>
                <c:pt idx="0">
                  <c:v>Sum of $200,000 or more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'Income pivot'!$A$4:$A$11</c:f>
              <c:strCach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strCache>
            </c:strRef>
          </c:cat>
          <c:val>
            <c:numRef>
              <c:f>'Income pivot'!$B$4:$B$11</c:f>
              <c:numCache>
                <c:formatCode>General</c:formatCode>
                <c:ptCount val="7"/>
                <c:pt idx="0">
                  <c:v>26102</c:v>
                </c:pt>
                <c:pt idx="1">
                  <c:v>30343</c:v>
                </c:pt>
                <c:pt idx="2">
                  <c:v>32313</c:v>
                </c:pt>
                <c:pt idx="3">
                  <c:v>32716</c:v>
                </c:pt>
                <c:pt idx="4">
                  <c:v>37354</c:v>
                </c:pt>
                <c:pt idx="5">
                  <c:v>41343</c:v>
                </c:pt>
                <c:pt idx="6">
                  <c:v>42579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A-4C3A-A46C-7C825BD943E0}"/>
            </c:ext>
          </c:extLst>
        </c:ser>
        <c:ser>
          <c:idx val="1"/>
          <c:order val="1"/>
          <c:tx>
            <c:strRef>
              <c:f>'Income pivot'!$C$3</c:f>
              <c:strCache>
                <c:ptCount val="1"/>
                <c:pt idx="0">
                  <c:v>Sum of $150,000 to $199,999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'Income pivot'!$A$4:$A$11</c:f>
              <c:strCach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strCache>
            </c:strRef>
          </c:cat>
          <c:val>
            <c:numRef>
              <c:f>'Income pivot'!$C$4:$C$11</c:f>
              <c:numCache>
                <c:formatCode>General</c:formatCode>
                <c:ptCount val="7"/>
                <c:pt idx="0">
                  <c:v>17910</c:v>
                </c:pt>
                <c:pt idx="1">
                  <c:v>17878</c:v>
                </c:pt>
                <c:pt idx="2">
                  <c:v>20977</c:v>
                </c:pt>
                <c:pt idx="3">
                  <c:v>22345</c:v>
                </c:pt>
                <c:pt idx="4">
                  <c:v>23599</c:v>
                </c:pt>
                <c:pt idx="5">
                  <c:v>24445</c:v>
                </c:pt>
                <c:pt idx="6">
                  <c:v>26539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D49-42C9-934E-DA1726D2C648}"/>
            </c:ext>
          </c:extLst>
        </c:ser>
        <c:ser>
          <c:idx val="2"/>
          <c:order val="2"/>
          <c:tx>
            <c:strRef>
              <c:f>'Income pivot'!$D$3</c:f>
              <c:strCache>
                <c:ptCount val="1"/>
                <c:pt idx="0">
                  <c:v>Sum of $125,000 to $149,999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'Income pivot'!$A$4:$A$11</c:f>
              <c:strCach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strCache>
            </c:strRef>
          </c:cat>
          <c:val>
            <c:numRef>
              <c:f>'Income pivot'!$D$4:$D$11</c:f>
              <c:numCache>
                <c:formatCode>General</c:formatCode>
                <c:ptCount val="7"/>
                <c:pt idx="0">
                  <c:v>13603</c:v>
                </c:pt>
                <c:pt idx="1">
                  <c:v>14631</c:v>
                </c:pt>
                <c:pt idx="2">
                  <c:v>15586</c:v>
                </c:pt>
                <c:pt idx="3">
                  <c:v>18141</c:v>
                </c:pt>
                <c:pt idx="4">
                  <c:v>15861</c:v>
                </c:pt>
                <c:pt idx="5">
                  <c:v>18986</c:v>
                </c:pt>
                <c:pt idx="6">
                  <c:v>18094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D49-42C9-934E-DA1726D2C648}"/>
            </c:ext>
          </c:extLst>
        </c:ser>
        <c:ser>
          <c:idx val="3"/>
          <c:order val="3"/>
          <c:tx>
            <c:strRef>
              <c:f>'Income pivot'!$E$3</c:f>
              <c:strCache>
                <c:ptCount val="1"/>
                <c:pt idx="0">
                  <c:v>Sum of $100,000 to $124,999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'Income pivot'!$A$4:$A$11</c:f>
              <c:strCach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strCache>
            </c:strRef>
          </c:cat>
          <c:val>
            <c:numRef>
              <c:f>'Income pivot'!$E$4:$E$11</c:f>
              <c:numCache>
                <c:formatCode>General</c:formatCode>
                <c:ptCount val="7"/>
                <c:pt idx="0">
                  <c:v>19446</c:v>
                </c:pt>
                <c:pt idx="1">
                  <c:v>25792</c:v>
                </c:pt>
                <c:pt idx="2">
                  <c:v>26297</c:v>
                </c:pt>
                <c:pt idx="3">
                  <c:v>24033</c:v>
                </c:pt>
                <c:pt idx="4">
                  <c:v>24954</c:v>
                </c:pt>
                <c:pt idx="5">
                  <c:v>25997</c:v>
                </c:pt>
                <c:pt idx="6">
                  <c:v>25982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D49-42C9-934E-DA1726D2C648}"/>
            </c:ext>
          </c:extLst>
        </c:ser>
        <c:ser>
          <c:idx val="4"/>
          <c:order val="4"/>
          <c:tx>
            <c:strRef>
              <c:f>'Income pivot'!$F$3</c:f>
              <c:strCache>
                <c:ptCount val="1"/>
                <c:pt idx="0">
                  <c:v>Sum of $75,000 to $99,999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'Income pivot'!$A$4:$A$11</c:f>
              <c:strCach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strCache>
            </c:strRef>
          </c:cat>
          <c:val>
            <c:numRef>
              <c:f>'Income pivot'!$F$4:$F$11</c:f>
              <c:numCache>
                <c:formatCode>General</c:formatCode>
                <c:ptCount val="7"/>
                <c:pt idx="0">
                  <c:v>29131</c:v>
                </c:pt>
                <c:pt idx="1">
                  <c:v>29481</c:v>
                </c:pt>
                <c:pt idx="2">
                  <c:v>27005</c:v>
                </c:pt>
                <c:pt idx="3">
                  <c:v>28275</c:v>
                </c:pt>
                <c:pt idx="4">
                  <c:v>32079</c:v>
                </c:pt>
                <c:pt idx="5">
                  <c:v>31240</c:v>
                </c:pt>
                <c:pt idx="6">
                  <c:v>28086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D49-42C9-934E-DA1726D2C648}"/>
            </c:ext>
          </c:extLst>
        </c:ser>
        <c:ser>
          <c:idx val="5"/>
          <c:order val="5"/>
          <c:tx>
            <c:strRef>
              <c:f>'Income pivot'!$G$3</c:f>
              <c:strCache>
                <c:ptCount val="1"/>
                <c:pt idx="0">
                  <c:v>Sum of $60,000 to $74,999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'Income pivot'!$A$4:$A$11</c:f>
              <c:strCach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strCache>
            </c:strRef>
          </c:cat>
          <c:val>
            <c:numRef>
              <c:f>'Income pivot'!$G$4:$G$11</c:f>
              <c:numCache>
                <c:formatCode>General</c:formatCode>
                <c:ptCount val="7"/>
                <c:pt idx="0">
                  <c:v>21820</c:v>
                </c:pt>
                <c:pt idx="1">
                  <c:v>23404</c:v>
                </c:pt>
                <c:pt idx="2">
                  <c:v>21466</c:v>
                </c:pt>
                <c:pt idx="3">
                  <c:v>21222</c:v>
                </c:pt>
                <c:pt idx="4">
                  <c:v>22097</c:v>
                </c:pt>
                <c:pt idx="5">
                  <c:v>20760</c:v>
                </c:pt>
                <c:pt idx="6">
                  <c:v>21465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D49-42C9-934E-DA1726D2C648}"/>
            </c:ext>
          </c:extLst>
        </c:ser>
        <c:ser>
          <c:idx val="6"/>
          <c:order val="6"/>
          <c:tx>
            <c:strRef>
              <c:f>'Income pivot'!$H$3</c:f>
              <c:strCache>
                <c:ptCount val="1"/>
                <c:pt idx="0">
                  <c:v>Sum of $50,000 to $59,999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'Income pivot'!$A$4:$A$11</c:f>
              <c:strCach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strCache>
            </c:strRef>
          </c:cat>
          <c:val>
            <c:numRef>
              <c:f>'Income pivot'!$H$4:$H$11</c:f>
              <c:numCache>
                <c:formatCode>General</c:formatCode>
                <c:ptCount val="7"/>
                <c:pt idx="0">
                  <c:v>17862</c:v>
                </c:pt>
                <c:pt idx="1">
                  <c:v>18168</c:v>
                </c:pt>
                <c:pt idx="2">
                  <c:v>14624</c:v>
                </c:pt>
                <c:pt idx="3">
                  <c:v>19176</c:v>
                </c:pt>
                <c:pt idx="4">
                  <c:v>14773</c:v>
                </c:pt>
                <c:pt idx="5">
                  <c:v>15656</c:v>
                </c:pt>
                <c:pt idx="6">
                  <c:v>14804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D49-42C9-934E-DA1726D2C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563344"/>
        <c:axId val="423563016"/>
      </c:lineChart>
      <c:catAx>
        <c:axId val="4235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63016"/>
        <c:crosses val="autoZero"/>
        <c:auto val="1"/>
        <c:lblAlgn val="ctr"/>
        <c:lblOffset val="100"/>
        <c:noMultiLvlLbl val="0"/>
      </c:catAx>
      <c:valAx>
        <c:axId val="42356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Homeowners by highest income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Playground!$P$23</c:f>
              <c:strCache>
                <c:ptCount val="1"/>
                <c:pt idx="0">
                  <c:v>$125,000 to $149,999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Playground!$O$24:$O$30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Playground!$P$24:$P$30</c:f>
              <c:numCache>
                <c:formatCode>General</c:formatCode>
                <c:ptCount val="7"/>
                <c:pt idx="0">
                  <c:v>13603</c:v>
                </c:pt>
                <c:pt idx="1">
                  <c:v>14631</c:v>
                </c:pt>
                <c:pt idx="2">
                  <c:v>15586</c:v>
                </c:pt>
                <c:pt idx="3">
                  <c:v>18141</c:v>
                </c:pt>
                <c:pt idx="4">
                  <c:v>15861</c:v>
                </c:pt>
                <c:pt idx="5">
                  <c:v>18986</c:v>
                </c:pt>
                <c:pt idx="6">
                  <c:v>18094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8-4003-B0B4-5C162B00522D}"/>
            </c:ext>
          </c:extLst>
        </c:ser>
        <c:ser>
          <c:idx val="1"/>
          <c:order val="1"/>
          <c:tx>
            <c:strRef>
              <c:f>Playground!$Q$23</c:f>
              <c:strCache>
                <c:ptCount val="1"/>
                <c:pt idx="0">
                  <c:v>$150,000 to $199,999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Playground!$O$24:$O$30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Playground!$Q$24:$Q$30</c:f>
              <c:numCache>
                <c:formatCode>General</c:formatCode>
                <c:ptCount val="7"/>
                <c:pt idx="0">
                  <c:v>17910</c:v>
                </c:pt>
                <c:pt idx="1">
                  <c:v>17878</c:v>
                </c:pt>
                <c:pt idx="2">
                  <c:v>20977</c:v>
                </c:pt>
                <c:pt idx="3">
                  <c:v>22345</c:v>
                </c:pt>
                <c:pt idx="4">
                  <c:v>23599</c:v>
                </c:pt>
                <c:pt idx="5">
                  <c:v>24445</c:v>
                </c:pt>
                <c:pt idx="6">
                  <c:v>26539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8-4003-B0B4-5C162B00522D}"/>
            </c:ext>
          </c:extLst>
        </c:ser>
        <c:ser>
          <c:idx val="2"/>
          <c:order val="2"/>
          <c:tx>
            <c:strRef>
              <c:f>Playground!$R$23</c:f>
              <c:strCache>
                <c:ptCount val="1"/>
                <c:pt idx="0">
                  <c:v>$200,000 or more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Playground!$O$24:$O$30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Playground!$R$24:$R$30</c:f>
              <c:numCache>
                <c:formatCode>General</c:formatCode>
                <c:ptCount val="7"/>
                <c:pt idx="0">
                  <c:v>26102</c:v>
                </c:pt>
                <c:pt idx="1">
                  <c:v>30343</c:v>
                </c:pt>
                <c:pt idx="2">
                  <c:v>32313</c:v>
                </c:pt>
                <c:pt idx="3">
                  <c:v>32716</c:v>
                </c:pt>
                <c:pt idx="4">
                  <c:v>37354</c:v>
                </c:pt>
                <c:pt idx="5">
                  <c:v>41343</c:v>
                </c:pt>
                <c:pt idx="6">
                  <c:v>42579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8-4003-B0B4-5C162B005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086104"/>
        <c:axId val="718086760"/>
      </c:lineChart>
      <c:catAx>
        <c:axId val="71808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86760"/>
        <c:crosses val="autoZero"/>
        <c:auto val="1"/>
        <c:lblAlgn val="ctr"/>
        <c:lblOffset val="100"/>
        <c:noMultiLvlLbl val="0"/>
      </c:catAx>
      <c:valAx>
        <c:axId val="71808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8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[homeowner worksheet.xlsx]Income pivot!PivotTable32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'Income pivot'!$B$3</c:f>
              <c:strCache>
                <c:ptCount val="1"/>
                <c:pt idx="0">
                  <c:v>Sum of $200,000 or more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'Income pivot'!$A$4:$A$11</c:f>
              <c:strCach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strCache>
            </c:strRef>
          </c:cat>
          <c:val>
            <c:numRef>
              <c:f>'Income pivot'!$B$4:$B$11</c:f>
              <c:numCache>
                <c:formatCode>General</c:formatCode>
                <c:ptCount val="7"/>
                <c:pt idx="0">
                  <c:v>26102</c:v>
                </c:pt>
                <c:pt idx="1">
                  <c:v>30343</c:v>
                </c:pt>
                <c:pt idx="2">
                  <c:v>32313</c:v>
                </c:pt>
                <c:pt idx="3">
                  <c:v>32716</c:v>
                </c:pt>
                <c:pt idx="4">
                  <c:v>37354</c:v>
                </c:pt>
                <c:pt idx="5">
                  <c:v>41343</c:v>
                </c:pt>
                <c:pt idx="6">
                  <c:v>42579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A-4473-857C-238F93860F74}"/>
            </c:ext>
          </c:extLst>
        </c:ser>
        <c:ser>
          <c:idx val="1"/>
          <c:order val="1"/>
          <c:tx>
            <c:strRef>
              <c:f>'Income pivot'!$C$3</c:f>
              <c:strCache>
                <c:ptCount val="1"/>
                <c:pt idx="0">
                  <c:v>Sum of $150,000 to $199,999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'Income pivot'!$A$4:$A$11</c:f>
              <c:strCach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strCache>
            </c:strRef>
          </c:cat>
          <c:val>
            <c:numRef>
              <c:f>'Income pivot'!$C$4:$C$11</c:f>
              <c:numCache>
                <c:formatCode>General</c:formatCode>
                <c:ptCount val="7"/>
                <c:pt idx="0">
                  <c:v>17910</c:v>
                </c:pt>
                <c:pt idx="1">
                  <c:v>17878</c:v>
                </c:pt>
                <c:pt idx="2">
                  <c:v>20977</c:v>
                </c:pt>
                <c:pt idx="3">
                  <c:v>22345</c:v>
                </c:pt>
                <c:pt idx="4">
                  <c:v>23599</c:v>
                </c:pt>
                <c:pt idx="5">
                  <c:v>24445</c:v>
                </c:pt>
                <c:pt idx="6">
                  <c:v>26539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1F0-4B92-8AFF-420C143FE113}"/>
            </c:ext>
          </c:extLst>
        </c:ser>
        <c:ser>
          <c:idx val="2"/>
          <c:order val="2"/>
          <c:tx>
            <c:strRef>
              <c:f>'Income pivot'!$D$3</c:f>
              <c:strCache>
                <c:ptCount val="1"/>
                <c:pt idx="0">
                  <c:v>Sum of $125,000 to $149,999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'Income pivot'!$A$4:$A$11</c:f>
              <c:strCach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strCache>
            </c:strRef>
          </c:cat>
          <c:val>
            <c:numRef>
              <c:f>'Income pivot'!$D$4:$D$11</c:f>
              <c:numCache>
                <c:formatCode>General</c:formatCode>
                <c:ptCount val="7"/>
                <c:pt idx="0">
                  <c:v>13603</c:v>
                </c:pt>
                <c:pt idx="1">
                  <c:v>14631</c:v>
                </c:pt>
                <c:pt idx="2">
                  <c:v>15586</c:v>
                </c:pt>
                <c:pt idx="3">
                  <c:v>18141</c:v>
                </c:pt>
                <c:pt idx="4">
                  <c:v>15861</c:v>
                </c:pt>
                <c:pt idx="5">
                  <c:v>18986</c:v>
                </c:pt>
                <c:pt idx="6">
                  <c:v>18094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1F0-4B92-8AFF-420C143FE113}"/>
            </c:ext>
          </c:extLst>
        </c:ser>
        <c:ser>
          <c:idx val="3"/>
          <c:order val="3"/>
          <c:tx>
            <c:strRef>
              <c:f>'Income pivot'!$E$3</c:f>
              <c:strCache>
                <c:ptCount val="1"/>
                <c:pt idx="0">
                  <c:v>Sum of $100,000 to $124,999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'Income pivot'!$A$4:$A$11</c:f>
              <c:strCach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strCache>
            </c:strRef>
          </c:cat>
          <c:val>
            <c:numRef>
              <c:f>'Income pivot'!$E$4:$E$11</c:f>
              <c:numCache>
                <c:formatCode>General</c:formatCode>
                <c:ptCount val="7"/>
                <c:pt idx="0">
                  <c:v>19446</c:v>
                </c:pt>
                <c:pt idx="1">
                  <c:v>25792</c:v>
                </c:pt>
                <c:pt idx="2">
                  <c:v>26297</c:v>
                </c:pt>
                <c:pt idx="3">
                  <c:v>24033</c:v>
                </c:pt>
                <c:pt idx="4">
                  <c:v>24954</c:v>
                </c:pt>
                <c:pt idx="5">
                  <c:v>25997</c:v>
                </c:pt>
                <c:pt idx="6">
                  <c:v>25982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1F0-4B92-8AFF-420C143FE113}"/>
            </c:ext>
          </c:extLst>
        </c:ser>
        <c:ser>
          <c:idx val="4"/>
          <c:order val="4"/>
          <c:tx>
            <c:strRef>
              <c:f>'Income pivot'!$F$3</c:f>
              <c:strCache>
                <c:ptCount val="1"/>
                <c:pt idx="0">
                  <c:v>Sum of $75,000 to $99,999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'Income pivot'!$A$4:$A$11</c:f>
              <c:strCach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strCache>
            </c:strRef>
          </c:cat>
          <c:val>
            <c:numRef>
              <c:f>'Income pivot'!$F$4:$F$11</c:f>
              <c:numCache>
                <c:formatCode>General</c:formatCode>
                <c:ptCount val="7"/>
                <c:pt idx="0">
                  <c:v>29131</c:v>
                </c:pt>
                <c:pt idx="1">
                  <c:v>29481</c:v>
                </c:pt>
                <c:pt idx="2">
                  <c:v>27005</c:v>
                </c:pt>
                <c:pt idx="3">
                  <c:v>28275</c:v>
                </c:pt>
                <c:pt idx="4">
                  <c:v>32079</c:v>
                </c:pt>
                <c:pt idx="5">
                  <c:v>31240</c:v>
                </c:pt>
                <c:pt idx="6">
                  <c:v>28086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1F0-4B92-8AFF-420C143FE113}"/>
            </c:ext>
          </c:extLst>
        </c:ser>
        <c:ser>
          <c:idx val="5"/>
          <c:order val="5"/>
          <c:tx>
            <c:strRef>
              <c:f>'Income pivot'!$G$3</c:f>
              <c:strCache>
                <c:ptCount val="1"/>
                <c:pt idx="0">
                  <c:v>Sum of $60,000 to $74,999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'Income pivot'!$A$4:$A$11</c:f>
              <c:strCach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strCache>
            </c:strRef>
          </c:cat>
          <c:val>
            <c:numRef>
              <c:f>'Income pivot'!$G$4:$G$11</c:f>
              <c:numCache>
                <c:formatCode>General</c:formatCode>
                <c:ptCount val="7"/>
                <c:pt idx="0">
                  <c:v>21820</c:v>
                </c:pt>
                <c:pt idx="1">
                  <c:v>23404</c:v>
                </c:pt>
                <c:pt idx="2">
                  <c:v>21466</c:v>
                </c:pt>
                <c:pt idx="3">
                  <c:v>21222</c:v>
                </c:pt>
                <c:pt idx="4">
                  <c:v>22097</c:v>
                </c:pt>
                <c:pt idx="5">
                  <c:v>20760</c:v>
                </c:pt>
                <c:pt idx="6">
                  <c:v>21465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1F0-4B92-8AFF-420C143FE113}"/>
            </c:ext>
          </c:extLst>
        </c:ser>
        <c:ser>
          <c:idx val="6"/>
          <c:order val="6"/>
          <c:tx>
            <c:strRef>
              <c:f>'Income pivot'!$H$3</c:f>
              <c:strCache>
                <c:ptCount val="1"/>
                <c:pt idx="0">
                  <c:v>Sum of $50,000 to $59,999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'Income pivot'!$A$4:$A$11</c:f>
              <c:strCach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strCache>
            </c:strRef>
          </c:cat>
          <c:val>
            <c:numRef>
              <c:f>'Income pivot'!$H$4:$H$11</c:f>
              <c:numCache>
                <c:formatCode>General</c:formatCode>
                <c:ptCount val="7"/>
                <c:pt idx="0">
                  <c:v>17862</c:v>
                </c:pt>
                <c:pt idx="1">
                  <c:v>18168</c:v>
                </c:pt>
                <c:pt idx="2">
                  <c:v>14624</c:v>
                </c:pt>
                <c:pt idx="3">
                  <c:v>19176</c:v>
                </c:pt>
                <c:pt idx="4">
                  <c:v>14773</c:v>
                </c:pt>
                <c:pt idx="5">
                  <c:v>15656</c:v>
                </c:pt>
                <c:pt idx="6">
                  <c:v>14804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1F0-4B92-8AFF-420C143FE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23656"/>
        <c:axId val="469023984"/>
      </c:areaChart>
      <c:catAx>
        <c:axId val="46902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23984"/>
        <c:crosses val="autoZero"/>
        <c:auto val="1"/>
        <c:lblAlgn val="ctr"/>
        <c:lblOffset val="100"/>
        <c:noMultiLvlLbl val="0"/>
      </c:catAx>
      <c:valAx>
        <c:axId val="4690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2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under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'Quadchart income range'!$B$1:$B$2</c:f>
              <c:strCache>
                <c:ptCount val="2"/>
                <c:pt idx="1">
                  <c:v>Under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'Quadchart income range'!$A$3:$A$9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'Quadchart income range'!$B$3:$B$9</c:f>
              <c:numCache>
                <c:formatCode>General</c:formatCode>
                <c:ptCount val="7"/>
                <c:pt idx="0">
                  <c:v>10186</c:v>
                </c:pt>
                <c:pt idx="1">
                  <c:v>9816</c:v>
                </c:pt>
                <c:pt idx="2">
                  <c:v>8665</c:v>
                </c:pt>
                <c:pt idx="3">
                  <c:v>7844</c:v>
                </c:pt>
                <c:pt idx="4">
                  <c:v>7897</c:v>
                </c:pt>
                <c:pt idx="5">
                  <c:v>7764</c:v>
                </c:pt>
                <c:pt idx="6">
                  <c:v>7707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8-4BDB-AEBC-B86A51910AD9}"/>
            </c:ext>
          </c:extLst>
        </c:ser>
        <c:ser>
          <c:idx val="1"/>
          <c:order val="1"/>
          <c:tx>
            <c:strRef>
              <c:f>'Quadchart income range'!$C$1:$C$2</c:f>
              <c:strCache>
                <c:ptCount val="2"/>
                <c:pt idx="1">
                  <c:v>50 - 125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'Quadchart income range'!$A$3:$A$9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'Quadchart income range'!$C$3:$C$9</c:f>
              <c:numCache>
                <c:formatCode>General</c:formatCode>
                <c:ptCount val="7"/>
                <c:pt idx="0">
                  <c:v>4096</c:v>
                </c:pt>
                <c:pt idx="1">
                  <c:v>3871</c:v>
                </c:pt>
                <c:pt idx="2">
                  <c:v>3057</c:v>
                </c:pt>
                <c:pt idx="3">
                  <c:v>2711</c:v>
                </c:pt>
                <c:pt idx="4">
                  <c:v>3039</c:v>
                </c:pt>
                <c:pt idx="5">
                  <c:v>3627</c:v>
                </c:pt>
                <c:pt idx="6">
                  <c:v>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8-4BDB-AEBC-B86A51910AD9}"/>
            </c:ext>
          </c:extLst>
        </c:ser>
        <c:ser>
          <c:idx val="2"/>
          <c:order val="2"/>
          <c:tx>
            <c:strRef>
              <c:f>'Quadchart income range'!$D$1:$D$2</c:f>
              <c:strCache>
                <c:ptCount val="2"/>
                <c:pt idx="1">
                  <c:v>125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'Quadchart income range'!$A$3:$A$9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'Quadchart income range'!$D$3:$D$9</c:f>
              <c:numCache>
                <c:formatCode>General</c:formatCode>
                <c:ptCount val="7"/>
                <c:pt idx="0">
                  <c:v>503</c:v>
                </c:pt>
                <c:pt idx="1">
                  <c:v>137</c:v>
                </c:pt>
                <c:pt idx="2">
                  <c:v>760</c:v>
                </c:pt>
                <c:pt idx="3">
                  <c:v>952</c:v>
                </c:pt>
                <c:pt idx="4">
                  <c:v>728</c:v>
                </c:pt>
                <c:pt idx="5">
                  <c:v>1062</c:v>
                </c:pt>
                <c:pt idx="6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8-4BDB-AEBC-B86A5191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936056"/>
        <c:axId val="606935728"/>
      </c:lineChart>
      <c:catAx>
        <c:axId val="60693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35728"/>
        <c:crosses val="autoZero"/>
        <c:auto val="1"/>
        <c:lblAlgn val="ctr"/>
        <c:lblOffset val="100"/>
        <c:noMultiLvlLbl val="0"/>
      </c:catAx>
      <c:valAx>
        <c:axId val="6069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3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25 to 44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'Quadchart income range'!$G$2</c:f>
              <c:strCache>
                <c:ptCount val="1"/>
                <c:pt idx="0">
                  <c:v>Under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'Quadchart income range'!$F$3:$F$9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'Quadchart income range'!$G$3:$G$9</c:f>
              <c:numCache>
                <c:formatCode>General</c:formatCode>
                <c:ptCount val="7"/>
                <c:pt idx="0">
                  <c:v>35872</c:v>
                </c:pt>
                <c:pt idx="1">
                  <c:v>38900</c:v>
                </c:pt>
                <c:pt idx="2">
                  <c:v>36699</c:v>
                </c:pt>
                <c:pt idx="3">
                  <c:v>37404</c:v>
                </c:pt>
                <c:pt idx="4">
                  <c:v>38941</c:v>
                </c:pt>
                <c:pt idx="5">
                  <c:v>33153</c:v>
                </c:pt>
                <c:pt idx="6">
                  <c:v>35135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9-4AFB-9066-0B18237FC05D}"/>
            </c:ext>
          </c:extLst>
        </c:ser>
        <c:ser>
          <c:idx val="1"/>
          <c:order val="1"/>
          <c:tx>
            <c:strRef>
              <c:f>'Quadchart income range'!$H$2</c:f>
              <c:strCache>
                <c:ptCount val="1"/>
                <c:pt idx="0">
                  <c:v>50 - 125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'Quadchart income range'!$F$3:$F$9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'Quadchart income range'!$H$3:$H$9</c:f>
              <c:numCache>
                <c:formatCode>General</c:formatCode>
                <c:ptCount val="7"/>
                <c:pt idx="0">
                  <c:v>42383</c:v>
                </c:pt>
                <c:pt idx="1">
                  <c:v>51258</c:v>
                </c:pt>
                <c:pt idx="2">
                  <c:v>44909</c:v>
                </c:pt>
                <c:pt idx="3">
                  <c:v>48812</c:v>
                </c:pt>
                <c:pt idx="4">
                  <c:v>48506</c:v>
                </c:pt>
                <c:pt idx="5">
                  <c:v>51294</c:v>
                </c:pt>
                <c:pt idx="6">
                  <c:v>47147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9-4AFB-9066-0B18237FC05D}"/>
            </c:ext>
          </c:extLst>
        </c:ser>
        <c:ser>
          <c:idx val="2"/>
          <c:order val="2"/>
          <c:tx>
            <c:strRef>
              <c:f>'Quadchart income range'!$I$2</c:f>
              <c:strCache>
                <c:ptCount val="1"/>
                <c:pt idx="0">
                  <c:v>125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'Quadchart income range'!$F$3:$F$9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'Quadchart income range'!$I$3:$I$9</c:f>
              <c:numCache>
                <c:formatCode>General</c:formatCode>
                <c:ptCount val="7"/>
                <c:pt idx="0">
                  <c:v>28852</c:v>
                </c:pt>
                <c:pt idx="1">
                  <c:v>30112</c:v>
                </c:pt>
                <c:pt idx="2">
                  <c:v>34112</c:v>
                </c:pt>
                <c:pt idx="3">
                  <c:v>36883</c:v>
                </c:pt>
                <c:pt idx="4">
                  <c:v>40045</c:v>
                </c:pt>
                <c:pt idx="5">
                  <c:v>43153</c:v>
                </c:pt>
                <c:pt idx="6">
                  <c:v>44359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9-4AFB-9066-0B18237F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932448"/>
        <c:axId val="606917688"/>
      </c:lineChart>
      <c:catAx>
        <c:axId val="6069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17688"/>
        <c:crosses val="autoZero"/>
        <c:auto val="1"/>
        <c:lblAlgn val="ctr"/>
        <c:lblOffset val="100"/>
        <c:noMultiLvlLbl val="0"/>
      </c:catAx>
      <c:valAx>
        <c:axId val="60691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</a:t>
            </a:r>
            <a:r>
              <a:rPr lang="en-US" baseline="0"/>
              <a:t> </a:t>
            </a:r>
            <a:r>
              <a:rPr lang="en-US"/>
              <a:t>45 to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'Quadchart income range'!$L$2</c:f>
              <c:strCache>
                <c:ptCount val="1"/>
                <c:pt idx="0">
                  <c:v>Under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'Quadchart income range'!$K$3:$K$9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'Quadchart income range'!$L$3:$L$9</c:f>
              <c:numCache>
                <c:formatCode>General</c:formatCode>
                <c:ptCount val="7"/>
                <c:pt idx="0">
                  <c:v>33334</c:v>
                </c:pt>
                <c:pt idx="1">
                  <c:v>33350</c:v>
                </c:pt>
                <c:pt idx="2">
                  <c:v>37194</c:v>
                </c:pt>
                <c:pt idx="3">
                  <c:v>35120</c:v>
                </c:pt>
                <c:pt idx="4">
                  <c:v>33960</c:v>
                </c:pt>
                <c:pt idx="5">
                  <c:v>36064</c:v>
                </c:pt>
                <c:pt idx="6">
                  <c:v>33543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8-4513-A9AE-8876D52B8877}"/>
            </c:ext>
          </c:extLst>
        </c:ser>
        <c:ser>
          <c:idx val="1"/>
          <c:order val="1"/>
          <c:tx>
            <c:strRef>
              <c:f>'Quadchart income range'!$M$2</c:f>
              <c:strCache>
                <c:ptCount val="1"/>
                <c:pt idx="0">
                  <c:v>50 - 125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'Quadchart income range'!$K$3:$K$9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'Quadchart income range'!$M$3:$M$9</c:f>
              <c:numCache>
                <c:formatCode>General</c:formatCode>
                <c:ptCount val="7"/>
                <c:pt idx="0">
                  <c:v>28071</c:v>
                </c:pt>
                <c:pt idx="1">
                  <c:v>28736</c:v>
                </c:pt>
                <c:pt idx="2">
                  <c:v>26348</c:v>
                </c:pt>
                <c:pt idx="3">
                  <c:v>26738</c:v>
                </c:pt>
                <c:pt idx="4">
                  <c:v>26844</c:v>
                </c:pt>
                <c:pt idx="5">
                  <c:v>24310</c:v>
                </c:pt>
                <c:pt idx="6">
                  <c:v>24343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8-4513-A9AE-8876D52B8877}"/>
            </c:ext>
          </c:extLst>
        </c:ser>
        <c:ser>
          <c:idx val="2"/>
          <c:order val="2"/>
          <c:tx>
            <c:strRef>
              <c:f>'Quadchart income range'!$N$2</c:f>
              <c:strCache>
                <c:ptCount val="1"/>
                <c:pt idx="0">
                  <c:v>125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'Quadchart income range'!$K$3:$K$9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'Quadchart income range'!$N$3:$N$9</c:f>
              <c:numCache>
                <c:formatCode>General</c:formatCode>
                <c:ptCount val="7"/>
                <c:pt idx="0">
                  <c:v>20966</c:v>
                </c:pt>
                <c:pt idx="1">
                  <c:v>23356</c:v>
                </c:pt>
                <c:pt idx="2">
                  <c:v>25201</c:v>
                </c:pt>
                <c:pt idx="3">
                  <c:v>25706</c:v>
                </c:pt>
                <c:pt idx="4">
                  <c:v>26955</c:v>
                </c:pt>
                <c:pt idx="5">
                  <c:v>29593</c:v>
                </c:pt>
                <c:pt idx="6">
                  <c:v>30463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8-4513-A9AE-8876D52B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074248"/>
        <c:axId val="606075232"/>
      </c:lineChart>
      <c:catAx>
        <c:axId val="60607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75232"/>
        <c:crosses val="autoZero"/>
        <c:auto val="1"/>
        <c:lblAlgn val="ctr"/>
        <c:lblOffset val="100"/>
        <c:noMultiLvlLbl val="0"/>
      </c:catAx>
      <c:valAx>
        <c:axId val="6060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7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65 and older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'Quadchart income range'!$Q$2</c:f>
              <c:strCache>
                <c:ptCount val="1"/>
                <c:pt idx="0">
                  <c:v>Under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'Quadchart income range'!$P$3:$P$9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'Quadchart income range'!$Q$3:$Q$9</c:f>
              <c:numCache>
                <c:formatCode>General</c:formatCode>
                <c:ptCount val="7"/>
                <c:pt idx="0">
                  <c:v>27122</c:v>
                </c:pt>
                <c:pt idx="1">
                  <c:v>26907</c:v>
                </c:pt>
                <c:pt idx="2">
                  <c:v>25836</c:v>
                </c:pt>
                <c:pt idx="3">
                  <c:v>25375</c:v>
                </c:pt>
                <c:pt idx="4">
                  <c:v>25863</c:v>
                </c:pt>
                <c:pt idx="5">
                  <c:v>26379</c:v>
                </c:pt>
                <c:pt idx="6">
                  <c:v>27307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8-4A9C-B07D-6C63F84D692F}"/>
            </c:ext>
          </c:extLst>
        </c:ser>
        <c:ser>
          <c:idx val="1"/>
          <c:order val="1"/>
          <c:tx>
            <c:strRef>
              <c:f>'Quadchart income range'!$R$2</c:f>
              <c:strCache>
                <c:ptCount val="1"/>
                <c:pt idx="0">
                  <c:v>50 - 125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'Quadchart income range'!$P$3:$P$9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'Quadchart income range'!$R$3:$R$9</c:f>
              <c:numCache>
                <c:formatCode>General</c:formatCode>
                <c:ptCount val="7"/>
                <c:pt idx="0">
                  <c:v>13709</c:v>
                </c:pt>
                <c:pt idx="1">
                  <c:v>12980</c:v>
                </c:pt>
                <c:pt idx="2">
                  <c:v>15078</c:v>
                </c:pt>
                <c:pt idx="3">
                  <c:v>14445</c:v>
                </c:pt>
                <c:pt idx="4">
                  <c:v>15514</c:v>
                </c:pt>
                <c:pt idx="5">
                  <c:v>14422</c:v>
                </c:pt>
                <c:pt idx="6">
                  <c:v>14992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8-4A9C-B07D-6C63F84D692F}"/>
            </c:ext>
          </c:extLst>
        </c:ser>
        <c:ser>
          <c:idx val="2"/>
          <c:order val="2"/>
          <c:tx>
            <c:strRef>
              <c:f>'Quadchart income range'!$S$2</c:f>
              <c:strCache>
                <c:ptCount val="1"/>
                <c:pt idx="0">
                  <c:v>125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'Quadchart income range'!$P$3:$P$9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'Quadchart income range'!$S$3:$S$9</c:f>
              <c:numCache>
                <c:formatCode>General</c:formatCode>
                <c:ptCount val="7"/>
                <c:pt idx="0">
                  <c:v>7294</c:v>
                </c:pt>
                <c:pt idx="1">
                  <c:v>9247</c:v>
                </c:pt>
                <c:pt idx="2">
                  <c:v>8803</c:v>
                </c:pt>
                <c:pt idx="3">
                  <c:v>9661</c:v>
                </c:pt>
                <c:pt idx="4">
                  <c:v>9086</c:v>
                </c:pt>
                <c:pt idx="5">
                  <c:v>10966</c:v>
                </c:pt>
                <c:pt idx="6">
                  <c:v>11461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8-4A9C-B07D-6C63F84D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05296"/>
        <c:axId val="608206936"/>
      </c:lineChart>
      <c:catAx>
        <c:axId val="60820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06936"/>
        <c:crosses val="autoZero"/>
        <c:auto val="1"/>
        <c:lblAlgn val="ctr"/>
        <c:lblOffset val="100"/>
        <c:noMultiLvlLbl val="0"/>
      </c:catAx>
      <c:valAx>
        <c:axId val="60820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0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</a:t>
            </a:r>
            <a:r>
              <a:rPr lang="en-US" baseline="0"/>
              <a:t> </a:t>
            </a:r>
            <a:r>
              <a:rPr lang="en-US"/>
              <a:t>45 to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'Quadchart income range'!$L$2</c:f>
              <c:strCache>
                <c:ptCount val="1"/>
                <c:pt idx="0">
                  <c:v>Under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'Quadchart income range'!$K$3:$K$9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'Quadchart income range'!$L$3:$L$9</c:f>
              <c:numCache>
                <c:formatCode>General</c:formatCode>
                <c:ptCount val="7"/>
                <c:pt idx="0">
                  <c:v>33334</c:v>
                </c:pt>
                <c:pt idx="1">
                  <c:v>33350</c:v>
                </c:pt>
                <c:pt idx="2">
                  <c:v>37194</c:v>
                </c:pt>
                <c:pt idx="3">
                  <c:v>35120</c:v>
                </c:pt>
                <c:pt idx="4">
                  <c:v>33960</c:v>
                </c:pt>
                <c:pt idx="5">
                  <c:v>36064</c:v>
                </c:pt>
                <c:pt idx="6">
                  <c:v>33543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8-4513-A9AE-8876D52B8877}"/>
            </c:ext>
          </c:extLst>
        </c:ser>
        <c:ser>
          <c:idx val="1"/>
          <c:order val="1"/>
          <c:tx>
            <c:strRef>
              <c:f>'Quadchart income range'!$M$2</c:f>
              <c:strCache>
                <c:ptCount val="1"/>
                <c:pt idx="0">
                  <c:v>50 - 125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'Quadchart income range'!$K$3:$K$9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'Quadchart income range'!$M$3:$M$9</c:f>
              <c:numCache>
                <c:formatCode>General</c:formatCode>
                <c:ptCount val="7"/>
                <c:pt idx="0">
                  <c:v>28071</c:v>
                </c:pt>
                <c:pt idx="1">
                  <c:v>28736</c:v>
                </c:pt>
                <c:pt idx="2">
                  <c:v>26348</c:v>
                </c:pt>
                <c:pt idx="3">
                  <c:v>26738</c:v>
                </c:pt>
                <c:pt idx="4">
                  <c:v>26844</c:v>
                </c:pt>
                <c:pt idx="5">
                  <c:v>24310</c:v>
                </c:pt>
                <c:pt idx="6">
                  <c:v>24343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8-4513-A9AE-8876D52B8877}"/>
            </c:ext>
          </c:extLst>
        </c:ser>
        <c:ser>
          <c:idx val="2"/>
          <c:order val="2"/>
          <c:tx>
            <c:strRef>
              <c:f>'Quadchart income range'!$N$2</c:f>
              <c:strCache>
                <c:ptCount val="1"/>
                <c:pt idx="0">
                  <c:v>125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'Quadchart income range'!$K$3:$K$9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'Quadchart income range'!$N$3:$N$9</c:f>
              <c:numCache>
                <c:formatCode>General</c:formatCode>
                <c:ptCount val="7"/>
                <c:pt idx="0">
                  <c:v>20966</c:v>
                </c:pt>
                <c:pt idx="1">
                  <c:v>23356</c:v>
                </c:pt>
                <c:pt idx="2">
                  <c:v>25201</c:v>
                </c:pt>
                <c:pt idx="3">
                  <c:v>25706</c:v>
                </c:pt>
                <c:pt idx="4">
                  <c:v>26955</c:v>
                </c:pt>
                <c:pt idx="5">
                  <c:v>29593</c:v>
                </c:pt>
                <c:pt idx="6">
                  <c:v>30463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8-4513-A9AE-8876D52B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074248"/>
        <c:axId val="606075232"/>
      </c:lineChart>
      <c:catAx>
        <c:axId val="60607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75232"/>
        <c:crosses val="autoZero"/>
        <c:auto val="1"/>
        <c:lblAlgn val="ctr"/>
        <c:lblOffset val="100"/>
        <c:noMultiLvlLbl val="0"/>
      </c:catAx>
      <c:valAx>
        <c:axId val="6060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7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homeowners</a:t>
            </a:r>
            <a:r>
              <a:rPr lang="en-US" baseline="0"/>
              <a:t>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'Age breakdown'!$N$8</c:f>
              <c:strCache>
                <c:ptCount val="1"/>
                <c:pt idx="0">
                  <c:v>-25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'Age breakdown'!$M$9:$M$15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'Age breakdown'!$N$9:$N$15</c:f>
              <c:numCache>
                <c:formatCode>General</c:formatCode>
                <c:ptCount val="7"/>
                <c:pt idx="0">
                  <c:v>5.8580439640553434</c:v>
                </c:pt>
                <c:pt idx="1">
                  <c:v>5.145345591245766</c:v>
                </c:pt>
                <c:pt idx="2">
                  <c:v>4.6808319145585049</c:v>
                </c:pt>
                <c:pt idx="3">
                  <c:v>4.235949803240187</c:v>
                </c:pt>
                <c:pt idx="4">
                  <c:v>4.2050919683608647</c:v>
                </c:pt>
                <c:pt idx="5">
                  <c:v>4.4192954252680217</c:v>
                </c:pt>
                <c:pt idx="6">
                  <c:v>4.4413865688146466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C-49BE-98DA-A05CD69F46C7}"/>
            </c:ext>
          </c:extLst>
        </c:ser>
        <c:ser>
          <c:idx val="1"/>
          <c:order val="1"/>
          <c:tx>
            <c:strRef>
              <c:f>'Age breakdown'!$O$8</c:f>
              <c:strCache>
                <c:ptCount val="1"/>
                <c:pt idx="0">
                  <c:v>25-44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'Age breakdown'!$M$9:$M$15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'Age breakdown'!$O$9:$O$15</c:f>
              <c:numCache>
                <c:formatCode>General</c:formatCode>
                <c:ptCount val="7"/>
                <c:pt idx="0">
                  <c:v>42.437437596082219</c:v>
                </c:pt>
                <c:pt idx="1">
                  <c:v>44.764953288420742</c:v>
                </c:pt>
                <c:pt idx="2">
                  <c:v>43.395759425789954</c:v>
                </c:pt>
                <c:pt idx="3">
                  <c:v>45.315128602508366</c:v>
                </c:pt>
                <c:pt idx="4">
                  <c:v>45.963270338671414</c:v>
                </c:pt>
                <c:pt idx="5">
                  <c:v>45.282429636569468</c:v>
                </c:pt>
                <c:pt idx="6">
                  <c:v>45.029352050376723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C-49BE-98DA-A05CD69F46C7}"/>
            </c:ext>
          </c:extLst>
        </c:ser>
        <c:ser>
          <c:idx val="2"/>
          <c:order val="2"/>
          <c:tx>
            <c:strRef>
              <c:f>'Age breakdown'!$P$8</c:f>
              <c:strCache>
                <c:ptCount val="1"/>
                <c:pt idx="0">
                  <c:v>45-64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'Age breakdown'!$M$9:$M$15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'Age breakdown'!$P$9:$P$15</c:f>
              <c:numCache>
                <c:formatCode>General</c:formatCode>
                <c:ptCount val="7"/>
                <c:pt idx="0">
                  <c:v>32.636654674548708</c:v>
                </c:pt>
                <c:pt idx="1">
                  <c:v>31.801838686864926</c:v>
                </c:pt>
                <c:pt idx="2">
                  <c:v>33.279207386129258</c:v>
                </c:pt>
                <c:pt idx="3">
                  <c:v>32.234006132869013</c:v>
                </c:pt>
                <c:pt idx="4">
                  <c:v>31.638774524295364</c:v>
                </c:pt>
                <c:pt idx="5">
                  <c:v>31.927306795558348</c:v>
                </c:pt>
                <c:pt idx="6">
                  <c:v>31.413983025234586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C-49BE-98DA-A05CD69F46C7}"/>
            </c:ext>
          </c:extLst>
        </c:ser>
        <c:ser>
          <c:idx val="3"/>
          <c:order val="3"/>
          <c:tx>
            <c:strRef>
              <c:f>'Age breakdown'!$Q$8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'Age breakdown'!$M$9:$M$15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'Age breakdown'!$Q$9:$Q$15</c:f>
              <c:numCache>
                <c:formatCode>General</c:formatCode>
                <c:ptCount val="7"/>
                <c:pt idx="0">
                  <c:v>19.067863765313721</c:v>
                </c:pt>
                <c:pt idx="1">
                  <c:v>18.287862433468568</c:v>
                </c:pt>
                <c:pt idx="2">
                  <c:v>18.644201273522288</c:v>
                </c:pt>
                <c:pt idx="3">
                  <c:v>18.214915461382436</c:v>
                </c:pt>
                <c:pt idx="4">
                  <c:v>18.192863168672353</c:v>
                </c:pt>
                <c:pt idx="5">
                  <c:v>18.370968142604166</c:v>
                </c:pt>
                <c:pt idx="6">
                  <c:v>19.115278355574045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1C-49BE-98DA-A05CD69F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6180944"/>
        <c:axId val="536179960"/>
      </c:barChart>
      <c:catAx>
        <c:axId val="5361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79960"/>
        <c:crosses val="autoZero"/>
        <c:auto val="1"/>
        <c:lblAlgn val="ctr"/>
        <c:lblOffset val="100"/>
        <c:noMultiLvlLbl val="0"/>
      </c:catAx>
      <c:valAx>
        <c:axId val="536179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Sheet6!$F$60</c:f>
              <c:strCache>
                <c:ptCount val="1"/>
                <c:pt idx="0">
                  <c:v>Under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Sheet6!$E$61:$E$71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Sheet6!$F$61:$F$71</c:f>
              <c:numCache>
                <c:formatCode>General</c:formatCode>
                <c:ptCount val="11"/>
                <c:pt idx="0">
                  <c:v>42.20248189295846</c:v>
                </c:pt>
                <c:pt idx="1">
                  <c:v>40.560166747310831</c:v>
                </c:pt>
                <c:pt idx="2">
                  <c:v>40.648461348073589</c:v>
                </c:pt>
                <c:pt idx="3">
                  <c:v>38.926048496048239</c:v>
                </c:pt>
                <c:pt idx="4">
                  <c:v>38.45330199222721</c:v>
                </c:pt>
                <c:pt idx="5">
                  <c:v>36.6801875175221</c:v>
                </c:pt>
                <c:pt idx="6">
                  <c:v>36.86944648895431</c:v>
                </c:pt>
                <c:pt idx="7">
                  <c:v>35.680175190851834</c:v>
                </c:pt>
                <c:pt idx="8">
                  <c:v>34.883095824584295</c:v>
                </c:pt>
                <c:pt idx="9">
                  <c:v>34.109624277650951</c:v>
                </c:pt>
                <c:pt idx="10">
                  <c:v>33.358727034183978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4-406C-B480-4396F4193BA1}"/>
            </c:ext>
          </c:extLst>
        </c:ser>
        <c:ser>
          <c:idx val="1"/>
          <c:order val="1"/>
          <c:tx>
            <c:strRef>
              <c:f>Sheet6!$G$60</c:f>
              <c:strCache>
                <c:ptCount val="1"/>
                <c:pt idx="0">
                  <c:v>50 - 125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Sheet6!$E$61:$E$71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Sheet6!$G$61:$G$71</c:f>
              <c:numCache>
                <c:formatCode>General</c:formatCode>
                <c:ptCount val="11"/>
                <c:pt idx="0">
                  <c:v>34.969570661045694</c:v>
                </c:pt>
                <c:pt idx="1">
                  <c:v>36.046078832768828</c:v>
                </c:pt>
                <c:pt idx="2">
                  <c:v>33.522586645266294</c:v>
                </c:pt>
                <c:pt idx="3">
                  <c:v>34.126876028433543</c:v>
                </c:pt>
                <c:pt idx="4">
                  <c:v>33.853802392403146</c:v>
                </c:pt>
                <c:pt idx="5">
                  <c:v>33.235387012175863</c:v>
                </c:pt>
                <c:pt idx="6">
                  <c:v>32.120850089425083</c:v>
                </c:pt>
                <c:pt idx="7">
                  <c:v>32.099072149947361</c:v>
                </c:pt>
                <c:pt idx="8">
                  <c:v>31.669649083879488</c:v>
                </c:pt>
                <c:pt idx="9">
                  <c:v>31.252944628518119</c:v>
                </c:pt>
                <c:pt idx="10">
                  <c:v>30.848401981652923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4-406C-B480-4396F4193BA1}"/>
            </c:ext>
          </c:extLst>
        </c:ser>
        <c:ser>
          <c:idx val="2"/>
          <c:order val="2"/>
          <c:tx>
            <c:strRef>
              <c:f>Sheet6!$H$60</c:f>
              <c:strCache>
                <c:ptCount val="1"/>
                <c:pt idx="0">
                  <c:v>125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Sheet6!$E$61:$E$71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Sheet6!$H$61:$H$71</c:f>
              <c:numCache>
                <c:formatCode>General</c:formatCode>
                <c:ptCount val="11"/>
                <c:pt idx="0">
                  <c:v>22.827947445995846</c:v>
                </c:pt>
                <c:pt idx="1">
                  <c:v>23.393754419920349</c:v>
                </c:pt>
                <c:pt idx="2">
                  <c:v>25.828952006660117</c:v>
                </c:pt>
                <c:pt idx="3">
                  <c:v>26.947075475518218</c:v>
                </c:pt>
                <c:pt idx="4">
                  <c:v>27.69289561536964</c:v>
                </c:pt>
                <c:pt idx="5">
                  <c:v>30.084425470302033</c:v>
                </c:pt>
                <c:pt idx="6">
                  <c:v>31.009703421620603</c:v>
                </c:pt>
                <c:pt idx="7">
                  <c:v>32.220752659200805</c:v>
                </c:pt>
                <c:pt idx="8">
                  <c:v>33.447255091536221</c:v>
                </c:pt>
                <c:pt idx="9">
                  <c:v>34.637431093830934</c:v>
                </c:pt>
                <c:pt idx="10">
                  <c:v>35.792870984163102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4-406C-B480-4396F4193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144192"/>
        <c:axId val="392144520"/>
      </c:lineChart>
      <c:catAx>
        <c:axId val="39214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44520"/>
        <c:crosses val="autoZero"/>
        <c:auto val="1"/>
        <c:lblAlgn val="ctr"/>
        <c:lblOffset val="100"/>
        <c:noMultiLvlLbl val="0"/>
      </c:catAx>
      <c:valAx>
        <c:axId val="39214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12</xdr:row>
      <xdr:rowOff>57149</xdr:rowOff>
    </xdr:from>
    <xdr:to>
      <xdr:col>8</xdr:col>
      <xdr:colOff>295275</xdr:colOff>
      <xdr:row>37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F42D2C-9CB2-4771-B396-010CCBC93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366711</xdr:colOff>
      <xdr:row>12</xdr:row>
      <xdr:rowOff>33336</xdr:rowOff>
    </xdr:from>
    <xdr:to>
      <xdr:col>11</xdr:col>
      <xdr:colOff>1371599</xdr:colOff>
      <xdr:row>36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90D741-068B-428F-9246-97B3056EF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15</xdr:row>
      <xdr:rowOff>14287</xdr:rowOff>
    </xdr:from>
    <xdr:to>
      <xdr:col>7</xdr:col>
      <xdr:colOff>452437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D3FFF-9C24-43B1-8C12-801AD6254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452437</xdr:colOff>
      <xdr:row>15</xdr:row>
      <xdr:rowOff>14287</xdr:rowOff>
    </xdr:from>
    <xdr:to>
      <xdr:col>15</xdr:col>
      <xdr:colOff>147637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2898D8-24B3-4F44-9B14-7D9042D71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147637</xdr:colOff>
      <xdr:row>29</xdr:row>
      <xdr:rowOff>119062</xdr:rowOff>
    </xdr:from>
    <xdr:to>
      <xdr:col>7</xdr:col>
      <xdr:colOff>452437</xdr:colOff>
      <xdr:row>44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D1035C-26A9-44CB-BB6B-201C8D7E0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452437</xdr:colOff>
      <xdr:row>29</xdr:row>
      <xdr:rowOff>90487</xdr:rowOff>
    </xdr:from>
    <xdr:to>
      <xdr:col>15</xdr:col>
      <xdr:colOff>147637</xdr:colOff>
      <xdr:row>43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1FC4CF-BB58-4889-AE5C-4C8E4688B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147637</xdr:colOff>
      <xdr:row>29</xdr:row>
      <xdr:rowOff>90487</xdr:rowOff>
    </xdr:from>
    <xdr:to>
      <xdr:col>7</xdr:col>
      <xdr:colOff>452437</xdr:colOff>
      <xdr:row>43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6A19E8-7AAF-468A-A9B8-02B8DCB35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15</xdr:row>
      <xdr:rowOff>114300</xdr:rowOff>
    </xdr:from>
    <xdr:to>
      <xdr:col>18</xdr:col>
      <xdr:colOff>66674</xdr:colOff>
      <xdr:row>43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F977E-BB0B-40E2-96F7-6611F26CB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41</xdr:row>
      <xdr:rowOff>114300</xdr:rowOff>
    </xdr:from>
    <xdr:to>
      <xdr:col>26</xdr:col>
      <xdr:colOff>180975</xdr:colOff>
      <xdr:row>68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FB641-AA98-46BB-A6B5-8DF3890B3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26</xdr:row>
      <xdr:rowOff>180975</xdr:rowOff>
    </xdr:from>
    <xdr:to>
      <xdr:col>16</xdr:col>
      <xdr:colOff>90487</xdr:colOff>
      <xdr:row>41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BF9606-10EC-4AF0-BF1C-C65782662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Watson" refreshedDate="42993.56242037037" createdVersion="6" refreshedVersion="6" minRefreshableVersion="3" recordCount="28" xr:uid="{4FB70AB5-4F99-44B0-BDE9-2307B1B67EFF}">
  <cacheSource type="worksheet">
    <worksheetSource ref="S1:S29" sheet="csv-formatted"/>
  </cacheSource>
  <cacheFields count="19">
    <cacheField name="Year" numFmtId="0">
      <sharedItems containsSemiMixedTypes="0" containsString="0" containsNumber="1" containsInteger="1" minValue="10" maxValue="16" count="7">
        <n v="16"/>
        <n v="15"/>
        <n v="14"/>
        <n v="13"/>
        <n v="12"/>
        <n v="11"/>
        <n v="10"/>
      </sharedItems>
    </cacheField>
    <cacheField name="Age range" numFmtId="0">
      <sharedItems containsMixedTypes="1" containsNumber="1" containsInteger="1" minValue="-25" maxValue="-25" count="4">
        <n v="-25"/>
        <s v="25-44"/>
        <s v="45-64"/>
        <s v="65+"/>
      </sharedItems>
    </cacheField>
    <cacheField name="Total" numFmtId="0">
      <sharedItems containsSemiMixedTypes="0" containsString="0" containsNumber="1" containsInteger="1" minValue="11507" maxValue="127600"/>
    </cacheField>
    <cacheField name="Less than $10,000" numFmtId="0">
      <sharedItems containsSemiMixedTypes="0" containsString="0" containsNumber="1" containsInteger="1" minValue="2351" maxValue="12471"/>
    </cacheField>
    <cacheField name="$10,000 to $14,999" numFmtId="0">
      <sharedItems containsSemiMixedTypes="0" containsString="0" containsNumber="1" containsInteger="1" minValue="408" maxValue="4891"/>
    </cacheField>
    <cacheField name="$15,000 to $19,999" numFmtId="0">
      <sharedItems containsSemiMixedTypes="0" containsString="0" containsNumber="1" containsInteger="1" minValue="485" maxValue="4199"/>
    </cacheField>
    <cacheField name="$20,000 to $24,999" numFmtId="0">
      <sharedItems containsSemiMixedTypes="0" containsString="0" containsNumber="1" containsInteger="1" minValue="285" maxValue="4447"/>
    </cacheField>
    <cacheField name="$25,000 to $29,999" numFmtId="0">
      <sharedItems containsSemiMixedTypes="0" containsString="0" containsNumber="1" containsInteger="1" minValue="213" maxValue="4132"/>
    </cacheField>
    <cacheField name="$30,000 to $34,999" numFmtId="0">
      <sharedItems containsSemiMixedTypes="0" containsString="0" containsNumber="1" containsInteger="1" minValue="255" maxValue="5359"/>
    </cacheField>
    <cacheField name="$35,000 to $39,999" numFmtId="0">
      <sharedItems containsSemiMixedTypes="0" containsString="0" containsNumber="1" containsInteger="1" minValue="318" maxValue="4528"/>
    </cacheField>
    <cacheField name="$40,000 to $44,999" numFmtId="0">
      <sharedItems containsSemiMixedTypes="0" containsString="0" containsNumber="1" containsInteger="1" minValue="417" maxValue="5307"/>
    </cacheField>
    <cacheField name="$45,000 to $49,999" numFmtId="0">
      <sharedItems containsSemiMixedTypes="0" containsString="0" containsNumber="1" containsInteger="1" minValue="234" maxValue="4596"/>
    </cacheField>
    <cacheField name="$50,000 to $59,999" numFmtId="0">
      <sharedItems containsSemiMixedTypes="0" containsString="0" containsNumber="1" containsInteger="1" minValue="479" maxValue="8759"/>
    </cacheField>
    <cacheField name="$60,000 to $74,999" numFmtId="0">
      <sharedItems containsSemiMixedTypes="0" containsString="0" containsNumber="1" containsInteger="1" minValue="732" maxValue="12795"/>
    </cacheField>
    <cacheField name="$75,000 to $99,999" numFmtId="0">
      <sharedItems containsSemiMixedTypes="0" containsString="0" containsNumber="1" containsInteger="1" minValue="566" maxValue="17720"/>
    </cacheField>
    <cacheField name="$100,000 to $124,999" numFmtId="0">
      <sharedItems containsSemiMixedTypes="0" containsString="0" containsNumber="1" containsInteger="1" minValue="452" maxValue="14151"/>
    </cacheField>
    <cacheField name="$125,000 to $149,999" numFmtId="0">
      <sharedItems containsSemiMixedTypes="0" containsString="0" containsNumber="1" containsInteger="1" minValue="0" maxValue="10567" count="28">
        <n v="487"/>
        <n v="361"/>
        <n v="276"/>
        <n v="547"/>
        <n v="307"/>
        <n v="0"/>
        <n v="253"/>
        <n v="9724"/>
        <n v="10567"/>
        <n v="9293"/>
        <n v="10550"/>
        <n v="8505"/>
        <n v="8549"/>
        <n v="7094"/>
        <n v="5466"/>
        <n v="6081"/>
        <n v="4141"/>
        <n v="5027"/>
        <n v="5602"/>
        <n v="3682"/>
        <n v="4711"/>
        <n v="2417"/>
        <n v="1977"/>
        <n v="2151"/>
        <n v="2017"/>
        <n v="1172"/>
        <n v="2400"/>
        <n v="1545"/>
      </sharedItems>
    </cacheField>
    <cacheField name="$150,000 to $199,999" numFmtId="0">
      <sharedItems containsSemiMixedTypes="0" containsString="0" containsNumber="1" containsInteger="1" minValue="137" maxValue="15266"/>
    </cacheField>
    <cacheField name="$200,000 or more" numFmtId="0">
      <sharedItems containsSemiMixedTypes="0" containsString="0" containsNumber="1" containsInteger="1" minValue="0" maxValue="19369" count="28">
        <n v="282"/>
        <n v="175"/>
        <n v="152"/>
        <n v="177"/>
        <n v="136"/>
        <n v="0"/>
        <n v="42"/>
        <n v="19369"/>
        <n v="19214"/>
        <n v="18252"/>
        <n v="14945"/>
        <n v="14553"/>
        <n v="12695"/>
        <n v="11224"/>
        <n v="16860"/>
        <n v="15952"/>
        <n v="14743"/>
        <n v="12330"/>
        <n v="13009"/>
        <n v="12594"/>
        <n v="11208"/>
        <n v="6068"/>
        <n v="6002"/>
        <n v="4207"/>
        <n v="5264"/>
        <n v="4615"/>
        <n v="5054"/>
        <n v="36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12491"/>
    <n v="2351"/>
    <n v="1202"/>
    <n v="496"/>
    <n v="780"/>
    <n v="494"/>
    <n v="1036"/>
    <n v="494"/>
    <n v="620"/>
    <n v="234"/>
    <n v="885"/>
    <n v="801"/>
    <n v="1270"/>
    <n v="899"/>
    <x v="0"/>
    <n v="160"/>
    <x v="0"/>
  </r>
  <r>
    <x v="1"/>
    <x v="0"/>
    <n v="12453"/>
    <n v="3246"/>
    <n v="937"/>
    <n v="703"/>
    <n v="370"/>
    <n v="782"/>
    <n v="508"/>
    <n v="329"/>
    <n v="579"/>
    <n v="310"/>
    <n v="1031"/>
    <n v="732"/>
    <n v="1064"/>
    <n v="800"/>
    <x v="1"/>
    <n v="526"/>
    <x v="1"/>
  </r>
  <r>
    <x v="2"/>
    <x v="0"/>
    <n v="11664"/>
    <n v="3434"/>
    <n v="408"/>
    <n v="485"/>
    <n v="524"/>
    <n v="714"/>
    <n v="502"/>
    <n v="318"/>
    <n v="775"/>
    <n v="737"/>
    <n v="1027"/>
    <n v="830"/>
    <n v="730"/>
    <n v="452"/>
    <x v="2"/>
    <n v="300"/>
    <x v="2"/>
  </r>
  <r>
    <x v="3"/>
    <x v="0"/>
    <n v="11507"/>
    <n v="3528"/>
    <n v="889"/>
    <n v="708"/>
    <n v="772"/>
    <n v="213"/>
    <n v="255"/>
    <n v="442"/>
    <n v="765"/>
    <n v="272"/>
    <n v="688"/>
    <n v="856"/>
    <n v="566"/>
    <n v="601"/>
    <x v="3"/>
    <n v="228"/>
    <x v="3"/>
  </r>
  <r>
    <x v="4"/>
    <x v="0"/>
    <n v="12482"/>
    <n v="3054"/>
    <n v="973"/>
    <n v="599"/>
    <n v="525"/>
    <n v="416"/>
    <n v="769"/>
    <n v="643"/>
    <n v="666"/>
    <n v="1020"/>
    <n v="479"/>
    <n v="913"/>
    <n v="856"/>
    <n v="809"/>
    <x v="4"/>
    <n v="317"/>
    <x v="4"/>
  </r>
  <r>
    <x v="5"/>
    <x v="0"/>
    <n v="13824"/>
    <n v="3845"/>
    <n v="1122"/>
    <n v="891"/>
    <n v="285"/>
    <n v="1110"/>
    <n v="389"/>
    <n v="712"/>
    <n v="902"/>
    <n v="560"/>
    <n v="864"/>
    <n v="850"/>
    <n v="1068"/>
    <n v="1089"/>
    <x v="5"/>
    <n v="137"/>
    <x v="5"/>
  </r>
  <r>
    <x v="6"/>
    <x v="0"/>
    <n v="14785"/>
    <n v="4191"/>
    <n v="1302"/>
    <n v="580"/>
    <n v="980"/>
    <n v="653"/>
    <n v="763"/>
    <n v="672"/>
    <n v="417"/>
    <n v="628"/>
    <n v="917"/>
    <n v="1366"/>
    <n v="926"/>
    <n v="887"/>
    <x v="6"/>
    <n v="208"/>
    <x v="6"/>
  </r>
  <r>
    <x v="0"/>
    <x v="1"/>
    <n v="126641"/>
    <n v="8760"/>
    <n v="4527"/>
    <n v="3204"/>
    <n v="2482"/>
    <n v="3514"/>
    <n v="3426"/>
    <n v="2725"/>
    <n v="3248"/>
    <n v="3249"/>
    <n v="6616"/>
    <n v="12795"/>
    <n v="15124"/>
    <n v="12612"/>
    <x v="7"/>
    <n v="15266"/>
    <x v="7"/>
  </r>
  <r>
    <x v="1"/>
    <x v="1"/>
    <n v="127600"/>
    <n v="6861"/>
    <n v="2921"/>
    <n v="3232"/>
    <n v="3089"/>
    <n v="4132"/>
    <n v="3045"/>
    <n v="3040"/>
    <n v="3594"/>
    <n v="3239"/>
    <n v="7953"/>
    <n v="11470"/>
    <n v="17720"/>
    <n v="14151"/>
    <x v="8"/>
    <n v="13372"/>
    <x v="8"/>
  </r>
  <r>
    <x v="2"/>
    <x v="1"/>
    <n v="127492"/>
    <n v="9984"/>
    <n v="2334"/>
    <n v="3831"/>
    <n v="4447"/>
    <n v="3901"/>
    <n v="3592"/>
    <n v="2593"/>
    <n v="5307"/>
    <n v="2952"/>
    <n v="6313"/>
    <n v="10684"/>
    <n v="17489"/>
    <n v="14020"/>
    <x v="9"/>
    <n v="12500"/>
    <x v="9"/>
  </r>
  <r>
    <x v="3"/>
    <x v="1"/>
    <n v="123099"/>
    <n v="8807"/>
    <n v="3137"/>
    <n v="3181"/>
    <n v="2964"/>
    <n v="3924"/>
    <n v="2838"/>
    <n v="3713"/>
    <n v="4244"/>
    <n v="4596"/>
    <n v="7989"/>
    <n v="10764"/>
    <n v="16559"/>
    <n v="13500"/>
    <x v="10"/>
    <n v="11388"/>
    <x v="10"/>
  </r>
  <r>
    <x v="4"/>
    <x v="1"/>
    <n v="115720"/>
    <n v="8952"/>
    <n v="2850"/>
    <n v="2760"/>
    <n v="3495"/>
    <n v="3516"/>
    <n v="3580"/>
    <n v="3820"/>
    <n v="4418"/>
    <n v="3308"/>
    <n v="6691"/>
    <n v="10238"/>
    <n v="14843"/>
    <n v="13137"/>
    <x v="11"/>
    <n v="11054"/>
    <x v="11"/>
  </r>
  <r>
    <x v="5"/>
    <x v="1"/>
    <n v="120270"/>
    <n v="10062"/>
    <n v="2486"/>
    <n v="2199"/>
    <n v="4436"/>
    <n v="3111"/>
    <n v="3942"/>
    <n v="4528"/>
    <n v="4993"/>
    <n v="3143"/>
    <n v="8759"/>
    <n v="11916"/>
    <n v="16471"/>
    <n v="14112"/>
    <x v="12"/>
    <n v="8868"/>
    <x v="12"/>
  </r>
  <r>
    <x v="6"/>
    <x v="1"/>
    <n v="107107"/>
    <n v="7394"/>
    <n v="4355"/>
    <n v="2742"/>
    <n v="2943"/>
    <n v="3341"/>
    <n v="5359"/>
    <n v="2945"/>
    <n v="2437"/>
    <n v="4356"/>
    <n v="8540"/>
    <n v="8449"/>
    <n v="16275"/>
    <n v="9119"/>
    <x v="13"/>
    <n v="10534"/>
    <x v="13"/>
  </r>
  <r>
    <x v="0"/>
    <x v="2"/>
    <n v="88349"/>
    <n v="11641"/>
    <n v="4755"/>
    <n v="2407"/>
    <n v="3710"/>
    <n v="2136"/>
    <n v="2810"/>
    <n v="1990"/>
    <n v="2048"/>
    <n v="2046"/>
    <n v="4258"/>
    <n v="4924"/>
    <n v="6973"/>
    <n v="8188"/>
    <x v="14"/>
    <n v="8137"/>
    <x v="14"/>
  </r>
  <r>
    <x v="1"/>
    <x v="2"/>
    <n v="89967"/>
    <n v="8656"/>
    <n v="4103"/>
    <n v="4124"/>
    <n v="3241"/>
    <n v="3836"/>
    <n v="2799"/>
    <n v="2455"/>
    <n v="3288"/>
    <n v="3562"/>
    <n v="3501"/>
    <n v="4980"/>
    <n v="8463"/>
    <n v="7366"/>
    <x v="15"/>
    <n v="7560"/>
    <x v="15"/>
  </r>
  <r>
    <x v="2"/>
    <x v="2"/>
    <n v="87759"/>
    <n v="12471"/>
    <n v="3340"/>
    <n v="2632"/>
    <n v="3453"/>
    <n v="2752"/>
    <n v="2852"/>
    <n v="1863"/>
    <n v="2982"/>
    <n v="1615"/>
    <n v="4563"/>
    <n v="6672"/>
    <n v="8339"/>
    <n v="7270"/>
    <x v="16"/>
    <n v="8071"/>
    <x v="16"/>
  </r>
  <r>
    <x v="3"/>
    <x v="2"/>
    <n v="87564"/>
    <n v="10751"/>
    <n v="3318"/>
    <n v="4199"/>
    <n v="2771"/>
    <n v="2332"/>
    <n v="4882"/>
    <n v="2762"/>
    <n v="2151"/>
    <n v="1954"/>
    <n v="6756"/>
    <n v="6212"/>
    <n v="7126"/>
    <n v="6644"/>
    <x v="17"/>
    <n v="8349"/>
    <x v="17"/>
  </r>
  <r>
    <x v="4"/>
    <x v="2"/>
    <n v="88743"/>
    <n v="10485"/>
    <n v="3750"/>
    <n v="3289"/>
    <n v="3871"/>
    <n v="3124"/>
    <n v="3405"/>
    <n v="3877"/>
    <n v="2699"/>
    <n v="2694"/>
    <n v="4517"/>
    <n v="6580"/>
    <n v="7678"/>
    <n v="7573"/>
    <x v="18"/>
    <n v="6590"/>
    <x v="18"/>
  </r>
  <r>
    <x v="5"/>
    <x v="2"/>
    <n v="85442"/>
    <n v="10177"/>
    <n v="3245"/>
    <n v="2827"/>
    <n v="3505"/>
    <n v="2024"/>
    <n v="3041"/>
    <n v="2401"/>
    <n v="3586"/>
    <n v="2544"/>
    <n v="5264"/>
    <n v="7381"/>
    <n v="8290"/>
    <n v="7801"/>
    <x v="19"/>
    <n v="7080"/>
    <x v="19"/>
  </r>
  <r>
    <x v="6"/>
    <x v="2"/>
    <n v="82371"/>
    <n v="8550"/>
    <n v="3832"/>
    <n v="3032"/>
    <n v="4245"/>
    <n v="2265"/>
    <n v="3115"/>
    <n v="2775"/>
    <n v="3085"/>
    <n v="2435"/>
    <n v="5001"/>
    <n v="8373"/>
    <n v="7852"/>
    <n v="6845"/>
    <x v="20"/>
    <n v="5047"/>
    <x v="20"/>
  </r>
  <r>
    <x v="0"/>
    <x v="3"/>
    <n v="53760"/>
    <n v="7393"/>
    <n v="4137"/>
    <n v="3593"/>
    <n v="2720"/>
    <n v="2681"/>
    <n v="1931"/>
    <n v="1708"/>
    <n v="1505"/>
    <n v="1639"/>
    <n v="3045"/>
    <n v="2945"/>
    <n v="4719"/>
    <n v="4283"/>
    <x v="21"/>
    <n v="2976"/>
    <x v="21"/>
  </r>
  <r>
    <x v="1"/>
    <x v="3"/>
    <n v="51767"/>
    <n v="5527"/>
    <n v="4347"/>
    <n v="2632"/>
    <n v="3207"/>
    <n v="2064"/>
    <n v="2913"/>
    <n v="1569"/>
    <n v="1511"/>
    <n v="2609"/>
    <n v="3171"/>
    <n v="3578"/>
    <n v="3993"/>
    <n v="3680"/>
    <x v="22"/>
    <n v="2987"/>
    <x v="22"/>
  </r>
  <r>
    <x v="2"/>
    <x v="3"/>
    <n v="50463"/>
    <n v="5609"/>
    <n v="4891"/>
    <n v="2829"/>
    <n v="2731"/>
    <n v="2016"/>
    <n v="2130"/>
    <n v="1649"/>
    <n v="1993"/>
    <n v="2015"/>
    <n v="2870"/>
    <n v="3911"/>
    <n v="5521"/>
    <n v="3212"/>
    <x v="23"/>
    <n v="2728"/>
    <x v="23"/>
  </r>
  <r>
    <x v="3"/>
    <x v="3"/>
    <n v="49481"/>
    <n v="6564"/>
    <n v="4561"/>
    <n v="2794"/>
    <n v="2733"/>
    <n v="1600"/>
    <n v="2706"/>
    <n v="1554"/>
    <n v="1692"/>
    <n v="1171"/>
    <n v="3743"/>
    <n v="3390"/>
    <n v="4024"/>
    <n v="3288"/>
    <x v="24"/>
    <n v="2380"/>
    <x v="24"/>
  </r>
  <r>
    <x v="4"/>
    <x v="3"/>
    <n v="49717"/>
    <n v="5125"/>
    <n v="4225"/>
    <n v="3329"/>
    <n v="2581"/>
    <n v="2723"/>
    <n v="1902"/>
    <n v="1803"/>
    <n v="2418"/>
    <n v="1730"/>
    <n v="2937"/>
    <n v="3735"/>
    <n v="3628"/>
    <n v="4778"/>
    <x v="25"/>
    <n v="3016"/>
    <x v="25"/>
  </r>
  <r>
    <x v="5"/>
    <x v="3"/>
    <n v="49134"/>
    <n v="5557"/>
    <n v="4609"/>
    <n v="3411"/>
    <n v="3486"/>
    <n v="2265"/>
    <n v="1685"/>
    <n v="2105"/>
    <n v="1928"/>
    <n v="1861"/>
    <n v="3281"/>
    <n v="3257"/>
    <n v="3652"/>
    <n v="2790"/>
    <x v="26"/>
    <n v="1793"/>
    <x v="26"/>
  </r>
  <r>
    <x v="6"/>
    <x v="3"/>
    <n v="48125"/>
    <n v="6137"/>
    <n v="4409"/>
    <n v="3385"/>
    <n v="2560"/>
    <n v="2512"/>
    <n v="1407"/>
    <n v="3201"/>
    <n v="2139"/>
    <n v="1372"/>
    <n v="3404"/>
    <n v="3632"/>
    <n v="4078"/>
    <n v="2595"/>
    <x v="27"/>
    <n v="2121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3951D-1612-4DC7-8BAF-4C2C2E440D4D}" name="PivotTable3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3:H11" firstHeaderRow="0" firstDataRow="1" firstDataCol="1"/>
  <pivotFields count="19">
    <pivotField axis="axisRow" subtotalTop="0" showAll="0">
      <items count="8">
        <item x="6"/>
        <item x="5"/>
        <item x="4"/>
        <item x="3"/>
        <item x="2"/>
        <item x="1"/>
        <item x="0"/>
        <item t="default"/>
      </items>
    </pivotField>
    <pivotField subtotalTop="0" multipleItemSelectionAllowed="1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>
      <items count="29">
        <item x="5"/>
        <item x="6"/>
        <item x="4"/>
        <item x="2"/>
        <item x="1"/>
        <item x="3"/>
        <item x="0"/>
        <item x="27"/>
        <item x="23"/>
        <item x="25"/>
        <item x="26"/>
        <item x="24"/>
        <item x="22"/>
        <item x="21"/>
        <item x="20"/>
        <item x="13"/>
        <item x="17"/>
        <item x="19"/>
        <item x="12"/>
        <item x="18"/>
        <item x="11"/>
        <item x="16"/>
        <item x="10"/>
        <item x="15"/>
        <item x="14"/>
        <item x="9"/>
        <item x="8"/>
        <item x="7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$200,000 or more" fld="18" baseField="0" baseItem="0"/>
    <dataField name="Sum of $150,000 to $199,999" fld="17" baseField="0" baseItem="0"/>
    <dataField name="Sum of $125,000 to $149,999" fld="16" baseField="0" baseItem="0"/>
    <dataField name="Sum of $100,000 to $124,999" fld="15" baseField="0" baseItem="0"/>
    <dataField name="Sum of $75,000 to $99,999" fld="14" baseField="0" baseItem="0"/>
    <dataField name="Sum of $60,000 to $74,999" fld="13" baseField="0" baseItem="0"/>
    <dataField name="Sum of $50,000 to $59,999" fld="12" baseField="0" baseItem="0"/>
  </dataFields>
  <chartFormats count="14">
    <chartFormat chart="19" format="7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7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7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8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7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8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7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8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9" format="8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2" format="8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9" format="8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2" format="8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1D73-A72E-4A3C-B850-7242B95CB368}">
  <dimension ref="A1:EK21"/>
  <sheetViews>
    <sheetView topLeftCell="A16" workbookViewId="0">
      <selection activeCell="R45" sqref="N26:R45"/>
    </sheetView>
  </sheetViews>
  <sheetFormatPr defaultRowHeight="15" x14ac:dyDescent="0.25"/>
  <sheetData>
    <row r="1" spans="1:141" x14ac:dyDescent="0.25">
      <c r="A1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</row>
    <row r="2" spans="1:141" x14ac:dyDescent="0.25">
      <c r="A2" t="s">
        <v>140</v>
      </c>
      <c r="B2" t="s">
        <v>141</v>
      </c>
      <c r="C2" t="s">
        <v>142</v>
      </c>
      <c r="D2" t="s">
        <v>143</v>
      </c>
      <c r="E2" t="s">
        <v>144</v>
      </c>
      <c r="F2" t="s">
        <v>145</v>
      </c>
      <c r="G2" t="s">
        <v>146</v>
      </c>
      <c r="H2" t="s">
        <v>147</v>
      </c>
      <c r="I2" t="s">
        <v>148</v>
      </c>
      <c r="J2" t="s">
        <v>149</v>
      </c>
      <c r="K2" t="s">
        <v>150</v>
      </c>
      <c r="L2" t="s">
        <v>151</v>
      </c>
      <c r="M2" t="s">
        <v>152</v>
      </c>
      <c r="N2" t="s">
        <v>153</v>
      </c>
      <c r="O2" t="s">
        <v>154</v>
      </c>
      <c r="P2" t="s">
        <v>155</v>
      </c>
      <c r="Q2" t="s">
        <v>156</v>
      </c>
      <c r="R2" t="s">
        <v>157</v>
      </c>
      <c r="S2" t="s">
        <v>158</v>
      </c>
      <c r="T2" t="s">
        <v>159</v>
      </c>
      <c r="U2" t="s">
        <v>160</v>
      </c>
      <c r="V2" t="s">
        <v>161</v>
      </c>
      <c r="W2" t="s">
        <v>162</v>
      </c>
      <c r="X2" t="s">
        <v>163</v>
      </c>
      <c r="Y2" t="s">
        <v>164</v>
      </c>
      <c r="Z2" t="s">
        <v>165</v>
      </c>
      <c r="AA2" t="s">
        <v>166</v>
      </c>
      <c r="AB2" t="s">
        <v>167</v>
      </c>
      <c r="AC2" t="s">
        <v>168</v>
      </c>
      <c r="AD2" t="s">
        <v>169</v>
      </c>
      <c r="AE2" t="s">
        <v>170</v>
      </c>
      <c r="AF2" t="s">
        <v>171</v>
      </c>
      <c r="AG2" t="s">
        <v>172</v>
      </c>
      <c r="AH2" t="s">
        <v>173</v>
      </c>
      <c r="AI2" t="s">
        <v>174</v>
      </c>
      <c r="AJ2" t="s">
        <v>175</v>
      </c>
      <c r="AK2" t="s">
        <v>176</v>
      </c>
      <c r="AL2" t="s">
        <v>177</v>
      </c>
      <c r="AM2" t="s">
        <v>178</v>
      </c>
      <c r="AN2" t="s">
        <v>179</v>
      </c>
      <c r="AO2" t="s">
        <v>180</v>
      </c>
      <c r="AP2" t="s">
        <v>181</v>
      </c>
      <c r="AQ2" t="s">
        <v>182</v>
      </c>
      <c r="AR2" t="s">
        <v>183</v>
      </c>
      <c r="AS2" t="s">
        <v>184</v>
      </c>
      <c r="AT2" t="s">
        <v>185</v>
      </c>
      <c r="AU2" t="s">
        <v>186</v>
      </c>
      <c r="AV2" t="s">
        <v>187</v>
      </c>
      <c r="AW2" t="s">
        <v>188</v>
      </c>
      <c r="AX2" t="s">
        <v>189</v>
      </c>
      <c r="AY2" t="s">
        <v>190</v>
      </c>
      <c r="AZ2" t="s">
        <v>191</v>
      </c>
      <c r="BA2" t="s">
        <v>192</v>
      </c>
      <c r="BB2" t="s">
        <v>193</v>
      </c>
      <c r="BC2" t="s">
        <v>194</v>
      </c>
      <c r="BD2" t="s">
        <v>195</v>
      </c>
      <c r="BE2" t="s">
        <v>196</v>
      </c>
      <c r="BF2" t="s">
        <v>197</v>
      </c>
      <c r="BG2" t="s">
        <v>198</v>
      </c>
      <c r="BH2" t="s">
        <v>199</v>
      </c>
      <c r="BI2" t="s">
        <v>200</v>
      </c>
      <c r="BJ2" t="s">
        <v>201</v>
      </c>
      <c r="BK2" t="s">
        <v>202</v>
      </c>
      <c r="BL2" t="s">
        <v>203</v>
      </c>
      <c r="BM2" t="s">
        <v>204</v>
      </c>
      <c r="BN2" t="s">
        <v>205</v>
      </c>
      <c r="BO2" t="s">
        <v>206</v>
      </c>
      <c r="BP2" t="s">
        <v>207</v>
      </c>
      <c r="BQ2" t="s">
        <v>208</v>
      </c>
      <c r="BR2" t="s">
        <v>209</v>
      </c>
      <c r="BS2" t="s">
        <v>210</v>
      </c>
      <c r="BT2" t="s">
        <v>211</v>
      </c>
      <c r="BU2" t="s">
        <v>212</v>
      </c>
      <c r="BV2" t="s">
        <v>213</v>
      </c>
      <c r="BW2" t="s">
        <v>214</v>
      </c>
      <c r="BX2" t="s">
        <v>215</v>
      </c>
      <c r="BY2" t="s">
        <v>216</v>
      </c>
      <c r="BZ2" t="s">
        <v>217</v>
      </c>
      <c r="CA2" t="s">
        <v>218</v>
      </c>
      <c r="CB2" t="s">
        <v>219</v>
      </c>
      <c r="CC2" t="s">
        <v>220</v>
      </c>
      <c r="CD2" t="s">
        <v>221</v>
      </c>
      <c r="CE2" t="s">
        <v>222</v>
      </c>
      <c r="CF2" t="s">
        <v>223</v>
      </c>
      <c r="CG2" t="s">
        <v>224</v>
      </c>
      <c r="CH2" t="s">
        <v>225</v>
      </c>
      <c r="CI2" t="s">
        <v>226</v>
      </c>
      <c r="CJ2" t="s">
        <v>227</v>
      </c>
      <c r="CK2" t="s">
        <v>228</v>
      </c>
      <c r="CL2" t="s">
        <v>229</v>
      </c>
      <c r="CM2" t="s">
        <v>230</v>
      </c>
      <c r="CN2" t="s">
        <v>231</v>
      </c>
      <c r="CO2" t="s">
        <v>232</v>
      </c>
      <c r="CP2" t="s">
        <v>233</v>
      </c>
      <c r="CQ2" t="s">
        <v>234</v>
      </c>
      <c r="CR2" t="s">
        <v>235</v>
      </c>
      <c r="CS2" t="s">
        <v>236</v>
      </c>
      <c r="CT2" t="s">
        <v>237</v>
      </c>
      <c r="CU2" t="s">
        <v>238</v>
      </c>
      <c r="CV2" t="s">
        <v>239</v>
      </c>
      <c r="CW2" t="s">
        <v>240</v>
      </c>
      <c r="CX2" t="s">
        <v>241</v>
      </c>
      <c r="CY2" t="s">
        <v>242</v>
      </c>
      <c r="CZ2" t="s">
        <v>243</v>
      </c>
      <c r="DA2" t="s">
        <v>244</v>
      </c>
      <c r="DB2" t="s">
        <v>245</v>
      </c>
      <c r="DC2" t="s">
        <v>246</v>
      </c>
      <c r="DD2" t="s">
        <v>247</v>
      </c>
      <c r="DE2" t="s">
        <v>248</v>
      </c>
      <c r="DF2" t="s">
        <v>249</v>
      </c>
      <c r="DG2" t="s">
        <v>250</v>
      </c>
      <c r="DH2" t="s">
        <v>251</v>
      </c>
      <c r="DI2" t="s">
        <v>252</v>
      </c>
      <c r="DJ2" t="s">
        <v>253</v>
      </c>
      <c r="DK2" t="s">
        <v>254</v>
      </c>
      <c r="DL2" t="s">
        <v>255</v>
      </c>
      <c r="DM2" t="s">
        <v>256</v>
      </c>
      <c r="DN2" t="s">
        <v>257</v>
      </c>
      <c r="DO2" t="s">
        <v>258</v>
      </c>
      <c r="DP2" t="s">
        <v>259</v>
      </c>
      <c r="DQ2" t="s">
        <v>260</v>
      </c>
      <c r="DR2" t="s">
        <v>261</v>
      </c>
      <c r="DS2" t="s">
        <v>262</v>
      </c>
      <c r="DT2" t="s">
        <v>263</v>
      </c>
      <c r="DU2" t="s">
        <v>264</v>
      </c>
      <c r="DV2" t="s">
        <v>265</v>
      </c>
      <c r="DW2" t="s">
        <v>266</v>
      </c>
      <c r="DX2" t="s">
        <v>267</v>
      </c>
      <c r="DY2" t="s">
        <v>268</v>
      </c>
      <c r="DZ2" t="s">
        <v>269</v>
      </c>
      <c r="EA2" t="s">
        <v>270</v>
      </c>
      <c r="EB2" t="s">
        <v>271</v>
      </c>
      <c r="EC2" t="s">
        <v>272</v>
      </c>
      <c r="ED2" t="s">
        <v>273</v>
      </c>
      <c r="EE2" t="s">
        <v>274</v>
      </c>
      <c r="EF2" t="s">
        <v>275</v>
      </c>
      <c r="EG2" t="s">
        <v>276</v>
      </c>
      <c r="EH2" t="s">
        <v>277</v>
      </c>
      <c r="EI2" t="s">
        <v>278</v>
      </c>
      <c r="EJ2" t="s">
        <v>279</v>
      </c>
      <c r="EK2" t="s">
        <v>280</v>
      </c>
    </row>
    <row r="3" spans="1:141" x14ac:dyDescent="0.25">
      <c r="A3" t="s">
        <v>281</v>
      </c>
      <c r="B3">
        <v>11</v>
      </c>
      <c r="C3" t="s">
        <v>282</v>
      </c>
      <c r="D3">
        <v>281241</v>
      </c>
      <c r="E3">
        <v>3152</v>
      </c>
      <c r="F3">
        <v>12491</v>
      </c>
      <c r="G3">
        <v>1342</v>
      </c>
      <c r="H3">
        <v>2351</v>
      </c>
      <c r="I3">
        <v>814</v>
      </c>
      <c r="J3">
        <v>1202</v>
      </c>
      <c r="K3">
        <v>601</v>
      </c>
      <c r="L3">
        <v>496</v>
      </c>
      <c r="M3">
        <v>356</v>
      </c>
      <c r="N3">
        <v>780</v>
      </c>
      <c r="O3">
        <v>418</v>
      </c>
      <c r="P3">
        <v>494</v>
      </c>
      <c r="Q3">
        <v>388</v>
      </c>
      <c r="R3">
        <v>1036</v>
      </c>
      <c r="S3">
        <v>501</v>
      </c>
      <c r="T3">
        <v>494</v>
      </c>
      <c r="U3">
        <v>327</v>
      </c>
      <c r="V3">
        <v>620</v>
      </c>
      <c r="W3">
        <v>381</v>
      </c>
      <c r="X3">
        <v>234</v>
      </c>
      <c r="Y3">
        <v>260</v>
      </c>
      <c r="Z3">
        <v>885</v>
      </c>
      <c r="AA3">
        <v>478</v>
      </c>
      <c r="AB3">
        <v>801</v>
      </c>
      <c r="AC3">
        <v>367</v>
      </c>
      <c r="AD3">
        <v>1270</v>
      </c>
      <c r="AE3">
        <v>520</v>
      </c>
      <c r="AF3">
        <v>899</v>
      </c>
      <c r="AG3">
        <v>389</v>
      </c>
      <c r="AH3">
        <v>487</v>
      </c>
      <c r="AI3">
        <v>242</v>
      </c>
      <c r="AJ3">
        <v>160</v>
      </c>
      <c r="AK3">
        <v>150</v>
      </c>
      <c r="AL3">
        <v>282</v>
      </c>
      <c r="AM3">
        <v>214</v>
      </c>
      <c r="AN3">
        <v>126641</v>
      </c>
      <c r="AO3">
        <v>3198</v>
      </c>
      <c r="AP3">
        <v>8760</v>
      </c>
      <c r="AQ3">
        <v>1670</v>
      </c>
      <c r="AR3">
        <v>4527</v>
      </c>
      <c r="AS3">
        <v>1365</v>
      </c>
      <c r="AT3">
        <v>3204</v>
      </c>
      <c r="AU3">
        <v>1059</v>
      </c>
      <c r="AV3">
        <v>2482</v>
      </c>
      <c r="AW3">
        <v>812</v>
      </c>
      <c r="AX3">
        <v>3514</v>
      </c>
      <c r="AY3">
        <v>1151</v>
      </c>
      <c r="AZ3">
        <v>3426</v>
      </c>
      <c r="BA3">
        <v>1243</v>
      </c>
      <c r="BB3">
        <v>2725</v>
      </c>
      <c r="BC3">
        <v>736</v>
      </c>
      <c r="BD3">
        <v>3248</v>
      </c>
      <c r="BE3">
        <v>962</v>
      </c>
      <c r="BF3">
        <v>3249</v>
      </c>
      <c r="BG3">
        <v>1065</v>
      </c>
      <c r="BH3">
        <v>6616</v>
      </c>
      <c r="BI3">
        <v>1412</v>
      </c>
      <c r="BJ3">
        <v>12795</v>
      </c>
      <c r="BK3">
        <v>2191</v>
      </c>
      <c r="BL3">
        <v>15124</v>
      </c>
      <c r="BM3">
        <v>1918</v>
      </c>
      <c r="BN3">
        <v>12612</v>
      </c>
      <c r="BO3">
        <v>1931</v>
      </c>
      <c r="BP3">
        <v>9724</v>
      </c>
      <c r="BQ3">
        <v>1389</v>
      </c>
      <c r="BR3">
        <v>15266</v>
      </c>
      <c r="BS3">
        <v>1988</v>
      </c>
      <c r="BT3">
        <v>19369</v>
      </c>
      <c r="BU3">
        <v>1806</v>
      </c>
      <c r="BV3">
        <v>88349</v>
      </c>
      <c r="BW3">
        <v>2715</v>
      </c>
      <c r="BX3">
        <v>11641</v>
      </c>
      <c r="BY3">
        <v>1884</v>
      </c>
      <c r="BZ3">
        <v>4755</v>
      </c>
      <c r="CA3">
        <v>1089</v>
      </c>
      <c r="CB3">
        <v>2407</v>
      </c>
      <c r="CC3">
        <v>680</v>
      </c>
      <c r="CD3">
        <v>3710</v>
      </c>
      <c r="CE3">
        <v>785</v>
      </c>
      <c r="CF3">
        <v>2136</v>
      </c>
      <c r="CG3">
        <v>801</v>
      </c>
      <c r="CH3">
        <v>2810</v>
      </c>
      <c r="CI3">
        <v>1001</v>
      </c>
      <c r="CJ3">
        <v>1990</v>
      </c>
      <c r="CK3">
        <v>728</v>
      </c>
      <c r="CL3">
        <v>2048</v>
      </c>
      <c r="CM3">
        <v>678</v>
      </c>
      <c r="CN3">
        <v>2046</v>
      </c>
      <c r="CO3">
        <v>715</v>
      </c>
      <c r="CP3">
        <v>4258</v>
      </c>
      <c r="CQ3">
        <v>1029</v>
      </c>
      <c r="CR3">
        <v>4924</v>
      </c>
      <c r="CS3">
        <v>1014</v>
      </c>
      <c r="CT3">
        <v>6973</v>
      </c>
      <c r="CU3">
        <v>1108</v>
      </c>
      <c r="CV3">
        <v>8188</v>
      </c>
      <c r="CW3">
        <v>1404</v>
      </c>
      <c r="CX3">
        <v>5466</v>
      </c>
      <c r="CY3">
        <v>1063</v>
      </c>
      <c r="CZ3">
        <v>8137</v>
      </c>
      <c r="DA3">
        <v>1127</v>
      </c>
      <c r="DB3">
        <v>16860</v>
      </c>
      <c r="DC3">
        <v>1566</v>
      </c>
      <c r="DD3">
        <v>53760</v>
      </c>
      <c r="DE3">
        <v>1612</v>
      </c>
      <c r="DF3">
        <v>7393</v>
      </c>
      <c r="DG3">
        <v>1265</v>
      </c>
      <c r="DH3">
        <v>4137</v>
      </c>
      <c r="DI3">
        <v>873</v>
      </c>
      <c r="DJ3">
        <v>3593</v>
      </c>
      <c r="DK3">
        <v>820</v>
      </c>
      <c r="DL3">
        <v>2720</v>
      </c>
      <c r="DM3">
        <v>940</v>
      </c>
      <c r="DN3">
        <v>2681</v>
      </c>
      <c r="DO3">
        <v>721</v>
      </c>
      <c r="DP3">
        <v>1931</v>
      </c>
      <c r="DQ3">
        <v>627</v>
      </c>
      <c r="DR3">
        <v>1708</v>
      </c>
      <c r="DS3">
        <v>534</v>
      </c>
      <c r="DT3">
        <v>1505</v>
      </c>
      <c r="DU3">
        <v>545</v>
      </c>
      <c r="DV3">
        <v>1639</v>
      </c>
      <c r="DW3">
        <v>459</v>
      </c>
      <c r="DX3">
        <v>3045</v>
      </c>
      <c r="DY3">
        <v>730</v>
      </c>
      <c r="DZ3">
        <v>2945</v>
      </c>
      <c r="EA3">
        <v>699</v>
      </c>
      <c r="EB3">
        <v>4719</v>
      </c>
      <c r="EC3">
        <v>965</v>
      </c>
      <c r="ED3">
        <v>4283</v>
      </c>
      <c r="EE3">
        <v>853</v>
      </c>
      <c r="EF3">
        <v>2417</v>
      </c>
      <c r="EG3">
        <v>718</v>
      </c>
      <c r="EH3">
        <v>2976</v>
      </c>
      <c r="EI3">
        <v>709</v>
      </c>
      <c r="EJ3">
        <v>6068</v>
      </c>
      <c r="EK3">
        <v>981</v>
      </c>
    </row>
    <row r="4" spans="1:141" x14ac:dyDescent="0.25">
      <c r="A4">
        <v>15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  <c r="AR4" t="s">
        <v>42</v>
      </c>
      <c r="AS4" t="s">
        <v>43</v>
      </c>
      <c r="AT4" t="s">
        <v>44</v>
      </c>
      <c r="AU4" t="s">
        <v>45</v>
      </c>
      <c r="AV4" t="s">
        <v>46</v>
      </c>
      <c r="AW4" t="s">
        <v>47</v>
      </c>
      <c r="AX4" t="s">
        <v>48</v>
      </c>
      <c r="AY4" t="s">
        <v>49</v>
      </c>
      <c r="AZ4" t="s">
        <v>50</v>
      </c>
      <c r="BA4" t="s">
        <v>51</v>
      </c>
      <c r="BB4" t="s">
        <v>52</v>
      </c>
      <c r="BC4" t="s">
        <v>53</v>
      </c>
      <c r="BD4" t="s">
        <v>54</v>
      </c>
      <c r="BE4" t="s">
        <v>55</v>
      </c>
      <c r="BF4" t="s">
        <v>56</v>
      </c>
      <c r="BG4" t="s">
        <v>57</v>
      </c>
      <c r="BH4" t="s">
        <v>58</v>
      </c>
      <c r="BI4" t="s">
        <v>59</v>
      </c>
      <c r="BJ4" t="s">
        <v>60</v>
      </c>
      <c r="BK4" t="s">
        <v>61</v>
      </c>
      <c r="BL4" t="s">
        <v>62</v>
      </c>
      <c r="BM4" t="s">
        <v>63</v>
      </c>
      <c r="BN4" t="s">
        <v>64</v>
      </c>
      <c r="BO4" t="s">
        <v>65</v>
      </c>
      <c r="BP4" t="s">
        <v>66</v>
      </c>
      <c r="BQ4" t="s">
        <v>67</v>
      </c>
      <c r="BR4" t="s">
        <v>68</v>
      </c>
      <c r="BS4" t="s">
        <v>69</v>
      </c>
      <c r="BT4" t="s">
        <v>70</v>
      </c>
      <c r="BU4" t="s">
        <v>71</v>
      </c>
      <c r="BV4" t="s">
        <v>72</v>
      </c>
      <c r="BW4" t="s">
        <v>73</v>
      </c>
      <c r="BX4" t="s">
        <v>74</v>
      </c>
      <c r="BY4" t="s">
        <v>75</v>
      </c>
      <c r="BZ4" t="s">
        <v>76</v>
      </c>
      <c r="CA4" t="s">
        <v>77</v>
      </c>
      <c r="CB4" t="s">
        <v>78</v>
      </c>
      <c r="CC4" t="s">
        <v>79</v>
      </c>
      <c r="CD4" t="s">
        <v>80</v>
      </c>
      <c r="CE4" t="s">
        <v>81</v>
      </c>
      <c r="CF4" t="s">
        <v>82</v>
      </c>
      <c r="CG4" t="s">
        <v>83</v>
      </c>
      <c r="CH4" t="s">
        <v>84</v>
      </c>
      <c r="CI4" t="s">
        <v>85</v>
      </c>
      <c r="CJ4" t="s">
        <v>86</v>
      </c>
      <c r="CK4" t="s">
        <v>87</v>
      </c>
      <c r="CL4" t="s">
        <v>88</v>
      </c>
      <c r="CM4" t="s">
        <v>89</v>
      </c>
      <c r="CN4" t="s">
        <v>90</v>
      </c>
      <c r="CO4" t="s">
        <v>91</v>
      </c>
      <c r="CP4" t="s">
        <v>92</v>
      </c>
      <c r="CQ4" t="s">
        <v>93</v>
      </c>
      <c r="CR4" t="s">
        <v>94</v>
      </c>
      <c r="CS4" t="s">
        <v>95</v>
      </c>
      <c r="CT4" t="s">
        <v>96</v>
      </c>
      <c r="CU4" t="s">
        <v>97</v>
      </c>
      <c r="CV4" t="s">
        <v>98</v>
      </c>
      <c r="CW4" t="s">
        <v>99</v>
      </c>
      <c r="CX4" t="s">
        <v>100</v>
      </c>
      <c r="CY4" t="s">
        <v>101</v>
      </c>
      <c r="CZ4" t="s">
        <v>102</v>
      </c>
      <c r="DA4" t="s">
        <v>103</v>
      </c>
      <c r="DB4" t="s">
        <v>104</v>
      </c>
      <c r="DC4" t="s">
        <v>105</v>
      </c>
      <c r="DD4" t="s">
        <v>106</v>
      </c>
      <c r="DE4" t="s">
        <v>107</v>
      </c>
      <c r="DF4" t="s">
        <v>108</v>
      </c>
      <c r="DG4" t="s">
        <v>109</v>
      </c>
      <c r="DH4" t="s">
        <v>110</v>
      </c>
      <c r="DI4" t="s">
        <v>111</v>
      </c>
      <c r="DJ4" t="s">
        <v>112</v>
      </c>
      <c r="DK4" t="s">
        <v>113</v>
      </c>
      <c r="DL4" t="s">
        <v>114</v>
      </c>
      <c r="DM4" t="s">
        <v>115</v>
      </c>
      <c r="DN4" t="s">
        <v>116</v>
      </c>
      <c r="DO4" t="s">
        <v>117</v>
      </c>
      <c r="DP4" t="s">
        <v>118</v>
      </c>
      <c r="DQ4" t="s">
        <v>119</v>
      </c>
      <c r="DR4" t="s">
        <v>120</v>
      </c>
      <c r="DS4" t="s">
        <v>121</v>
      </c>
      <c r="DT4" t="s">
        <v>122</v>
      </c>
      <c r="DU4" t="s">
        <v>123</v>
      </c>
      <c r="DV4" t="s">
        <v>124</v>
      </c>
      <c r="DW4" t="s">
        <v>125</v>
      </c>
      <c r="DX4" t="s">
        <v>126</v>
      </c>
      <c r="DY4" t="s">
        <v>127</v>
      </c>
      <c r="DZ4" t="s">
        <v>128</v>
      </c>
      <c r="EA4" t="s">
        <v>129</v>
      </c>
      <c r="EB4" t="s">
        <v>130</v>
      </c>
      <c r="EC4" t="s">
        <v>131</v>
      </c>
      <c r="ED4" t="s">
        <v>132</v>
      </c>
      <c r="EE4" t="s">
        <v>133</v>
      </c>
      <c r="EF4" t="s">
        <v>134</v>
      </c>
      <c r="EG4" t="s">
        <v>135</v>
      </c>
      <c r="EH4" t="s">
        <v>136</v>
      </c>
      <c r="EI4" t="s">
        <v>137</v>
      </c>
      <c r="EJ4" t="s">
        <v>138</v>
      </c>
      <c r="EK4" t="s">
        <v>139</v>
      </c>
    </row>
    <row r="5" spans="1:141" x14ac:dyDescent="0.25">
      <c r="A5" t="s">
        <v>140</v>
      </c>
      <c r="B5" t="s">
        <v>141</v>
      </c>
      <c r="C5" t="s">
        <v>142</v>
      </c>
      <c r="D5" t="s">
        <v>143</v>
      </c>
      <c r="E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O5" t="s">
        <v>154</v>
      </c>
      <c r="P5" t="s">
        <v>155</v>
      </c>
      <c r="Q5" t="s">
        <v>156</v>
      </c>
      <c r="R5" t="s">
        <v>157</v>
      </c>
      <c r="S5" t="s">
        <v>158</v>
      </c>
      <c r="T5" t="s">
        <v>159</v>
      </c>
      <c r="U5" t="s">
        <v>160</v>
      </c>
      <c r="V5" t="s">
        <v>161</v>
      </c>
      <c r="W5" t="s">
        <v>162</v>
      </c>
      <c r="X5" t="s">
        <v>163</v>
      </c>
      <c r="Y5" t="s">
        <v>164</v>
      </c>
      <c r="Z5" t="s">
        <v>165</v>
      </c>
      <c r="AA5" t="s">
        <v>166</v>
      </c>
      <c r="AB5" t="s">
        <v>167</v>
      </c>
      <c r="AC5" t="s">
        <v>168</v>
      </c>
      <c r="AD5" t="s">
        <v>169</v>
      </c>
      <c r="AE5" t="s">
        <v>170</v>
      </c>
      <c r="AF5" t="s">
        <v>171</v>
      </c>
      <c r="AG5" t="s">
        <v>172</v>
      </c>
      <c r="AH5" t="s">
        <v>173</v>
      </c>
      <c r="AI5" t="s">
        <v>174</v>
      </c>
      <c r="AJ5" t="s">
        <v>175</v>
      </c>
      <c r="AK5" t="s">
        <v>176</v>
      </c>
      <c r="AL5" t="s">
        <v>177</v>
      </c>
      <c r="AM5" t="s">
        <v>178</v>
      </c>
      <c r="AN5" t="s">
        <v>179</v>
      </c>
      <c r="AO5" t="s">
        <v>180</v>
      </c>
      <c r="AP5" t="s">
        <v>181</v>
      </c>
      <c r="AQ5" t="s">
        <v>182</v>
      </c>
      <c r="AR5" t="s">
        <v>183</v>
      </c>
      <c r="AS5" t="s">
        <v>184</v>
      </c>
      <c r="AT5" t="s">
        <v>185</v>
      </c>
      <c r="AU5" t="s">
        <v>186</v>
      </c>
      <c r="AV5" t="s">
        <v>187</v>
      </c>
      <c r="AW5" t="s">
        <v>188</v>
      </c>
      <c r="AX5" t="s">
        <v>189</v>
      </c>
      <c r="AY5" t="s">
        <v>190</v>
      </c>
      <c r="AZ5" t="s">
        <v>191</v>
      </c>
      <c r="BA5" t="s">
        <v>192</v>
      </c>
      <c r="BB5" t="s">
        <v>193</v>
      </c>
      <c r="BC5" t="s">
        <v>194</v>
      </c>
      <c r="BD5" t="s">
        <v>195</v>
      </c>
      <c r="BE5" t="s">
        <v>196</v>
      </c>
      <c r="BF5" t="s">
        <v>197</v>
      </c>
      <c r="BG5" t="s">
        <v>198</v>
      </c>
      <c r="BH5" t="s">
        <v>199</v>
      </c>
      <c r="BI5" t="s">
        <v>200</v>
      </c>
      <c r="BJ5" t="s">
        <v>201</v>
      </c>
      <c r="BK5" t="s">
        <v>202</v>
      </c>
      <c r="BL5" t="s">
        <v>203</v>
      </c>
      <c r="BM5" t="s">
        <v>204</v>
      </c>
      <c r="BN5" t="s">
        <v>205</v>
      </c>
      <c r="BO5" t="s">
        <v>206</v>
      </c>
      <c r="BP5" t="s">
        <v>207</v>
      </c>
      <c r="BQ5" t="s">
        <v>208</v>
      </c>
      <c r="BR5" t="s">
        <v>209</v>
      </c>
      <c r="BS5" t="s">
        <v>210</v>
      </c>
      <c r="BT5" t="s">
        <v>211</v>
      </c>
      <c r="BU5" t="s">
        <v>212</v>
      </c>
      <c r="BV5" t="s">
        <v>213</v>
      </c>
      <c r="BW5" t="s">
        <v>214</v>
      </c>
      <c r="BX5" t="s">
        <v>215</v>
      </c>
      <c r="BY5" t="s">
        <v>216</v>
      </c>
      <c r="BZ5" t="s">
        <v>217</v>
      </c>
      <c r="CA5" t="s">
        <v>218</v>
      </c>
      <c r="CB5" t="s">
        <v>219</v>
      </c>
      <c r="CC5" t="s">
        <v>220</v>
      </c>
      <c r="CD5" t="s">
        <v>221</v>
      </c>
      <c r="CE5" t="s">
        <v>222</v>
      </c>
      <c r="CF5" t="s">
        <v>223</v>
      </c>
      <c r="CG5" t="s">
        <v>224</v>
      </c>
      <c r="CH5" t="s">
        <v>225</v>
      </c>
      <c r="CI5" t="s">
        <v>226</v>
      </c>
      <c r="CJ5" t="s">
        <v>227</v>
      </c>
      <c r="CK5" t="s">
        <v>228</v>
      </c>
      <c r="CL5" t="s">
        <v>229</v>
      </c>
      <c r="CM5" t="s">
        <v>230</v>
      </c>
      <c r="CN5" t="s">
        <v>231</v>
      </c>
      <c r="CO5" t="s">
        <v>232</v>
      </c>
      <c r="CP5" t="s">
        <v>233</v>
      </c>
      <c r="CQ5" t="s">
        <v>234</v>
      </c>
      <c r="CR5" t="s">
        <v>235</v>
      </c>
      <c r="CS5" t="s">
        <v>236</v>
      </c>
      <c r="CT5" t="s">
        <v>237</v>
      </c>
      <c r="CU5" t="s">
        <v>238</v>
      </c>
      <c r="CV5" t="s">
        <v>239</v>
      </c>
      <c r="CW5" t="s">
        <v>240</v>
      </c>
      <c r="CX5" t="s">
        <v>241</v>
      </c>
      <c r="CY5" t="s">
        <v>242</v>
      </c>
      <c r="CZ5" t="s">
        <v>243</v>
      </c>
      <c r="DA5" t="s">
        <v>244</v>
      </c>
      <c r="DB5" t="s">
        <v>245</v>
      </c>
      <c r="DC5" t="s">
        <v>246</v>
      </c>
      <c r="DD5" t="s">
        <v>247</v>
      </c>
      <c r="DE5" t="s">
        <v>248</v>
      </c>
      <c r="DF5" t="s">
        <v>249</v>
      </c>
      <c r="DG5" t="s">
        <v>250</v>
      </c>
      <c r="DH5" t="s">
        <v>251</v>
      </c>
      <c r="DI5" t="s">
        <v>252</v>
      </c>
      <c r="DJ5" t="s">
        <v>253</v>
      </c>
      <c r="DK5" t="s">
        <v>254</v>
      </c>
      <c r="DL5" t="s">
        <v>255</v>
      </c>
      <c r="DM5" t="s">
        <v>256</v>
      </c>
      <c r="DN5" t="s">
        <v>257</v>
      </c>
      <c r="DO5" t="s">
        <v>258</v>
      </c>
      <c r="DP5" t="s">
        <v>259</v>
      </c>
      <c r="DQ5" t="s">
        <v>260</v>
      </c>
      <c r="DR5" t="s">
        <v>261</v>
      </c>
      <c r="DS5" t="s">
        <v>262</v>
      </c>
      <c r="DT5" t="s">
        <v>263</v>
      </c>
      <c r="DU5" t="s">
        <v>264</v>
      </c>
      <c r="DV5" t="s">
        <v>265</v>
      </c>
      <c r="DW5" t="s">
        <v>266</v>
      </c>
      <c r="DX5" t="s">
        <v>267</v>
      </c>
      <c r="DY5" t="s">
        <v>268</v>
      </c>
      <c r="DZ5" t="s">
        <v>269</v>
      </c>
      <c r="EA5" t="s">
        <v>270</v>
      </c>
      <c r="EB5" t="s">
        <v>271</v>
      </c>
      <c r="EC5" t="s">
        <v>272</v>
      </c>
      <c r="ED5" t="s">
        <v>273</v>
      </c>
      <c r="EE5" t="s">
        <v>274</v>
      </c>
      <c r="EF5" t="s">
        <v>275</v>
      </c>
      <c r="EG5" t="s">
        <v>276</v>
      </c>
      <c r="EH5" t="s">
        <v>277</v>
      </c>
      <c r="EI5" t="s">
        <v>278</v>
      </c>
      <c r="EJ5" t="s">
        <v>279</v>
      </c>
      <c r="EK5" t="s">
        <v>280</v>
      </c>
    </row>
    <row r="6" spans="1:141" x14ac:dyDescent="0.25">
      <c r="A6" t="s">
        <v>281</v>
      </c>
      <c r="B6">
        <v>11</v>
      </c>
      <c r="C6" t="s">
        <v>282</v>
      </c>
      <c r="D6">
        <v>281787</v>
      </c>
      <c r="E6">
        <v>3030</v>
      </c>
      <c r="F6">
        <v>12453</v>
      </c>
      <c r="G6">
        <v>1424</v>
      </c>
      <c r="H6">
        <v>3246</v>
      </c>
      <c r="I6">
        <v>842</v>
      </c>
      <c r="J6">
        <v>937</v>
      </c>
      <c r="K6">
        <v>465</v>
      </c>
      <c r="L6">
        <v>703</v>
      </c>
      <c r="M6">
        <v>401</v>
      </c>
      <c r="N6">
        <v>370</v>
      </c>
      <c r="O6">
        <v>231</v>
      </c>
      <c r="P6">
        <v>782</v>
      </c>
      <c r="Q6">
        <v>414</v>
      </c>
      <c r="R6">
        <v>508</v>
      </c>
      <c r="S6">
        <v>387</v>
      </c>
      <c r="T6">
        <v>329</v>
      </c>
      <c r="U6">
        <v>191</v>
      </c>
      <c r="V6">
        <v>579</v>
      </c>
      <c r="W6">
        <v>325</v>
      </c>
      <c r="X6">
        <v>310</v>
      </c>
      <c r="Y6">
        <v>218</v>
      </c>
      <c r="Z6">
        <v>1031</v>
      </c>
      <c r="AA6">
        <v>443</v>
      </c>
      <c r="AB6">
        <v>732</v>
      </c>
      <c r="AC6">
        <v>261</v>
      </c>
      <c r="AD6">
        <v>1064</v>
      </c>
      <c r="AE6">
        <v>613</v>
      </c>
      <c r="AF6">
        <v>800</v>
      </c>
      <c r="AG6">
        <v>406</v>
      </c>
      <c r="AH6">
        <v>361</v>
      </c>
      <c r="AI6">
        <v>423</v>
      </c>
      <c r="AJ6">
        <v>526</v>
      </c>
      <c r="AK6">
        <v>332</v>
      </c>
      <c r="AL6">
        <v>175</v>
      </c>
      <c r="AM6">
        <v>120</v>
      </c>
      <c r="AN6">
        <v>127600</v>
      </c>
      <c r="AO6">
        <v>3081</v>
      </c>
      <c r="AP6">
        <v>6861</v>
      </c>
      <c r="AQ6">
        <v>1285</v>
      </c>
      <c r="AR6">
        <v>2921</v>
      </c>
      <c r="AS6">
        <v>989</v>
      </c>
      <c r="AT6">
        <v>3232</v>
      </c>
      <c r="AU6">
        <v>1038</v>
      </c>
      <c r="AV6">
        <v>3089</v>
      </c>
      <c r="AW6">
        <v>1064</v>
      </c>
      <c r="AX6">
        <v>4132</v>
      </c>
      <c r="AY6">
        <v>1230</v>
      </c>
      <c r="AZ6">
        <v>3045</v>
      </c>
      <c r="BA6">
        <v>924</v>
      </c>
      <c r="BB6">
        <v>3040</v>
      </c>
      <c r="BC6">
        <v>964</v>
      </c>
      <c r="BD6">
        <v>3594</v>
      </c>
      <c r="BE6">
        <v>1026</v>
      </c>
      <c r="BF6">
        <v>3239</v>
      </c>
      <c r="BG6">
        <v>939</v>
      </c>
      <c r="BH6">
        <v>7953</v>
      </c>
      <c r="BI6">
        <v>1464</v>
      </c>
      <c r="BJ6">
        <v>11470</v>
      </c>
      <c r="BK6">
        <v>1906</v>
      </c>
      <c r="BL6">
        <v>17720</v>
      </c>
      <c r="BM6">
        <v>2359</v>
      </c>
      <c r="BN6">
        <v>14151</v>
      </c>
      <c r="BO6">
        <v>1746</v>
      </c>
      <c r="BP6">
        <v>10567</v>
      </c>
      <c r="BQ6">
        <v>1437</v>
      </c>
      <c r="BR6">
        <v>13372</v>
      </c>
      <c r="BS6">
        <v>1733</v>
      </c>
      <c r="BT6">
        <v>19214</v>
      </c>
      <c r="BU6">
        <v>1544</v>
      </c>
      <c r="BV6">
        <v>89967</v>
      </c>
      <c r="BW6">
        <v>2390</v>
      </c>
      <c r="BX6">
        <v>8656</v>
      </c>
      <c r="BY6">
        <v>1365</v>
      </c>
      <c r="BZ6">
        <v>4103</v>
      </c>
      <c r="CA6">
        <v>885</v>
      </c>
      <c r="CB6">
        <v>4124</v>
      </c>
      <c r="CC6">
        <v>1205</v>
      </c>
      <c r="CD6">
        <v>3241</v>
      </c>
      <c r="CE6">
        <v>858</v>
      </c>
      <c r="CF6">
        <v>3836</v>
      </c>
      <c r="CG6">
        <v>1048</v>
      </c>
      <c r="CH6">
        <v>2799</v>
      </c>
      <c r="CI6">
        <v>990</v>
      </c>
      <c r="CJ6">
        <v>2455</v>
      </c>
      <c r="CK6">
        <v>919</v>
      </c>
      <c r="CL6">
        <v>3288</v>
      </c>
      <c r="CM6">
        <v>925</v>
      </c>
      <c r="CN6">
        <v>3562</v>
      </c>
      <c r="CO6">
        <v>1000</v>
      </c>
      <c r="CP6">
        <v>3501</v>
      </c>
      <c r="CQ6">
        <v>888</v>
      </c>
      <c r="CR6">
        <v>4980</v>
      </c>
      <c r="CS6">
        <v>1037</v>
      </c>
      <c r="CT6">
        <v>8463</v>
      </c>
      <c r="CU6">
        <v>1372</v>
      </c>
      <c r="CV6">
        <v>7366</v>
      </c>
      <c r="CW6">
        <v>1205</v>
      </c>
      <c r="CX6">
        <v>6081</v>
      </c>
      <c r="CY6">
        <v>1236</v>
      </c>
      <c r="CZ6">
        <v>7560</v>
      </c>
      <c r="DA6">
        <v>1115</v>
      </c>
      <c r="DB6">
        <v>15952</v>
      </c>
      <c r="DC6">
        <v>1592</v>
      </c>
      <c r="DD6">
        <v>51767</v>
      </c>
      <c r="DE6">
        <v>1715</v>
      </c>
      <c r="DF6">
        <v>5527</v>
      </c>
      <c r="DG6">
        <v>1176</v>
      </c>
      <c r="DH6">
        <v>4347</v>
      </c>
      <c r="DI6">
        <v>980</v>
      </c>
      <c r="DJ6">
        <v>2632</v>
      </c>
      <c r="DK6">
        <v>627</v>
      </c>
      <c r="DL6">
        <v>3207</v>
      </c>
      <c r="DM6">
        <v>718</v>
      </c>
      <c r="DN6">
        <v>2064</v>
      </c>
      <c r="DO6">
        <v>666</v>
      </c>
      <c r="DP6">
        <v>2913</v>
      </c>
      <c r="DQ6">
        <v>683</v>
      </c>
      <c r="DR6">
        <v>1569</v>
      </c>
      <c r="DS6">
        <v>457</v>
      </c>
      <c r="DT6">
        <v>1511</v>
      </c>
      <c r="DU6">
        <v>489</v>
      </c>
      <c r="DV6">
        <v>2609</v>
      </c>
      <c r="DW6">
        <v>796</v>
      </c>
      <c r="DX6">
        <v>3171</v>
      </c>
      <c r="DY6">
        <v>878</v>
      </c>
      <c r="DZ6">
        <v>3578</v>
      </c>
      <c r="EA6">
        <v>607</v>
      </c>
      <c r="EB6">
        <v>3993</v>
      </c>
      <c r="EC6">
        <v>728</v>
      </c>
      <c r="ED6">
        <v>3680</v>
      </c>
      <c r="EE6">
        <v>878</v>
      </c>
      <c r="EF6">
        <v>1977</v>
      </c>
      <c r="EG6">
        <v>685</v>
      </c>
      <c r="EH6">
        <v>2987</v>
      </c>
      <c r="EI6">
        <v>764</v>
      </c>
      <c r="EJ6">
        <v>6002</v>
      </c>
      <c r="EK6">
        <v>920</v>
      </c>
    </row>
    <row r="7" spans="1:141" x14ac:dyDescent="0.25">
      <c r="A7">
        <v>14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  <c r="V7" t="s">
        <v>20</v>
      </c>
      <c r="W7" t="s">
        <v>21</v>
      </c>
      <c r="X7" t="s">
        <v>22</v>
      </c>
      <c r="Y7" t="s">
        <v>23</v>
      </c>
      <c r="Z7" t="s">
        <v>24</v>
      </c>
      <c r="AA7" t="s">
        <v>25</v>
      </c>
      <c r="AB7" t="s">
        <v>26</v>
      </c>
      <c r="AC7" t="s">
        <v>27</v>
      </c>
      <c r="AD7" t="s">
        <v>28</v>
      </c>
      <c r="AE7" t="s">
        <v>29</v>
      </c>
      <c r="AF7" t="s">
        <v>30</v>
      </c>
      <c r="AG7" t="s">
        <v>31</v>
      </c>
      <c r="AH7" t="s">
        <v>32</v>
      </c>
      <c r="AI7" t="s">
        <v>33</v>
      </c>
      <c r="AJ7" t="s">
        <v>34</v>
      </c>
      <c r="AK7" t="s">
        <v>35</v>
      </c>
      <c r="AL7" t="s">
        <v>36</v>
      </c>
      <c r="AM7" t="s">
        <v>37</v>
      </c>
      <c r="AN7" t="s">
        <v>38</v>
      </c>
      <c r="AO7" t="s">
        <v>39</v>
      </c>
      <c r="AP7" t="s">
        <v>40</v>
      </c>
      <c r="AQ7" t="s">
        <v>41</v>
      </c>
      <c r="AR7" t="s">
        <v>42</v>
      </c>
      <c r="AS7" t="s">
        <v>43</v>
      </c>
      <c r="AT7" t="s">
        <v>44</v>
      </c>
      <c r="AU7" t="s">
        <v>45</v>
      </c>
      <c r="AV7" t="s">
        <v>46</v>
      </c>
      <c r="AW7" t="s">
        <v>47</v>
      </c>
      <c r="AX7" t="s">
        <v>48</v>
      </c>
      <c r="AY7" t="s">
        <v>49</v>
      </c>
      <c r="AZ7" t="s">
        <v>50</v>
      </c>
      <c r="BA7" t="s">
        <v>51</v>
      </c>
      <c r="BB7" t="s">
        <v>52</v>
      </c>
      <c r="BC7" t="s">
        <v>53</v>
      </c>
      <c r="BD7" t="s">
        <v>54</v>
      </c>
      <c r="BE7" t="s">
        <v>55</v>
      </c>
      <c r="BF7" t="s">
        <v>56</v>
      </c>
      <c r="BG7" t="s">
        <v>57</v>
      </c>
      <c r="BH7" t="s">
        <v>58</v>
      </c>
      <c r="BI7" t="s">
        <v>59</v>
      </c>
      <c r="BJ7" t="s">
        <v>60</v>
      </c>
      <c r="BK7" t="s">
        <v>61</v>
      </c>
      <c r="BL7" t="s">
        <v>62</v>
      </c>
      <c r="BM7" t="s">
        <v>63</v>
      </c>
      <c r="BN7" t="s">
        <v>64</v>
      </c>
      <c r="BO7" t="s">
        <v>65</v>
      </c>
      <c r="BP7" t="s">
        <v>66</v>
      </c>
      <c r="BQ7" t="s">
        <v>67</v>
      </c>
      <c r="BR7" t="s">
        <v>68</v>
      </c>
      <c r="BS7" t="s">
        <v>69</v>
      </c>
      <c r="BT7" t="s">
        <v>70</v>
      </c>
      <c r="BU7" t="s">
        <v>71</v>
      </c>
      <c r="BV7" t="s">
        <v>72</v>
      </c>
      <c r="BW7" t="s">
        <v>73</v>
      </c>
      <c r="BX7" t="s">
        <v>74</v>
      </c>
      <c r="BY7" t="s">
        <v>75</v>
      </c>
      <c r="BZ7" t="s">
        <v>76</v>
      </c>
      <c r="CA7" t="s">
        <v>77</v>
      </c>
      <c r="CB7" t="s">
        <v>78</v>
      </c>
      <c r="CC7" t="s">
        <v>79</v>
      </c>
      <c r="CD7" t="s">
        <v>80</v>
      </c>
      <c r="CE7" t="s">
        <v>81</v>
      </c>
      <c r="CF7" t="s">
        <v>82</v>
      </c>
      <c r="CG7" t="s">
        <v>83</v>
      </c>
      <c r="CH7" t="s">
        <v>84</v>
      </c>
      <c r="CI7" t="s">
        <v>85</v>
      </c>
      <c r="CJ7" t="s">
        <v>86</v>
      </c>
      <c r="CK7" t="s">
        <v>87</v>
      </c>
      <c r="CL7" t="s">
        <v>88</v>
      </c>
      <c r="CM7" t="s">
        <v>89</v>
      </c>
      <c r="CN7" t="s">
        <v>90</v>
      </c>
      <c r="CO7" t="s">
        <v>91</v>
      </c>
      <c r="CP7" t="s">
        <v>92</v>
      </c>
      <c r="CQ7" t="s">
        <v>93</v>
      </c>
      <c r="CR7" t="s">
        <v>94</v>
      </c>
      <c r="CS7" t="s">
        <v>95</v>
      </c>
      <c r="CT7" t="s">
        <v>96</v>
      </c>
      <c r="CU7" t="s">
        <v>97</v>
      </c>
      <c r="CV7" t="s">
        <v>98</v>
      </c>
      <c r="CW7" t="s">
        <v>99</v>
      </c>
      <c r="CX7" t="s">
        <v>100</v>
      </c>
      <c r="CY7" t="s">
        <v>101</v>
      </c>
      <c r="CZ7" t="s">
        <v>102</v>
      </c>
      <c r="DA7" t="s">
        <v>103</v>
      </c>
      <c r="DB7" t="s">
        <v>104</v>
      </c>
      <c r="DC7" t="s">
        <v>105</v>
      </c>
      <c r="DD7" t="s">
        <v>106</v>
      </c>
      <c r="DE7" t="s">
        <v>107</v>
      </c>
      <c r="DF7" t="s">
        <v>108</v>
      </c>
      <c r="DG7" t="s">
        <v>109</v>
      </c>
      <c r="DH7" t="s">
        <v>110</v>
      </c>
      <c r="DI7" t="s">
        <v>111</v>
      </c>
      <c r="DJ7" t="s">
        <v>112</v>
      </c>
      <c r="DK7" t="s">
        <v>113</v>
      </c>
      <c r="DL7" t="s">
        <v>114</v>
      </c>
      <c r="DM7" t="s">
        <v>115</v>
      </c>
      <c r="DN7" t="s">
        <v>116</v>
      </c>
      <c r="DO7" t="s">
        <v>117</v>
      </c>
      <c r="DP7" t="s">
        <v>118</v>
      </c>
      <c r="DQ7" t="s">
        <v>119</v>
      </c>
      <c r="DR7" t="s">
        <v>120</v>
      </c>
      <c r="DS7" t="s">
        <v>121</v>
      </c>
      <c r="DT7" t="s">
        <v>122</v>
      </c>
      <c r="DU7" t="s">
        <v>123</v>
      </c>
      <c r="DV7" t="s">
        <v>124</v>
      </c>
      <c r="DW7" t="s">
        <v>125</v>
      </c>
      <c r="DX7" t="s">
        <v>126</v>
      </c>
      <c r="DY7" t="s">
        <v>127</v>
      </c>
      <c r="DZ7" t="s">
        <v>128</v>
      </c>
      <c r="EA7" t="s">
        <v>129</v>
      </c>
      <c r="EB7" t="s">
        <v>130</v>
      </c>
      <c r="EC7" t="s">
        <v>131</v>
      </c>
      <c r="ED7" t="s">
        <v>132</v>
      </c>
      <c r="EE7" t="s">
        <v>133</v>
      </c>
      <c r="EF7" t="s">
        <v>134</v>
      </c>
      <c r="EG7" t="s">
        <v>135</v>
      </c>
      <c r="EH7" t="s">
        <v>136</v>
      </c>
      <c r="EI7" t="s">
        <v>137</v>
      </c>
      <c r="EJ7" t="s">
        <v>138</v>
      </c>
      <c r="EK7" t="s">
        <v>139</v>
      </c>
    </row>
    <row r="8" spans="1:141" x14ac:dyDescent="0.25">
      <c r="A8" t="s">
        <v>140</v>
      </c>
      <c r="B8" t="s">
        <v>141</v>
      </c>
      <c r="C8" t="s">
        <v>142</v>
      </c>
      <c r="D8" t="s">
        <v>143</v>
      </c>
      <c r="E8" t="s">
        <v>144</v>
      </c>
      <c r="F8" t="s">
        <v>145</v>
      </c>
      <c r="G8" t="s">
        <v>146</v>
      </c>
      <c r="H8" t="s">
        <v>147</v>
      </c>
      <c r="I8" t="s">
        <v>148</v>
      </c>
      <c r="J8" t="s">
        <v>149</v>
      </c>
      <c r="K8" t="s">
        <v>150</v>
      </c>
      <c r="L8" t="s">
        <v>151</v>
      </c>
      <c r="M8" t="s">
        <v>152</v>
      </c>
      <c r="N8" t="s">
        <v>153</v>
      </c>
      <c r="O8" t="s">
        <v>154</v>
      </c>
      <c r="P8" t="s">
        <v>155</v>
      </c>
      <c r="Q8" t="s">
        <v>156</v>
      </c>
      <c r="R8" t="s">
        <v>157</v>
      </c>
      <c r="S8" t="s">
        <v>158</v>
      </c>
      <c r="T8" t="s">
        <v>159</v>
      </c>
      <c r="U8" t="s">
        <v>160</v>
      </c>
      <c r="V8" t="s">
        <v>161</v>
      </c>
      <c r="W8" t="s">
        <v>162</v>
      </c>
      <c r="X8" t="s">
        <v>163</v>
      </c>
      <c r="Y8" t="s">
        <v>164</v>
      </c>
      <c r="Z8" t="s">
        <v>165</v>
      </c>
      <c r="AA8" t="s">
        <v>166</v>
      </c>
      <c r="AB8" t="s">
        <v>167</v>
      </c>
      <c r="AC8" t="s">
        <v>168</v>
      </c>
      <c r="AD8" t="s">
        <v>169</v>
      </c>
      <c r="AE8" t="s">
        <v>170</v>
      </c>
      <c r="AF8" t="s">
        <v>171</v>
      </c>
      <c r="AG8" t="s">
        <v>172</v>
      </c>
      <c r="AH8" t="s">
        <v>173</v>
      </c>
      <c r="AI8" t="s">
        <v>174</v>
      </c>
      <c r="AJ8" t="s">
        <v>175</v>
      </c>
      <c r="AK8" t="s">
        <v>176</v>
      </c>
      <c r="AL8" t="s">
        <v>177</v>
      </c>
      <c r="AM8" t="s">
        <v>178</v>
      </c>
      <c r="AN8" t="s">
        <v>179</v>
      </c>
      <c r="AO8" t="s">
        <v>180</v>
      </c>
      <c r="AP8" t="s">
        <v>181</v>
      </c>
      <c r="AQ8" t="s">
        <v>182</v>
      </c>
      <c r="AR8" t="s">
        <v>183</v>
      </c>
      <c r="AS8" t="s">
        <v>184</v>
      </c>
      <c r="AT8" t="s">
        <v>185</v>
      </c>
      <c r="AU8" t="s">
        <v>186</v>
      </c>
      <c r="AV8" t="s">
        <v>187</v>
      </c>
      <c r="AW8" t="s">
        <v>188</v>
      </c>
      <c r="AX8" t="s">
        <v>189</v>
      </c>
      <c r="AY8" t="s">
        <v>190</v>
      </c>
      <c r="AZ8" t="s">
        <v>191</v>
      </c>
      <c r="BA8" t="s">
        <v>192</v>
      </c>
      <c r="BB8" t="s">
        <v>193</v>
      </c>
      <c r="BC8" t="s">
        <v>194</v>
      </c>
      <c r="BD8" t="s">
        <v>195</v>
      </c>
      <c r="BE8" t="s">
        <v>196</v>
      </c>
      <c r="BF8" t="s">
        <v>197</v>
      </c>
      <c r="BG8" t="s">
        <v>198</v>
      </c>
      <c r="BH8" t="s">
        <v>199</v>
      </c>
      <c r="BI8" t="s">
        <v>200</v>
      </c>
      <c r="BJ8" t="s">
        <v>201</v>
      </c>
      <c r="BK8" t="s">
        <v>202</v>
      </c>
      <c r="BL8" t="s">
        <v>203</v>
      </c>
      <c r="BM8" t="s">
        <v>204</v>
      </c>
      <c r="BN8" t="s">
        <v>205</v>
      </c>
      <c r="BO8" t="s">
        <v>206</v>
      </c>
      <c r="BP8" t="s">
        <v>207</v>
      </c>
      <c r="BQ8" t="s">
        <v>208</v>
      </c>
      <c r="BR8" t="s">
        <v>209</v>
      </c>
      <c r="BS8" t="s">
        <v>210</v>
      </c>
      <c r="BT8" t="s">
        <v>211</v>
      </c>
      <c r="BU8" t="s">
        <v>212</v>
      </c>
      <c r="BV8" t="s">
        <v>213</v>
      </c>
      <c r="BW8" t="s">
        <v>214</v>
      </c>
      <c r="BX8" t="s">
        <v>215</v>
      </c>
      <c r="BY8" t="s">
        <v>216</v>
      </c>
      <c r="BZ8" t="s">
        <v>217</v>
      </c>
      <c r="CA8" t="s">
        <v>218</v>
      </c>
      <c r="CB8" t="s">
        <v>219</v>
      </c>
      <c r="CC8" t="s">
        <v>220</v>
      </c>
      <c r="CD8" t="s">
        <v>221</v>
      </c>
      <c r="CE8" t="s">
        <v>222</v>
      </c>
      <c r="CF8" t="s">
        <v>223</v>
      </c>
      <c r="CG8" t="s">
        <v>224</v>
      </c>
      <c r="CH8" t="s">
        <v>225</v>
      </c>
      <c r="CI8" t="s">
        <v>226</v>
      </c>
      <c r="CJ8" t="s">
        <v>227</v>
      </c>
      <c r="CK8" t="s">
        <v>228</v>
      </c>
      <c r="CL8" t="s">
        <v>229</v>
      </c>
      <c r="CM8" t="s">
        <v>230</v>
      </c>
      <c r="CN8" t="s">
        <v>231</v>
      </c>
      <c r="CO8" t="s">
        <v>232</v>
      </c>
      <c r="CP8" t="s">
        <v>233</v>
      </c>
      <c r="CQ8" t="s">
        <v>234</v>
      </c>
      <c r="CR8" t="s">
        <v>235</v>
      </c>
      <c r="CS8" t="s">
        <v>236</v>
      </c>
      <c r="CT8" t="s">
        <v>237</v>
      </c>
      <c r="CU8" t="s">
        <v>238</v>
      </c>
      <c r="CV8" t="s">
        <v>239</v>
      </c>
      <c r="CW8" t="s">
        <v>240</v>
      </c>
      <c r="CX8" t="s">
        <v>241</v>
      </c>
      <c r="CY8" t="s">
        <v>242</v>
      </c>
      <c r="CZ8" t="s">
        <v>243</v>
      </c>
      <c r="DA8" t="s">
        <v>244</v>
      </c>
      <c r="DB8" t="s">
        <v>245</v>
      </c>
      <c r="DC8" t="s">
        <v>246</v>
      </c>
      <c r="DD8" t="s">
        <v>247</v>
      </c>
      <c r="DE8" t="s">
        <v>248</v>
      </c>
      <c r="DF8" t="s">
        <v>249</v>
      </c>
      <c r="DG8" t="s">
        <v>250</v>
      </c>
      <c r="DH8" t="s">
        <v>251</v>
      </c>
      <c r="DI8" t="s">
        <v>252</v>
      </c>
      <c r="DJ8" t="s">
        <v>253</v>
      </c>
      <c r="DK8" t="s">
        <v>254</v>
      </c>
      <c r="DL8" t="s">
        <v>255</v>
      </c>
      <c r="DM8" t="s">
        <v>256</v>
      </c>
      <c r="DN8" t="s">
        <v>257</v>
      </c>
      <c r="DO8" t="s">
        <v>258</v>
      </c>
      <c r="DP8" t="s">
        <v>259</v>
      </c>
      <c r="DQ8" t="s">
        <v>260</v>
      </c>
      <c r="DR8" t="s">
        <v>261</v>
      </c>
      <c r="DS8" t="s">
        <v>262</v>
      </c>
      <c r="DT8" t="s">
        <v>263</v>
      </c>
      <c r="DU8" t="s">
        <v>264</v>
      </c>
      <c r="DV8" t="s">
        <v>265</v>
      </c>
      <c r="DW8" t="s">
        <v>266</v>
      </c>
      <c r="DX8" t="s">
        <v>267</v>
      </c>
      <c r="DY8" t="s">
        <v>268</v>
      </c>
      <c r="DZ8" t="s">
        <v>269</v>
      </c>
      <c r="EA8" t="s">
        <v>270</v>
      </c>
      <c r="EB8" t="s">
        <v>271</v>
      </c>
      <c r="EC8" t="s">
        <v>272</v>
      </c>
      <c r="ED8" t="s">
        <v>273</v>
      </c>
      <c r="EE8" t="s">
        <v>274</v>
      </c>
      <c r="EF8" t="s">
        <v>275</v>
      </c>
      <c r="EG8" t="s">
        <v>276</v>
      </c>
      <c r="EH8" t="s">
        <v>277</v>
      </c>
      <c r="EI8" t="s">
        <v>278</v>
      </c>
      <c r="EJ8" t="s">
        <v>279</v>
      </c>
      <c r="EK8" t="s">
        <v>280</v>
      </c>
    </row>
    <row r="9" spans="1:141" x14ac:dyDescent="0.25">
      <c r="A9" t="s">
        <v>281</v>
      </c>
      <c r="B9">
        <v>11</v>
      </c>
      <c r="C9" t="s">
        <v>282</v>
      </c>
      <c r="D9">
        <v>277378</v>
      </c>
      <c r="E9">
        <v>3304</v>
      </c>
      <c r="F9">
        <v>11664</v>
      </c>
      <c r="G9">
        <v>1257</v>
      </c>
      <c r="H9">
        <v>3434</v>
      </c>
      <c r="I9">
        <v>765</v>
      </c>
      <c r="J9">
        <v>408</v>
      </c>
      <c r="K9">
        <v>312</v>
      </c>
      <c r="L9">
        <v>485</v>
      </c>
      <c r="M9">
        <v>346</v>
      </c>
      <c r="N9">
        <v>524</v>
      </c>
      <c r="O9">
        <v>353</v>
      </c>
      <c r="P9">
        <v>714</v>
      </c>
      <c r="Q9">
        <v>504</v>
      </c>
      <c r="R9">
        <v>502</v>
      </c>
      <c r="S9">
        <v>349</v>
      </c>
      <c r="T9">
        <v>318</v>
      </c>
      <c r="U9">
        <v>257</v>
      </c>
      <c r="V9">
        <v>775</v>
      </c>
      <c r="W9">
        <v>422</v>
      </c>
      <c r="X9">
        <v>737</v>
      </c>
      <c r="Y9">
        <v>486</v>
      </c>
      <c r="Z9">
        <v>1027</v>
      </c>
      <c r="AA9">
        <v>539</v>
      </c>
      <c r="AB9">
        <v>830</v>
      </c>
      <c r="AC9">
        <v>429</v>
      </c>
      <c r="AD9">
        <v>730</v>
      </c>
      <c r="AE9">
        <v>328</v>
      </c>
      <c r="AF9">
        <v>452</v>
      </c>
      <c r="AG9">
        <v>286</v>
      </c>
      <c r="AH9">
        <v>276</v>
      </c>
      <c r="AI9">
        <v>203</v>
      </c>
      <c r="AJ9">
        <v>300</v>
      </c>
      <c r="AK9">
        <v>282</v>
      </c>
      <c r="AL9">
        <v>152</v>
      </c>
      <c r="AM9">
        <v>117</v>
      </c>
      <c r="AN9">
        <v>127492</v>
      </c>
      <c r="AO9">
        <v>2857</v>
      </c>
      <c r="AP9">
        <v>9984</v>
      </c>
      <c r="AQ9">
        <v>1886</v>
      </c>
      <c r="AR9">
        <v>2334</v>
      </c>
      <c r="AS9">
        <v>858</v>
      </c>
      <c r="AT9">
        <v>3831</v>
      </c>
      <c r="AU9">
        <v>1132</v>
      </c>
      <c r="AV9">
        <v>4447</v>
      </c>
      <c r="AW9">
        <v>1259</v>
      </c>
      <c r="AX9">
        <v>3901</v>
      </c>
      <c r="AY9">
        <v>1144</v>
      </c>
      <c r="AZ9">
        <v>3592</v>
      </c>
      <c r="BA9">
        <v>1030</v>
      </c>
      <c r="BB9">
        <v>2593</v>
      </c>
      <c r="BC9">
        <v>868</v>
      </c>
      <c r="BD9">
        <v>5307</v>
      </c>
      <c r="BE9">
        <v>1311</v>
      </c>
      <c r="BF9">
        <v>2952</v>
      </c>
      <c r="BG9">
        <v>814</v>
      </c>
      <c r="BH9">
        <v>6313</v>
      </c>
      <c r="BI9">
        <v>1289</v>
      </c>
      <c r="BJ9">
        <v>10684</v>
      </c>
      <c r="BK9">
        <v>1562</v>
      </c>
      <c r="BL9">
        <v>17489</v>
      </c>
      <c r="BM9">
        <v>1997</v>
      </c>
      <c r="BN9">
        <v>14020</v>
      </c>
      <c r="BO9">
        <v>1878</v>
      </c>
      <c r="BP9">
        <v>9293</v>
      </c>
      <c r="BQ9">
        <v>1538</v>
      </c>
      <c r="BR9">
        <v>12500</v>
      </c>
      <c r="BS9">
        <v>1655</v>
      </c>
      <c r="BT9">
        <v>18252</v>
      </c>
      <c r="BU9">
        <v>1516</v>
      </c>
      <c r="BV9">
        <v>87759</v>
      </c>
      <c r="BW9">
        <v>2783</v>
      </c>
      <c r="BX9">
        <v>12471</v>
      </c>
      <c r="BY9">
        <v>2149</v>
      </c>
      <c r="BZ9">
        <v>3340</v>
      </c>
      <c r="CA9">
        <v>779</v>
      </c>
      <c r="CB9">
        <v>2632</v>
      </c>
      <c r="CC9">
        <v>939</v>
      </c>
      <c r="CD9">
        <v>3453</v>
      </c>
      <c r="CE9">
        <v>1167</v>
      </c>
      <c r="CF9">
        <v>2752</v>
      </c>
      <c r="CG9">
        <v>863</v>
      </c>
      <c r="CH9">
        <v>2852</v>
      </c>
      <c r="CI9">
        <v>848</v>
      </c>
      <c r="CJ9">
        <v>1863</v>
      </c>
      <c r="CK9">
        <v>595</v>
      </c>
      <c r="CL9">
        <v>2982</v>
      </c>
      <c r="CM9">
        <v>799</v>
      </c>
      <c r="CN9">
        <v>1615</v>
      </c>
      <c r="CO9">
        <v>704</v>
      </c>
      <c r="CP9">
        <v>4563</v>
      </c>
      <c r="CQ9">
        <v>864</v>
      </c>
      <c r="CR9">
        <v>6672</v>
      </c>
      <c r="CS9">
        <v>1345</v>
      </c>
      <c r="CT9">
        <v>8339</v>
      </c>
      <c r="CU9">
        <v>1369</v>
      </c>
      <c r="CV9">
        <v>7270</v>
      </c>
      <c r="CW9">
        <v>1327</v>
      </c>
      <c r="CX9">
        <v>4141</v>
      </c>
      <c r="CY9">
        <v>918</v>
      </c>
      <c r="CZ9">
        <v>8071</v>
      </c>
      <c r="DA9">
        <v>1371</v>
      </c>
      <c r="DB9">
        <v>14743</v>
      </c>
      <c r="DC9">
        <v>1615</v>
      </c>
      <c r="DD9">
        <v>50463</v>
      </c>
      <c r="DE9">
        <v>1731</v>
      </c>
      <c r="DF9">
        <v>5609</v>
      </c>
      <c r="DG9">
        <v>1005</v>
      </c>
      <c r="DH9">
        <v>4891</v>
      </c>
      <c r="DI9">
        <v>1107</v>
      </c>
      <c r="DJ9">
        <v>2829</v>
      </c>
      <c r="DK9">
        <v>680</v>
      </c>
      <c r="DL9">
        <v>2731</v>
      </c>
      <c r="DM9">
        <v>842</v>
      </c>
      <c r="DN9">
        <v>2016</v>
      </c>
      <c r="DO9">
        <v>584</v>
      </c>
      <c r="DP9">
        <v>2130</v>
      </c>
      <c r="DQ9">
        <v>758</v>
      </c>
      <c r="DR9">
        <v>1649</v>
      </c>
      <c r="DS9">
        <v>518</v>
      </c>
      <c r="DT9">
        <v>1993</v>
      </c>
      <c r="DU9">
        <v>633</v>
      </c>
      <c r="DV9">
        <v>2015</v>
      </c>
      <c r="DW9">
        <v>556</v>
      </c>
      <c r="DX9">
        <v>2870</v>
      </c>
      <c r="DY9">
        <v>757</v>
      </c>
      <c r="DZ9">
        <v>3911</v>
      </c>
      <c r="EA9">
        <v>680</v>
      </c>
      <c r="EB9">
        <v>5521</v>
      </c>
      <c r="EC9">
        <v>949</v>
      </c>
      <c r="ED9">
        <v>3212</v>
      </c>
      <c r="EE9">
        <v>717</v>
      </c>
      <c r="EF9">
        <v>2151</v>
      </c>
      <c r="EG9">
        <v>550</v>
      </c>
      <c r="EH9">
        <v>2728</v>
      </c>
      <c r="EI9">
        <v>690</v>
      </c>
      <c r="EJ9">
        <v>4207</v>
      </c>
      <c r="EK9">
        <v>865</v>
      </c>
    </row>
    <row r="10" spans="1:141" x14ac:dyDescent="0.25">
      <c r="A10">
        <v>13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t="s">
        <v>27</v>
      </c>
      <c r="AD10" t="s">
        <v>28</v>
      </c>
      <c r="AE10" t="s">
        <v>29</v>
      </c>
      <c r="AF10" t="s">
        <v>30</v>
      </c>
      <c r="AG10" t="s">
        <v>31</v>
      </c>
      <c r="AH10" t="s">
        <v>32</v>
      </c>
      <c r="AI10" t="s">
        <v>33</v>
      </c>
      <c r="AJ10" t="s">
        <v>34</v>
      </c>
      <c r="AK10" t="s">
        <v>35</v>
      </c>
      <c r="AL10" t="s">
        <v>36</v>
      </c>
      <c r="AM10" t="s">
        <v>37</v>
      </c>
      <c r="AN10" t="s">
        <v>38</v>
      </c>
      <c r="AO10" t="s">
        <v>39</v>
      </c>
      <c r="AP10" t="s">
        <v>40</v>
      </c>
      <c r="AQ10" t="s">
        <v>41</v>
      </c>
      <c r="AR10" t="s">
        <v>42</v>
      </c>
      <c r="AS10" t="s">
        <v>43</v>
      </c>
      <c r="AT10" t="s">
        <v>44</v>
      </c>
      <c r="AU10" t="s">
        <v>45</v>
      </c>
      <c r="AV10" t="s">
        <v>46</v>
      </c>
      <c r="AW10" t="s">
        <v>47</v>
      </c>
      <c r="AX10" t="s">
        <v>48</v>
      </c>
      <c r="AY10" t="s">
        <v>49</v>
      </c>
      <c r="AZ10" t="s">
        <v>50</v>
      </c>
      <c r="BA10" t="s">
        <v>51</v>
      </c>
      <c r="BB10" t="s">
        <v>52</v>
      </c>
      <c r="BC10" t="s">
        <v>53</v>
      </c>
      <c r="BD10" t="s">
        <v>54</v>
      </c>
      <c r="BE10" t="s">
        <v>55</v>
      </c>
      <c r="BF10" t="s">
        <v>56</v>
      </c>
      <c r="BG10" t="s">
        <v>57</v>
      </c>
      <c r="BH10" t="s">
        <v>58</v>
      </c>
      <c r="BI10" t="s">
        <v>59</v>
      </c>
      <c r="BJ10" t="s">
        <v>60</v>
      </c>
      <c r="BK10" t="s">
        <v>61</v>
      </c>
      <c r="BL10" t="s">
        <v>62</v>
      </c>
      <c r="BM10" t="s">
        <v>63</v>
      </c>
      <c r="BN10" t="s">
        <v>64</v>
      </c>
      <c r="BO10" t="s">
        <v>65</v>
      </c>
      <c r="BP10" t="s">
        <v>66</v>
      </c>
      <c r="BQ10" t="s">
        <v>67</v>
      </c>
      <c r="BR10" t="s">
        <v>68</v>
      </c>
      <c r="BS10" t="s">
        <v>69</v>
      </c>
      <c r="BT10" t="s">
        <v>70</v>
      </c>
      <c r="BU10" t="s">
        <v>71</v>
      </c>
      <c r="BV10" t="s">
        <v>72</v>
      </c>
      <c r="BW10" t="s">
        <v>73</v>
      </c>
      <c r="BX10" t="s">
        <v>74</v>
      </c>
      <c r="BY10" t="s">
        <v>75</v>
      </c>
      <c r="BZ10" t="s">
        <v>76</v>
      </c>
      <c r="CA10" t="s">
        <v>77</v>
      </c>
      <c r="CB10" t="s">
        <v>78</v>
      </c>
      <c r="CC10" t="s">
        <v>79</v>
      </c>
      <c r="CD10" t="s">
        <v>80</v>
      </c>
      <c r="CE10" t="s">
        <v>81</v>
      </c>
      <c r="CF10" t="s">
        <v>82</v>
      </c>
      <c r="CG10" t="s">
        <v>83</v>
      </c>
      <c r="CH10" t="s">
        <v>84</v>
      </c>
      <c r="CI10" t="s">
        <v>85</v>
      </c>
      <c r="CJ10" t="s">
        <v>86</v>
      </c>
      <c r="CK10" t="s">
        <v>87</v>
      </c>
      <c r="CL10" t="s">
        <v>88</v>
      </c>
      <c r="CM10" t="s">
        <v>89</v>
      </c>
      <c r="CN10" t="s">
        <v>90</v>
      </c>
      <c r="CO10" t="s">
        <v>91</v>
      </c>
      <c r="CP10" t="s">
        <v>92</v>
      </c>
      <c r="CQ10" t="s">
        <v>93</v>
      </c>
      <c r="CR10" t="s">
        <v>94</v>
      </c>
      <c r="CS10" t="s">
        <v>95</v>
      </c>
      <c r="CT10" t="s">
        <v>96</v>
      </c>
      <c r="CU10" t="s">
        <v>97</v>
      </c>
      <c r="CV10" t="s">
        <v>98</v>
      </c>
      <c r="CW10" t="s">
        <v>99</v>
      </c>
      <c r="CX10" t="s">
        <v>100</v>
      </c>
      <c r="CY10" t="s">
        <v>101</v>
      </c>
      <c r="CZ10" t="s">
        <v>102</v>
      </c>
      <c r="DA10" t="s">
        <v>103</v>
      </c>
      <c r="DB10" t="s">
        <v>104</v>
      </c>
      <c r="DC10" t="s">
        <v>105</v>
      </c>
      <c r="DD10" t="s">
        <v>106</v>
      </c>
      <c r="DE10" t="s">
        <v>107</v>
      </c>
      <c r="DF10" t="s">
        <v>108</v>
      </c>
      <c r="DG10" t="s">
        <v>109</v>
      </c>
      <c r="DH10" t="s">
        <v>110</v>
      </c>
      <c r="DI10" t="s">
        <v>111</v>
      </c>
      <c r="DJ10" t="s">
        <v>112</v>
      </c>
      <c r="DK10" t="s">
        <v>113</v>
      </c>
      <c r="DL10" t="s">
        <v>114</v>
      </c>
      <c r="DM10" t="s">
        <v>115</v>
      </c>
      <c r="DN10" t="s">
        <v>116</v>
      </c>
      <c r="DO10" t="s">
        <v>117</v>
      </c>
      <c r="DP10" t="s">
        <v>118</v>
      </c>
      <c r="DQ10" t="s">
        <v>119</v>
      </c>
      <c r="DR10" t="s">
        <v>120</v>
      </c>
      <c r="DS10" t="s">
        <v>121</v>
      </c>
      <c r="DT10" t="s">
        <v>122</v>
      </c>
      <c r="DU10" t="s">
        <v>123</v>
      </c>
      <c r="DV10" t="s">
        <v>124</v>
      </c>
      <c r="DW10" t="s">
        <v>125</v>
      </c>
      <c r="DX10" t="s">
        <v>126</v>
      </c>
      <c r="DY10" t="s">
        <v>127</v>
      </c>
      <c r="DZ10" t="s">
        <v>128</v>
      </c>
      <c r="EA10" t="s">
        <v>129</v>
      </c>
      <c r="EB10" t="s">
        <v>130</v>
      </c>
      <c r="EC10" t="s">
        <v>131</v>
      </c>
      <c r="ED10" t="s">
        <v>132</v>
      </c>
      <c r="EE10" t="s">
        <v>133</v>
      </c>
      <c r="EF10" t="s">
        <v>134</v>
      </c>
      <c r="EG10" t="s">
        <v>135</v>
      </c>
      <c r="EH10" t="s">
        <v>136</v>
      </c>
      <c r="EI10" t="s">
        <v>137</v>
      </c>
      <c r="EJ10" t="s">
        <v>138</v>
      </c>
      <c r="EK10" t="s">
        <v>139</v>
      </c>
    </row>
    <row r="11" spans="1:141" x14ac:dyDescent="0.25">
      <c r="A11" t="s">
        <v>140</v>
      </c>
      <c r="B11" t="s">
        <v>141</v>
      </c>
      <c r="C11" t="s">
        <v>142</v>
      </c>
      <c r="D11" t="s">
        <v>143</v>
      </c>
      <c r="E11" t="s">
        <v>144</v>
      </c>
      <c r="F11" t="s">
        <v>145</v>
      </c>
      <c r="G11" t="s">
        <v>146</v>
      </c>
      <c r="H11" t="s">
        <v>147</v>
      </c>
      <c r="I11" t="s">
        <v>148</v>
      </c>
      <c r="J11" t="s">
        <v>149</v>
      </c>
      <c r="K11" t="s">
        <v>150</v>
      </c>
      <c r="L11" t="s">
        <v>151</v>
      </c>
      <c r="M11" t="s">
        <v>152</v>
      </c>
      <c r="N11" t="s">
        <v>153</v>
      </c>
      <c r="O11" t="s">
        <v>154</v>
      </c>
      <c r="P11" t="s">
        <v>155</v>
      </c>
      <c r="Q11" t="s">
        <v>156</v>
      </c>
      <c r="R11" t="s">
        <v>157</v>
      </c>
      <c r="S11" t="s">
        <v>158</v>
      </c>
      <c r="T11" t="s">
        <v>159</v>
      </c>
      <c r="U11" t="s">
        <v>160</v>
      </c>
      <c r="V11" t="s">
        <v>161</v>
      </c>
      <c r="W11" t="s">
        <v>162</v>
      </c>
      <c r="X11" t="s">
        <v>163</v>
      </c>
      <c r="Y11" t="s">
        <v>164</v>
      </c>
      <c r="Z11" t="s">
        <v>165</v>
      </c>
      <c r="AA11" t="s">
        <v>166</v>
      </c>
      <c r="AB11" t="s">
        <v>167</v>
      </c>
      <c r="AC11" t="s">
        <v>168</v>
      </c>
      <c r="AD11" t="s">
        <v>169</v>
      </c>
      <c r="AE11" t="s">
        <v>170</v>
      </c>
      <c r="AF11" t="s">
        <v>171</v>
      </c>
      <c r="AG11" t="s">
        <v>172</v>
      </c>
      <c r="AH11" t="s">
        <v>173</v>
      </c>
      <c r="AI11" t="s">
        <v>174</v>
      </c>
      <c r="AJ11" t="s">
        <v>175</v>
      </c>
      <c r="AK11" t="s">
        <v>176</v>
      </c>
      <c r="AL11" t="s">
        <v>177</v>
      </c>
      <c r="AM11" t="s">
        <v>178</v>
      </c>
      <c r="AN11" t="s">
        <v>179</v>
      </c>
      <c r="AO11" t="s">
        <v>180</v>
      </c>
      <c r="AP11" t="s">
        <v>181</v>
      </c>
      <c r="AQ11" t="s">
        <v>182</v>
      </c>
      <c r="AR11" t="s">
        <v>183</v>
      </c>
      <c r="AS11" t="s">
        <v>184</v>
      </c>
      <c r="AT11" t="s">
        <v>185</v>
      </c>
      <c r="AU11" t="s">
        <v>186</v>
      </c>
      <c r="AV11" t="s">
        <v>187</v>
      </c>
      <c r="AW11" t="s">
        <v>188</v>
      </c>
      <c r="AX11" t="s">
        <v>189</v>
      </c>
      <c r="AY11" t="s">
        <v>190</v>
      </c>
      <c r="AZ11" t="s">
        <v>191</v>
      </c>
      <c r="BA11" t="s">
        <v>192</v>
      </c>
      <c r="BB11" t="s">
        <v>193</v>
      </c>
      <c r="BC11" t="s">
        <v>194</v>
      </c>
      <c r="BD11" t="s">
        <v>195</v>
      </c>
      <c r="BE11" t="s">
        <v>196</v>
      </c>
      <c r="BF11" t="s">
        <v>197</v>
      </c>
      <c r="BG11" t="s">
        <v>198</v>
      </c>
      <c r="BH11" t="s">
        <v>199</v>
      </c>
      <c r="BI11" t="s">
        <v>200</v>
      </c>
      <c r="BJ11" t="s">
        <v>201</v>
      </c>
      <c r="BK11" t="s">
        <v>202</v>
      </c>
      <c r="BL11" t="s">
        <v>203</v>
      </c>
      <c r="BM11" t="s">
        <v>204</v>
      </c>
      <c r="BN11" t="s">
        <v>205</v>
      </c>
      <c r="BO11" t="s">
        <v>206</v>
      </c>
      <c r="BP11" t="s">
        <v>207</v>
      </c>
      <c r="BQ11" t="s">
        <v>208</v>
      </c>
      <c r="BR11" t="s">
        <v>209</v>
      </c>
      <c r="BS11" t="s">
        <v>210</v>
      </c>
      <c r="BT11" t="s">
        <v>211</v>
      </c>
      <c r="BU11" t="s">
        <v>212</v>
      </c>
      <c r="BV11" t="s">
        <v>213</v>
      </c>
      <c r="BW11" t="s">
        <v>214</v>
      </c>
      <c r="BX11" t="s">
        <v>215</v>
      </c>
      <c r="BY11" t="s">
        <v>216</v>
      </c>
      <c r="BZ11" t="s">
        <v>217</v>
      </c>
      <c r="CA11" t="s">
        <v>218</v>
      </c>
      <c r="CB11" t="s">
        <v>219</v>
      </c>
      <c r="CC11" t="s">
        <v>220</v>
      </c>
      <c r="CD11" t="s">
        <v>221</v>
      </c>
      <c r="CE11" t="s">
        <v>222</v>
      </c>
      <c r="CF11" t="s">
        <v>223</v>
      </c>
      <c r="CG11" t="s">
        <v>224</v>
      </c>
      <c r="CH11" t="s">
        <v>225</v>
      </c>
      <c r="CI11" t="s">
        <v>226</v>
      </c>
      <c r="CJ11" t="s">
        <v>227</v>
      </c>
      <c r="CK11" t="s">
        <v>228</v>
      </c>
      <c r="CL11" t="s">
        <v>229</v>
      </c>
      <c r="CM11" t="s">
        <v>230</v>
      </c>
      <c r="CN11" t="s">
        <v>231</v>
      </c>
      <c r="CO11" t="s">
        <v>232</v>
      </c>
      <c r="CP11" t="s">
        <v>233</v>
      </c>
      <c r="CQ11" t="s">
        <v>234</v>
      </c>
      <c r="CR11" t="s">
        <v>235</v>
      </c>
      <c r="CS11" t="s">
        <v>236</v>
      </c>
      <c r="CT11" t="s">
        <v>237</v>
      </c>
      <c r="CU11" t="s">
        <v>238</v>
      </c>
      <c r="CV11" t="s">
        <v>239</v>
      </c>
      <c r="CW11" t="s">
        <v>240</v>
      </c>
      <c r="CX11" t="s">
        <v>241</v>
      </c>
      <c r="CY11" t="s">
        <v>242</v>
      </c>
      <c r="CZ11" t="s">
        <v>243</v>
      </c>
      <c r="DA11" t="s">
        <v>244</v>
      </c>
      <c r="DB11" t="s">
        <v>245</v>
      </c>
      <c r="DC11" t="s">
        <v>246</v>
      </c>
      <c r="DD11" t="s">
        <v>247</v>
      </c>
      <c r="DE11" t="s">
        <v>248</v>
      </c>
      <c r="DF11" t="s">
        <v>249</v>
      </c>
      <c r="DG11" t="s">
        <v>250</v>
      </c>
      <c r="DH11" t="s">
        <v>251</v>
      </c>
      <c r="DI11" t="s">
        <v>252</v>
      </c>
      <c r="DJ11" t="s">
        <v>253</v>
      </c>
      <c r="DK11" t="s">
        <v>254</v>
      </c>
      <c r="DL11" t="s">
        <v>255</v>
      </c>
      <c r="DM11" t="s">
        <v>256</v>
      </c>
      <c r="DN11" t="s">
        <v>257</v>
      </c>
      <c r="DO11" t="s">
        <v>258</v>
      </c>
      <c r="DP11" t="s">
        <v>259</v>
      </c>
      <c r="DQ11" t="s">
        <v>260</v>
      </c>
      <c r="DR11" t="s">
        <v>261</v>
      </c>
      <c r="DS11" t="s">
        <v>262</v>
      </c>
      <c r="DT11" t="s">
        <v>263</v>
      </c>
      <c r="DU11" t="s">
        <v>264</v>
      </c>
      <c r="DV11" t="s">
        <v>265</v>
      </c>
      <c r="DW11" t="s">
        <v>266</v>
      </c>
      <c r="DX11" t="s">
        <v>267</v>
      </c>
      <c r="DY11" t="s">
        <v>268</v>
      </c>
      <c r="DZ11" t="s">
        <v>269</v>
      </c>
      <c r="EA11" t="s">
        <v>270</v>
      </c>
      <c r="EB11" t="s">
        <v>271</v>
      </c>
      <c r="EC11" t="s">
        <v>272</v>
      </c>
      <c r="ED11" t="s">
        <v>273</v>
      </c>
      <c r="EE11" t="s">
        <v>274</v>
      </c>
      <c r="EF11" t="s">
        <v>275</v>
      </c>
      <c r="EG11" t="s">
        <v>276</v>
      </c>
      <c r="EH11" t="s">
        <v>277</v>
      </c>
      <c r="EI11" t="s">
        <v>278</v>
      </c>
      <c r="EJ11" t="s">
        <v>279</v>
      </c>
      <c r="EK11" t="s">
        <v>280</v>
      </c>
    </row>
    <row r="12" spans="1:141" x14ac:dyDescent="0.25">
      <c r="A12" t="s">
        <v>281</v>
      </c>
      <c r="B12">
        <v>11</v>
      </c>
      <c r="C12" t="s">
        <v>282</v>
      </c>
      <c r="D12">
        <v>271651</v>
      </c>
      <c r="E12">
        <v>3228</v>
      </c>
      <c r="F12">
        <v>11507</v>
      </c>
      <c r="G12">
        <v>1401</v>
      </c>
      <c r="H12">
        <v>3528</v>
      </c>
      <c r="I12">
        <v>790</v>
      </c>
      <c r="J12">
        <v>889</v>
      </c>
      <c r="K12">
        <v>481</v>
      </c>
      <c r="L12">
        <v>708</v>
      </c>
      <c r="M12">
        <v>402</v>
      </c>
      <c r="N12">
        <v>772</v>
      </c>
      <c r="O12">
        <v>465</v>
      </c>
      <c r="P12">
        <v>213</v>
      </c>
      <c r="Q12">
        <v>163</v>
      </c>
      <c r="R12">
        <v>255</v>
      </c>
      <c r="S12">
        <v>196</v>
      </c>
      <c r="T12">
        <v>442</v>
      </c>
      <c r="U12">
        <v>284</v>
      </c>
      <c r="V12">
        <v>765</v>
      </c>
      <c r="W12">
        <v>443</v>
      </c>
      <c r="X12">
        <v>272</v>
      </c>
      <c r="Y12">
        <v>182</v>
      </c>
      <c r="Z12">
        <v>688</v>
      </c>
      <c r="AA12">
        <v>444</v>
      </c>
      <c r="AB12">
        <v>856</v>
      </c>
      <c r="AC12">
        <v>405</v>
      </c>
      <c r="AD12">
        <v>566</v>
      </c>
      <c r="AE12">
        <v>325</v>
      </c>
      <c r="AF12">
        <v>601</v>
      </c>
      <c r="AG12">
        <v>311</v>
      </c>
      <c r="AH12">
        <v>547</v>
      </c>
      <c r="AI12">
        <v>330</v>
      </c>
      <c r="AJ12">
        <v>228</v>
      </c>
      <c r="AK12">
        <v>199</v>
      </c>
      <c r="AL12">
        <v>177</v>
      </c>
      <c r="AM12">
        <v>156</v>
      </c>
      <c r="AN12">
        <v>123099</v>
      </c>
      <c r="AO12">
        <v>2828</v>
      </c>
      <c r="AP12">
        <v>8807</v>
      </c>
      <c r="AQ12">
        <v>1319</v>
      </c>
      <c r="AR12">
        <v>3137</v>
      </c>
      <c r="AS12">
        <v>884</v>
      </c>
      <c r="AT12">
        <v>3181</v>
      </c>
      <c r="AU12">
        <v>1092</v>
      </c>
      <c r="AV12">
        <v>2964</v>
      </c>
      <c r="AW12">
        <v>933</v>
      </c>
      <c r="AX12">
        <v>3924</v>
      </c>
      <c r="AY12">
        <v>1243</v>
      </c>
      <c r="AZ12">
        <v>2838</v>
      </c>
      <c r="BA12">
        <v>871</v>
      </c>
      <c r="BB12">
        <v>3713</v>
      </c>
      <c r="BC12">
        <v>1194</v>
      </c>
      <c r="BD12">
        <v>4244</v>
      </c>
      <c r="BE12">
        <v>1322</v>
      </c>
      <c r="BF12">
        <v>4596</v>
      </c>
      <c r="BG12">
        <v>1377</v>
      </c>
      <c r="BH12">
        <v>7989</v>
      </c>
      <c r="BI12">
        <v>1588</v>
      </c>
      <c r="BJ12">
        <v>10764</v>
      </c>
      <c r="BK12">
        <v>1651</v>
      </c>
      <c r="BL12">
        <v>16559</v>
      </c>
      <c r="BM12">
        <v>1980</v>
      </c>
      <c r="BN12">
        <v>13500</v>
      </c>
      <c r="BO12">
        <v>1696</v>
      </c>
      <c r="BP12">
        <v>10550</v>
      </c>
      <c r="BQ12">
        <v>1524</v>
      </c>
      <c r="BR12">
        <v>11388</v>
      </c>
      <c r="BS12">
        <v>1650</v>
      </c>
      <c r="BT12">
        <v>14945</v>
      </c>
      <c r="BU12">
        <v>1626</v>
      </c>
      <c r="BV12">
        <v>87564</v>
      </c>
      <c r="BW12">
        <v>2415</v>
      </c>
      <c r="BX12">
        <v>10751</v>
      </c>
      <c r="BY12">
        <v>1749</v>
      </c>
      <c r="BZ12">
        <v>3318</v>
      </c>
      <c r="CA12">
        <v>918</v>
      </c>
      <c r="CB12">
        <v>4199</v>
      </c>
      <c r="CC12">
        <v>1105</v>
      </c>
      <c r="CD12">
        <v>2771</v>
      </c>
      <c r="CE12">
        <v>976</v>
      </c>
      <c r="CF12">
        <v>2332</v>
      </c>
      <c r="CG12">
        <v>767</v>
      </c>
      <c r="CH12">
        <v>4882</v>
      </c>
      <c r="CI12">
        <v>1269</v>
      </c>
      <c r="CJ12">
        <v>2762</v>
      </c>
      <c r="CK12">
        <v>832</v>
      </c>
      <c r="CL12">
        <v>2151</v>
      </c>
      <c r="CM12">
        <v>732</v>
      </c>
      <c r="CN12">
        <v>1954</v>
      </c>
      <c r="CO12">
        <v>632</v>
      </c>
      <c r="CP12">
        <v>6756</v>
      </c>
      <c r="CQ12">
        <v>1083</v>
      </c>
      <c r="CR12">
        <v>6212</v>
      </c>
      <c r="CS12">
        <v>1355</v>
      </c>
      <c r="CT12">
        <v>7126</v>
      </c>
      <c r="CU12">
        <v>1439</v>
      </c>
      <c r="CV12">
        <v>6644</v>
      </c>
      <c r="CW12">
        <v>1330</v>
      </c>
      <c r="CX12">
        <v>5027</v>
      </c>
      <c r="CY12">
        <v>949</v>
      </c>
      <c r="CZ12">
        <v>8349</v>
      </c>
      <c r="DA12">
        <v>1445</v>
      </c>
      <c r="DB12">
        <v>12330</v>
      </c>
      <c r="DC12">
        <v>1305</v>
      </c>
      <c r="DD12">
        <v>49481</v>
      </c>
      <c r="DE12">
        <v>1838</v>
      </c>
      <c r="DF12">
        <v>6564</v>
      </c>
      <c r="DG12">
        <v>1136</v>
      </c>
      <c r="DH12">
        <v>4561</v>
      </c>
      <c r="DI12">
        <v>1009</v>
      </c>
      <c r="DJ12">
        <v>2794</v>
      </c>
      <c r="DK12">
        <v>723</v>
      </c>
      <c r="DL12">
        <v>2733</v>
      </c>
      <c r="DM12">
        <v>601</v>
      </c>
      <c r="DN12">
        <v>1600</v>
      </c>
      <c r="DO12">
        <v>458</v>
      </c>
      <c r="DP12">
        <v>2706</v>
      </c>
      <c r="DQ12">
        <v>715</v>
      </c>
      <c r="DR12">
        <v>1554</v>
      </c>
      <c r="DS12">
        <v>500</v>
      </c>
      <c r="DT12">
        <v>1692</v>
      </c>
      <c r="DU12">
        <v>592</v>
      </c>
      <c r="DV12">
        <v>1171</v>
      </c>
      <c r="DW12">
        <v>398</v>
      </c>
      <c r="DX12">
        <v>3743</v>
      </c>
      <c r="DY12">
        <v>790</v>
      </c>
      <c r="DZ12">
        <v>3390</v>
      </c>
      <c r="EA12">
        <v>810</v>
      </c>
      <c r="EB12">
        <v>4024</v>
      </c>
      <c r="EC12">
        <v>783</v>
      </c>
      <c r="ED12">
        <v>3288</v>
      </c>
      <c r="EE12">
        <v>713</v>
      </c>
      <c r="EF12">
        <v>2017</v>
      </c>
      <c r="EG12">
        <v>547</v>
      </c>
      <c r="EH12">
        <v>2380</v>
      </c>
      <c r="EI12">
        <v>543</v>
      </c>
      <c r="EJ12">
        <v>5264</v>
      </c>
      <c r="EK12">
        <v>689</v>
      </c>
    </row>
    <row r="13" spans="1:141" x14ac:dyDescent="0.25">
      <c r="A13">
        <v>12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13</v>
      </c>
      <c r="P13" t="s">
        <v>14</v>
      </c>
      <c r="Q13" t="s">
        <v>15</v>
      </c>
      <c r="R13" t="s">
        <v>16</v>
      </c>
      <c r="S13" t="s">
        <v>17</v>
      </c>
      <c r="T13" t="s">
        <v>18</v>
      </c>
      <c r="U13" t="s">
        <v>19</v>
      </c>
      <c r="V13" t="s">
        <v>20</v>
      </c>
      <c r="W13" t="s">
        <v>21</v>
      </c>
      <c r="X13" t="s">
        <v>22</v>
      </c>
      <c r="Y13" t="s">
        <v>23</v>
      </c>
      <c r="Z13" t="s">
        <v>24</v>
      </c>
      <c r="AA13" t="s">
        <v>25</v>
      </c>
      <c r="AB13" t="s">
        <v>26</v>
      </c>
      <c r="AC13" t="s">
        <v>27</v>
      </c>
      <c r="AD13" t="s">
        <v>28</v>
      </c>
      <c r="AE13" t="s">
        <v>29</v>
      </c>
      <c r="AF13" t="s">
        <v>30</v>
      </c>
      <c r="AG13" t="s">
        <v>31</v>
      </c>
      <c r="AH13" t="s">
        <v>32</v>
      </c>
      <c r="AI13" t="s">
        <v>33</v>
      </c>
      <c r="AJ13" t="s">
        <v>34</v>
      </c>
      <c r="AK13" t="s">
        <v>35</v>
      </c>
      <c r="AL13" t="s">
        <v>36</v>
      </c>
      <c r="AM13" t="s">
        <v>37</v>
      </c>
      <c r="AN13" t="s">
        <v>38</v>
      </c>
      <c r="AO13" t="s">
        <v>39</v>
      </c>
      <c r="AP13" t="s">
        <v>40</v>
      </c>
      <c r="AQ13" t="s">
        <v>41</v>
      </c>
      <c r="AR13" t="s">
        <v>42</v>
      </c>
      <c r="AS13" t="s">
        <v>43</v>
      </c>
      <c r="AT13" t="s">
        <v>44</v>
      </c>
      <c r="AU13" t="s">
        <v>45</v>
      </c>
      <c r="AV13" t="s">
        <v>46</v>
      </c>
      <c r="AW13" t="s">
        <v>47</v>
      </c>
      <c r="AX13" t="s">
        <v>48</v>
      </c>
      <c r="AY13" t="s">
        <v>49</v>
      </c>
      <c r="AZ13" t="s">
        <v>50</v>
      </c>
      <c r="BA13" t="s">
        <v>51</v>
      </c>
      <c r="BB13" t="s">
        <v>52</v>
      </c>
      <c r="BC13" t="s">
        <v>53</v>
      </c>
      <c r="BD13" t="s">
        <v>54</v>
      </c>
      <c r="BE13" t="s">
        <v>55</v>
      </c>
      <c r="BF13" t="s">
        <v>56</v>
      </c>
      <c r="BG13" t="s">
        <v>57</v>
      </c>
      <c r="BH13" t="s">
        <v>58</v>
      </c>
      <c r="BI13" t="s">
        <v>59</v>
      </c>
      <c r="BJ13" t="s">
        <v>60</v>
      </c>
      <c r="BK13" t="s">
        <v>61</v>
      </c>
      <c r="BL13" t="s">
        <v>62</v>
      </c>
      <c r="BM13" t="s">
        <v>63</v>
      </c>
      <c r="BN13" t="s">
        <v>64</v>
      </c>
      <c r="BO13" t="s">
        <v>65</v>
      </c>
      <c r="BP13" t="s">
        <v>66</v>
      </c>
      <c r="BQ13" t="s">
        <v>67</v>
      </c>
      <c r="BR13" t="s">
        <v>68</v>
      </c>
      <c r="BS13" t="s">
        <v>69</v>
      </c>
      <c r="BT13" t="s">
        <v>70</v>
      </c>
      <c r="BU13" t="s">
        <v>71</v>
      </c>
      <c r="BV13" t="s">
        <v>72</v>
      </c>
      <c r="BW13" t="s">
        <v>73</v>
      </c>
      <c r="BX13" t="s">
        <v>74</v>
      </c>
      <c r="BY13" t="s">
        <v>75</v>
      </c>
      <c r="BZ13" t="s">
        <v>76</v>
      </c>
      <c r="CA13" t="s">
        <v>77</v>
      </c>
      <c r="CB13" t="s">
        <v>78</v>
      </c>
      <c r="CC13" t="s">
        <v>79</v>
      </c>
      <c r="CD13" t="s">
        <v>80</v>
      </c>
      <c r="CE13" t="s">
        <v>81</v>
      </c>
      <c r="CF13" t="s">
        <v>82</v>
      </c>
      <c r="CG13" t="s">
        <v>83</v>
      </c>
      <c r="CH13" t="s">
        <v>84</v>
      </c>
      <c r="CI13" t="s">
        <v>85</v>
      </c>
      <c r="CJ13" t="s">
        <v>86</v>
      </c>
      <c r="CK13" t="s">
        <v>87</v>
      </c>
      <c r="CL13" t="s">
        <v>88</v>
      </c>
      <c r="CM13" t="s">
        <v>89</v>
      </c>
      <c r="CN13" t="s">
        <v>90</v>
      </c>
      <c r="CO13" t="s">
        <v>91</v>
      </c>
      <c r="CP13" t="s">
        <v>92</v>
      </c>
      <c r="CQ13" t="s">
        <v>93</v>
      </c>
      <c r="CR13" t="s">
        <v>94</v>
      </c>
      <c r="CS13" t="s">
        <v>95</v>
      </c>
      <c r="CT13" t="s">
        <v>96</v>
      </c>
      <c r="CU13" t="s">
        <v>97</v>
      </c>
      <c r="CV13" t="s">
        <v>98</v>
      </c>
      <c r="CW13" t="s">
        <v>99</v>
      </c>
      <c r="CX13" t="s">
        <v>100</v>
      </c>
      <c r="CY13" t="s">
        <v>101</v>
      </c>
      <c r="CZ13" t="s">
        <v>102</v>
      </c>
      <c r="DA13" t="s">
        <v>103</v>
      </c>
      <c r="DB13" t="s">
        <v>104</v>
      </c>
      <c r="DC13" t="s">
        <v>105</v>
      </c>
      <c r="DD13" t="s">
        <v>106</v>
      </c>
      <c r="DE13" t="s">
        <v>107</v>
      </c>
      <c r="DF13" t="s">
        <v>108</v>
      </c>
      <c r="DG13" t="s">
        <v>109</v>
      </c>
      <c r="DH13" t="s">
        <v>110</v>
      </c>
      <c r="DI13" t="s">
        <v>111</v>
      </c>
      <c r="DJ13" t="s">
        <v>112</v>
      </c>
      <c r="DK13" t="s">
        <v>113</v>
      </c>
      <c r="DL13" t="s">
        <v>114</v>
      </c>
      <c r="DM13" t="s">
        <v>115</v>
      </c>
      <c r="DN13" t="s">
        <v>116</v>
      </c>
      <c r="DO13" t="s">
        <v>117</v>
      </c>
      <c r="DP13" t="s">
        <v>118</v>
      </c>
      <c r="DQ13" t="s">
        <v>119</v>
      </c>
      <c r="DR13" t="s">
        <v>120</v>
      </c>
      <c r="DS13" t="s">
        <v>121</v>
      </c>
      <c r="DT13" t="s">
        <v>122</v>
      </c>
      <c r="DU13" t="s">
        <v>123</v>
      </c>
      <c r="DV13" t="s">
        <v>124</v>
      </c>
      <c r="DW13" t="s">
        <v>125</v>
      </c>
      <c r="DX13" t="s">
        <v>126</v>
      </c>
      <c r="DY13" t="s">
        <v>127</v>
      </c>
      <c r="DZ13" t="s">
        <v>128</v>
      </c>
      <c r="EA13" t="s">
        <v>129</v>
      </c>
      <c r="EB13" t="s">
        <v>130</v>
      </c>
      <c r="EC13" t="s">
        <v>131</v>
      </c>
      <c r="ED13" t="s">
        <v>132</v>
      </c>
      <c r="EE13" t="s">
        <v>133</v>
      </c>
      <c r="EF13" t="s">
        <v>134</v>
      </c>
      <c r="EG13" t="s">
        <v>135</v>
      </c>
      <c r="EH13" t="s">
        <v>136</v>
      </c>
      <c r="EI13" t="s">
        <v>137</v>
      </c>
      <c r="EJ13" t="s">
        <v>138</v>
      </c>
      <c r="EK13" t="s">
        <v>139</v>
      </c>
    </row>
    <row r="14" spans="1:141" x14ac:dyDescent="0.25">
      <c r="A14" t="s">
        <v>140</v>
      </c>
      <c r="B14" t="s">
        <v>141</v>
      </c>
      <c r="C14" t="s">
        <v>142</v>
      </c>
      <c r="D14" t="s">
        <v>143</v>
      </c>
      <c r="E14" t="s">
        <v>144</v>
      </c>
      <c r="F14" t="s">
        <v>145</v>
      </c>
      <c r="G14" t="s">
        <v>146</v>
      </c>
      <c r="H14" t="s">
        <v>147</v>
      </c>
      <c r="I14" t="s">
        <v>148</v>
      </c>
      <c r="J14" t="s">
        <v>149</v>
      </c>
      <c r="K14" t="s">
        <v>150</v>
      </c>
      <c r="L14" t="s">
        <v>151</v>
      </c>
      <c r="M14" t="s">
        <v>152</v>
      </c>
      <c r="N14" t="s">
        <v>153</v>
      </c>
      <c r="O14" t="s">
        <v>154</v>
      </c>
      <c r="P14" t="s">
        <v>155</v>
      </c>
      <c r="Q14" t="s">
        <v>156</v>
      </c>
      <c r="R14" t="s">
        <v>157</v>
      </c>
      <c r="S14" t="s">
        <v>158</v>
      </c>
      <c r="T14" t="s">
        <v>159</v>
      </c>
      <c r="U14" t="s">
        <v>160</v>
      </c>
      <c r="V14" t="s">
        <v>161</v>
      </c>
      <c r="W14" t="s">
        <v>162</v>
      </c>
      <c r="X14" t="s">
        <v>163</v>
      </c>
      <c r="Y14" t="s">
        <v>164</v>
      </c>
      <c r="Z14" t="s">
        <v>165</v>
      </c>
      <c r="AA14" t="s">
        <v>166</v>
      </c>
      <c r="AB14" t="s">
        <v>167</v>
      </c>
      <c r="AC14" t="s">
        <v>168</v>
      </c>
      <c r="AD14" t="s">
        <v>169</v>
      </c>
      <c r="AE14" t="s">
        <v>170</v>
      </c>
      <c r="AF14" t="s">
        <v>171</v>
      </c>
      <c r="AG14" t="s">
        <v>172</v>
      </c>
      <c r="AH14" t="s">
        <v>173</v>
      </c>
      <c r="AI14" t="s">
        <v>174</v>
      </c>
      <c r="AJ14" t="s">
        <v>175</v>
      </c>
      <c r="AK14" t="s">
        <v>176</v>
      </c>
      <c r="AL14" t="s">
        <v>177</v>
      </c>
      <c r="AM14" t="s">
        <v>178</v>
      </c>
      <c r="AN14" t="s">
        <v>179</v>
      </c>
      <c r="AO14" t="s">
        <v>180</v>
      </c>
      <c r="AP14" t="s">
        <v>181</v>
      </c>
      <c r="AQ14" t="s">
        <v>182</v>
      </c>
      <c r="AR14" t="s">
        <v>183</v>
      </c>
      <c r="AS14" t="s">
        <v>184</v>
      </c>
      <c r="AT14" t="s">
        <v>185</v>
      </c>
      <c r="AU14" t="s">
        <v>186</v>
      </c>
      <c r="AV14" t="s">
        <v>187</v>
      </c>
      <c r="AW14" t="s">
        <v>188</v>
      </c>
      <c r="AX14" t="s">
        <v>189</v>
      </c>
      <c r="AY14" t="s">
        <v>190</v>
      </c>
      <c r="AZ14" t="s">
        <v>191</v>
      </c>
      <c r="BA14" t="s">
        <v>192</v>
      </c>
      <c r="BB14" t="s">
        <v>193</v>
      </c>
      <c r="BC14" t="s">
        <v>194</v>
      </c>
      <c r="BD14" t="s">
        <v>195</v>
      </c>
      <c r="BE14" t="s">
        <v>196</v>
      </c>
      <c r="BF14" t="s">
        <v>197</v>
      </c>
      <c r="BG14" t="s">
        <v>198</v>
      </c>
      <c r="BH14" t="s">
        <v>199</v>
      </c>
      <c r="BI14" t="s">
        <v>200</v>
      </c>
      <c r="BJ14" t="s">
        <v>201</v>
      </c>
      <c r="BK14" t="s">
        <v>202</v>
      </c>
      <c r="BL14" t="s">
        <v>203</v>
      </c>
      <c r="BM14" t="s">
        <v>204</v>
      </c>
      <c r="BN14" t="s">
        <v>205</v>
      </c>
      <c r="BO14" t="s">
        <v>206</v>
      </c>
      <c r="BP14" t="s">
        <v>207</v>
      </c>
      <c r="BQ14" t="s">
        <v>208</v>
      </c>
      <c r="BR14" t="s">
        <v>209</v>
      </c>
      <c r="BS14" t="s">
        <v>210</v>
      </c>
      <c r="BT14" t="s">
        <v>211</v>
      </c>
      <c r="BU14" t="s">
        <v>212</v>
      </c>
      <c r="BV14" t="s">
        <v>213</v>
      </c>
      <c r="BW14" t="s">
        <v>214</v>
      </c>
      <c r="BX14" t="s">
        <v>215</v>
      </c>
      <c r="BY14" t="s">
        <v>216</v>
      </c>
      <c r="BZ14" t="s">
        <v>217</v>
      </c>
      <c r="CA14" t="s">
        <v>218</v>
      </c>
      <c r="CB14" t="s">
        <v>219</v>
      </c>
      <c r="CC14" t="s">
        <v>220</v>
      </c>
      <c r="CD14" t="s">
        <v>221</v>
      </c>
      <c r="CE14" t="s">
        <v>222</v>
      </c>
      <c r="CF14" t="s">
        <v>223</v>
      </c>
      <c r="CG14" t="s">
        <v>224</v>
      </c>
      <c r="CH14" t="s">
        <v>225</v>
      </c>
      <c r="CI14" t="s">
        <v>226</v>
      </c>
      <c r="CJ14" t="s">
        <v>227</v>
      </c>
      <c r="CK14" t="s">
        <v>228</v>
      </c>
      <c r="CL14" t="s">
        <v>229</v>
      </c>
      <c r="CM14" t="s">
        <v>230</v>
      </c>
      <c r="CN14" t="s">
        <v>231</v>
      </c>
      <c r="CO14" t="s">
        <v>232</v>
      </c>
      <c r="CP14" t="s">
        <v>233</v>
      </c>
      <c r="CQ14" t="s">
        <v>234</v>
      </c>
      <c r="CR14" t="s">
        <v>235</v>
      </c>
      <c r="CS14" t="s">
        <v>236</v>
      </c>
      <c r="CT14" t="s">
        <v>237</v>
      </c>
      <c r="CU14" t="s">
        <v>238</v>
      </c>
      <c r="CV14" t="s">
        <v>239</v>
      </c>
      <c r="CW14" t="s">
        <v>240</v>
      </c>
      <c r="CX14" t="s">
        <v>241</v>
      </c>
      <c r="CY14" t="s">
        <v>242</v>
      </c>
      <c r="CZ14" t="s">
        <v>243</v>
      </c>
      <c r="DA14" t="s">
        <v>244</v>
      </c>
      <c r="DB14" t="s">
        <v>245</v>
      </c>
      <c r="DC14" t="s">
        <v>246</v>
      </c>
      <c r="DD14" t="s">
        <v>247</v>
      </c>
      <c r="DE14" t="s">
        <v>248</v>
      </c>
      <c r="DF14" t="s">
        <v>249</v>
      </c>
      <c r="DG14" t="s">
        <v>250</v>
      </c>
      <c r="DH14" t="s">
        <v>251</v>
      </c>
      <c r="DI14" t="s">
        <v>252</v>
      </c>
      <c r="DJ14" t="s">
        <v>253</v>
      </c>
      <c r="DK14" t="s">
        <v>254</v>
      </c>
      <c r="DL14" t="s">
        <v>255</v>
      </c>
      <c r="DM14" t="s">
        <v>256</v>
      </c>
      <c r="DN14" t="s">
        <v>257</v>
      </c>
      <c r="DO14" t="s">
        <v>258</v>
      </c>
      <c r="DP14" t="s">
        <v>259</v>
      </c>
      <c r="DQ14" t="s">
        <v>260</v>
      </c>
      <c r="DR14" t="s">
        <v>261</v>
      </c>
      <c r="DS14" t="s">
        <v>262</v>
      </c>
      <c r="DT14" t="s">
        <v>263</v>
      </c>
      <c r="DU14" t="s">
        <v>264</v>
      </c>
      <c r="DV14" t="s">
        <v>265</v>
      </c>
      <c r="DW14" t="s">
        <v>266</v>
      </c>
      <c r="DX14" t="s">
        <v>267</v>
      </c>
      <c r="DY14" t="s">
        <v>268</v>
      </c>
      <c r="DZ14" t="s">
        <v>269</v>
      </c>
      <c r="EA14" t="s">
        <v>270</v>
      </c>
      <c r="EB14" t="s">
        <v>271</v>
      </c>
      <c r="EC14" t="s">
        <v>272</v>
      </c>
      <c r="ED14" t="s">
        <v>273</v>
      </c>
      <c r="EE14" t="s">
        <v>274</v>
      </c>
      <c r="EF14" t="s">
        <v>275</v>
      </c>
      <c r="EG14" t="s">
        <v>276</v>
      </c>
      <c r="EH14" t="s">
        <v>277</v>
      </c>
      <c r="EI14" t="s">
        <v>278</v>
      </c>
      <c r="EJ14" t="s">
        <v>279</v>
      </c>
      <c r="EK14" t="s">
        <v>280</v>
      </c>
    </row>
    <row r="15" spans="1:141" x14ac:dyDescent="0.25">
      <c r="A15" t="s">
        <v>281</v>
      </c>
      <c r="B15">
        <v>11</v>
      </c>
      <c r="C15" t="s">
        <v>282</v>
      </c>
      <c r="D15">
        <v>266662</v>
      </c>
      <c r="E15">
        <v>3138</v>
      </c>
      <c r="F15">
        <v>12482</v>
      </c>
      <c r="G15">
        <v>1423</v>
      </c>
      <c r="H15">
        <v>3054</v>
      </c>
      <c r="I15">
        <v>732</v>
      </c>
      <c r="J15">
        <v>973</v>
      </c>
      <c r="K15">
        <v>486</v>
      </c>
      <c r="L15">
        <v>599</v>
      </c>
      <c r="M15">
        <v>312</v>
      </c>
      <c r="N15">
        <v>525</v>
      </c>
      <c r="O15">
        <v>357</v>
      </c>
      <c r="P15">
        <v>416</v>
      </c>
      <c r="Q15">
        <v>354</v>
      </c>
      <c r="R15">
        <v>769</v>
      </c>
      <c r="S15">
        <v>437</v>
      </c>
      <c r="T15">
        <v>643</v>
      </c>
      <c r="U15">
        <v>338</v>
      </c>
      <c r="V15">
        <v>666</v>
      </c>
      <c r="W15">
        <v>352</v>
      </c>
      <c r="X15">
        <v>1020</v>
      </c>
      <c r="Y15">
        <v>529</v>
      </c>
      <c r="Z15">
        <v>479</v>
      </c>
      <c r="AA15">
        <v>335</v>
      </c>
      <c r="AB15">
        <v>913</v>
      </c>
      <c r="AC15">
        <v>461</v>
      </c>
      <c r="AD15">
        <v>856</v>
      </c>
      <c r="AE15">
        <v>382</v>
      </c>
      <c r="AF15">
        <v>809</v>
      </c>
      <c r="AG15">
        <v>360</v>
      </c>
      <c r="AH15">
        <v>307</v>
      </c>
      <c r="AI15">
        <v>187</v>
      </c>
      <c r="AJ15">
        <v>317</v>
      </c>
      <c r="AK15">
        <v>167</v>
      </c>
      <c r="AL15">
        <v>136</v>
      </c>
      <c r="AM15">
        <v>209</v>
      </c>
      <c r="AN15">
        <v>115720</v>
      </c>
      <c r="AO15">
        <v>3180</v>
      </c>
      <c r="AP15">
        <v>8952</v>
      </c>
      <c r="AQ15">
        <v>1540</v>
      </c>
      <c r="AR15">
        <v>2850</v>
      </c>
      <c r="AS15">
        <v>781</v>
      </c>
      <c r="AT15">
        <v>2760</v>
      </c>
      <c r="AU15">
        <v>789</v>
      </c>
      <c r="AV15">
        <v>3495</v>
      </c>
      <c r="AW15">
        <v>1089</v>
      </c>
      <c r="AX15">
        <v>3516</v>
      </c>
      <c r="AY15">
        <v>1167</v>
      </c>
      <c r="AZ15">
        <v>3580</v>
      </c>
      <c r="BA15">
        <v>1007</v>
      </c>
      <c r="BB15">
        <v>3820</v>
      </c>
      <c r="BC15">
        <v>1044</v>
      </c>
      <c r="BD15">
        <v>4418</v>
      </c>
      <c r="BE15">
        <v>1089</v>
      </c>
      <c r="BF15">
        <v>3308</v>
      </c>
      <c r="BG15">
        <v>878</v>
      </c>
      <c r="BH15">
        <v>6691</v>
      </c>
      <c r="BI15">
        <v>1590</v>
      </c>
      <c r="BJ15">
        <v>10238</v>
      </c>
      <c r="BK15">
        <v>1560</v>
      </c>
      <c r="BL15">
        <v>14843</v>
      </c>
      <c r="BM15">
        <v>1745</v>
      </c>
      <c r="BN15">
        <v>13137</v>
      </c>
      <c r="BO15">
        <v>1900</v>
      </c>
      <c r="BP15">
        <v>8505</v>
      </c>
      <c r="BQ15">
        <v>1334</v>
      </c>
      <c r="BR15">
        <v>11054</v>
      </c>
      <c r="BS15">
        <v>1646</v>
      </c>
      <c r="BT15">
        <v>14553</v>
      </c>
      <c r="BU15">
        <v>1510</v>
      </c>
      <c r="BV15">
        <v>88743</v>
      </c>
      <c r="BW15">
        <v>2040</v>
      </c>
      <c r="BX15">
        <v>10485</v>
      </c>
      <c r="BY15">
        <v>1510</v>
      </c>
      <c r="BZ15">
        <v>3750</v>
      </c>
      <c r="CA15">
        <v>844</v>
      </c>
      <c r="CB15">
        <v>3289</v>
      </c>
      <c r="CC15">
        <v>717</v>
      </c>
      <c r="CD15">
        <v>3871</v>
      </c>
      <c r="CE15">
        <v>868</v>
      </c>
      <c r="CF15">
        <v>3124</v>
      </c>
      <c r="CG15">
        <v>987</v>
      </c>
      <c r="CH15">
        <v>3405</v>
      </c>
      <c r="CI15">
        <v>793</v>
      </c>
      <c r="CJ15">
        <v>3877</v>
      </c>
      <c r="CK15">
        <v>1170</v>
      </c>
      <c r="CL15">
        <v>2699</v>
      </c>
      <c r="CM15">
        <v>649</v>
      </c>
      <c r="CN15">
        <v>2694</v>
      </c>
      <c r="CO15">
        <v>859</v>
      </c>
      <c r="CP15">
        <v>4517</v>
      </c>
      <c r="CQ15">
        <v>1049</v>
      </c>
      <c r="CR15">
        <v>6580</v>
      </c>
      <c r="CS15">
        <v>1339</v>
      </c>
      <c r="CT15">
        <v>7678</v>
      </c>
      <c r="CU15">
        <v>1194</v>
      </c>
      <c r="CV15">
        <v>7573</v>
      </c>
      <c r="CW15">
        <v>1312</v>
      </c>
      <c r="CX15">
        <v>5602</v>
      </c>
      <c r="CY15">
        <v>1014</v>
      </c>
      <c r="CZ15">
        <v>6590</v>
      </c>
      <c r="DA15">
        <v>1161</v>
      </c>
      <c r="DB15">
        <v>13009</v>
      </c>
      <c r="DC15">
        <v>1317</v>
      </c>
      <c r="DD15">
        <v>49717</v>
      </c>
      <c r="DE15">
        <v>1438</v>
      </c>
      <c r="DF15">
        <v>5125</v>
      </c>
      <c r="DG15">
        <v>941</v>
      </c>
      <c r="DH15">
        <v>4225</v>
      </c>
      <c r="DI15">
        <v>871</v>
      </c>
      <c r="DJ15">
        <v>3329</v>
      </c>
      <c r="DK15">
        <v>763</v>
      </c>
      <c r="DL15">
        <v>2581</v>
      </c>
      <c r="DM15">
        <v>689</v>
      </c>
      <c r="DN15">
        <v>2723</v>
      </c>
      <c r="DO15">
        <v>644</v>
      </c>
      <c r="DP15">
        <v>1902</v>
      </c>
      <c r="DQ15">
        <v>680</v>
      </c>
      <c r="DR15">
        <v>1803</v>
      </c>
      <c r="DS15">
        <v>496</v>
      </c>
      <c r="DT15">
        <v>2418</v>
      </c>
      <c r="DU15">
        <v>727</v>
      </c>
      <c r="DV15">
        <v>1730</v>
      </c>
      <c r="DW15">
        <v>498</v>
      </c>
      <c r="DX15">
        <v>2937</v>
      </c>
      <c r="DY15">
        <v>832</v>
      </c>
      <c r="DZ15">
        <v>3735</v>
      </c>
      <c r="EA15">
        <v>714</v>
      </c>
      <c r="EB15">
        <v>3628</v>
      </c>
      <c r="EC15">
        <v>816</v>
      </c>
      <c r="ED15">
        <v>4778</v>
      </c>
      <c r="EE15">
        <v>861</v>
      </c>
      <c r="EF15">
        <v>1172</v>
      </c>
      <c r="EG15">
        <v>462</v>
      </c>
      <c r="EH15">
        <v>3016</v>
      </c>
      <c r="EI15">
        <v>756</v>
      </c>
      <c r="EJ15">
        <v>4615</v>
      </c>
      <c r="EK15">
        <v>781</v>
      </c>
    </row>
    <row r="16" spans="1:141" x14ac:dyDescent="0.25">
      <c r="A16">
        <v>11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t="s">
        <v>15</v>
      </c>
      <c r="R16" t="s">
        <v>16</v>
      </c>
      <c r="S16" t="s">
        <v>17</v>
      </c>
      <c r="T16" t="s">
        <v>18</v>
      </c>
      <c r="U16" t="s">
        <v>19</v>
      </c>
      <c r="V16" t="s">
        <v>20</v>
      </c>
      <c r="W16" t="s">
        <v>21</v>
      </c>
      <c r="X16" t="s">
        <v>22</v>
      </c>
      <c r="Y16" t="s">
        <v>23</v>
      </c>
      <c r="Z16" t="s">
        <v>24</v>
      </c>
      <c r="AA16" t="s">
        <v>25</v>
      </c>
      <c r="AB16" t="s">
        <v>26</v>
      </c>
      <c r="AC16" t="s">
        <v>27</v>
      </c>
      <c r="AD16" t="s">
        <v>28</v>
      </c>
      <c r="AE16" t="s">
        <v>29</v>
      </c>
      <c r="AF16" t="s">
        <v>30</v>
      </c>
      <c r="AG16" t="s">
        <v>31</v>
      </c>
      <c r="AH16" t="s">
        <v>32</v>
      </c>
      <c r="AI16" t="s">
        <v>33</v>
      </c>
      <c r="AJ16" t="s">
        <v>34</v>
      </c>
      <c r="AK16" t="s">
        <v>35</v>
      </c>
      <c r="AL16" t="s">
        <v>36</v>
      </c>
      <c r="AM16" t="s">
        <v>37</v>
      </c>
      <c r="AN16" t="s">
        <v>38</v>
      </c>
      <c r="AO16" t="s">
        <v>39</v>
      </c>
      <c r="AP16" t="s">
        <v>40</v>
      </c>
      <c r="AQ16" t="s">
        <v>41</v>
      </c>
      <c r="AR16" t="s">
        <v>42</v>
      </c>
      <c r="AS16" t="s">
        <v>43</v>
      </c>
      <c r="AT16" t="s">
        <v>44</v>
      </c>
      <c r="AU16" t="s">
        <v>45</v>
      </c>
      <c r="AV16" t="s">
        <v>46</v>
      </c>
      <c r="AW16" t="s">
        <v>47</v>
      </c>
      <c r="AX16" t="s">
        <v>48</v>
      </c>
      <c r="AY16" t="s">
        <v>49</v>
      </c>
      <c r="AZ16" t="s">
        <v>50</v>
      </c>
      <c r="BA16" t="s">
        <v>51</v>
      </c>
      <c r="BB16" t="s">
        <v>52</v>
      </c>
      <c r="BC16" t="s">
        <v>53</v>
      </c>
      <c r="BD16" t="s">
        <v>54</v>
      </c>
      <c r="BE16" t="s">
        <v>55</v>
      </c>
      <c r="BF16" t="s">
        <v>56</v>
      </c>
      <c r="BG16" t="s">
        <v>57</v>
      </c>
      <c r="BH16" t="s">
        <v>58</v>
      </c>
      <c r="BI16" t="s">
        <v>59</v>
      </c>
      <c r="BJ16" t="s">
        <v>60</v>
      </c>
      <c r="BK16" t="s">
        <v>61</v>
      </c>
      <c r="BL16" t="s">
        <v>62</v>
      </c>
      <c r="BM16" t="s">
        <v>63</v>
      </c>
      <c r="BN16" t="s">
        <v>64</v>
      </c>
      <c r="BO16" t="s">
        <v>65</v>
      </c>
      <c r="BP16" t="s">
        <v>66</v>
      </c>
      <c r="BQ16" t="s">
        <v>67</v>
      </c>
      <c r="BR16" t="s">
        <v>68</v>
      </c>
      <c r="BS16" t="s">
        <v>69</v>
      </c>
      <c r="BT16" t="s">
        <v>70</v>
      </c>
      <c r="BU16" t="s">
        <v>71</v>
      </c>
      <c r="BV16" t="s">
        <v>72</v>
      </c>
      <c r="BW16" t="s">
        <v>73</v>
      </c>
      <c r="BX16" t="s">
        <v>74</v>
      </c>
      <c r="BY16" t="s">
        <v>75</v>
      </c>
      <c r="BZ16" t="s">
        <v>76</v>
      </c>
      <c r="CA16" t="s">
        <v>77</v>
      </c>
      <c r="CB16" t="s">
        <v>78</v>
      </c>
      <c r="CC16" t="s">
        <v>79</v>
      </c>
      <c r="CD16" t="s">
        <v>80</v>
      </c>
      <c r="CE16" t="s">
        <v>81</v>
      </c>
      <c r="CF16" t="s">
        <v>82</v>
      </c>
      <c r="CG16" t="s">
        <v>83</v>
      </c>
      <c r="CH16" t="s">
        <v>84</v>
      </c>
      <c r="CI16" t="s">
        <v>85</v>
      </c>
      <c r="CJ16" t="s">
        <v>86</v>
      </c>
      <c r="CK16" t="s">
        <v>87</v>
      </c>
      <c r="CL16" t="s">
        <v>88</v>
      </c>
      <c r="CM16" t="s">
        <v>89</v>
      </c>
      <c r="CN16" t="s">
        <v>90</v>
      </c>
      <c r="CO16" t="s">
        <v>91</v>
      </c>
      <c r="CP16" t="s">
        <v>92</v>
      </c>
      <c r="CQ16" t="s">
        <v>93</v>
      </c>
      <c r="CR16" t="s">
        <v>94</v>
      </c>
      <c r="CS16" t="s">
        <v>95</v>
      </c>
      <c r="CT16" t="s">
        <v>96</v>
      </c>
      <c r="CU16" t="s">
        <v>97</v>
      </c>
      <c r="CV16" t="s">
        <v>98</v>
      </c>
      <c r="CW16" t="s">
        <v>99</v>
      </c>
      <c r="CX16" t="s">
        <v>100</v>
      </c>
      <c r="CY16" t="s">
        <v>101</v>
      </c>
      <c r="CZ16" t="s">
        <v>102</v>
      </c>
      <c r="DA16" t="s">
        <v>103</v>
      </c>
      <c r="DB16" t="s">
        <v>104</v>
      </c>
      <c r="DC16" t="s">
        <v>105</v>
      </c>
      <c r="DD16" t="s">
        <v>106</v>
      </c>
      <c r="DE16" t="s">
        <v>107</v>
      </c>
      <c r="DF16" t="s">
        <v>108</v>
      </c>
      <c r="DG16" t="s">
        <v>109</v>
      </c>
      <c r="DH16" t="s">
        <v>110</v>
      </c>
      <c r="DI16" t="s">
        <v>111</v>
      </c>
      <c r="DJ16" t="s">
        <v>112</v>
      </c>
      <c r="DK16" t="s">
        <v>113</v>
      </c>
      <c r="DL16" t="s">
        <v>114</v>
      </c>
      <c r="DM16" t="s">
        <v>115</v>
      </c>
      <c r="DN16" t="s">
        <v>116</v>
      </c>
      <c r="DO16" t="s">
        <v>117</v>
      </c>
      <c r="DP16" t="s">
        <v>118</v>
      </c>
      <c r="DQ16" t="s">
        <v>119</v>
      </c>
      <c r="DR16" t="s">
        <v>120</v>
      </c>
      <c r="DS16" t="s">
        <v>121</v>
      </c>
      <c r="DT16" t="s">
        <v>122</v>
      </c>
      <c r="DU16" t="s">
        <v>123</v>
      </c>
      <c r="DV16" t="s">
        <v>124</v>
      </c>
      <c r="DW16" t="s">
        <v>125</v>
      </c>
      <c r="DX16" t="s">
        <v>126</v>
      </c>
      <c r="DY16" t="s">
        <v>127</v>
      </c>
      <c r="DZ16" t="s">
        <v>128</v>
      </c>
      <c r="EA16" t="s">
        <v>129</v>
      </c>
      <c r="EB16" t="s">
        <v>130</v>
      </c>
      <c r="EC16" t="s">
        <v>131</v>
      </c>
      <c r="ED16" t="s">
        <v>132</v>
      </c>
      <c r="EE16" t="s">
        <v>133</v>
      </c>
      <c r="EF16" t="s">
        <v>134</v>
      </c>
      <c r="EG16" t="s">
        <v>135</v>
      </c>
      <c r="EH16" t="s">
        <v>136</v>
      </c>
      <c r="EI16" t="s">
        <v>137</v>
      </c>
      <c r="EJ16" t="s">
        <v>138</v>
      </c>
      <c r="EK16" t="s">
        <v>139</v>
      </c>
    </row>
    <row r="17" spans="1:141" x14ac:dyDescent="0.25">
      <c r="A17" t="s">
        <v>140</v>
      </c>
      <c r="B17" t="s">
        <v>141</v>
      </c>
      <c r="C17" t="s">
        <v>142</v>
      </c>
      <c r="D17" t="s">
        <v>143</v>
      </c>
      <c r="E17" t="s">
        <v>144</v>
      </c>
      <c r="F17" t="s">
        <v>145</v>
      </c>
      <c r="G17" t="s">
        <v>146</v>
      </c>
      <c r="H17" t="s">
        <v>147</v>
      </c>
      <c r="I17" t="s">
        <v>148</v>
      </c>
      <c r="J17" t="s">
        <v>149</v>
      </c>
      <c r="K17" t="s">
        <v>150</v>
      </c>
      <c r="L17" t="s">
        <v>151</v>
      </c>
      <c r="M17" t="s">
        <v>152</v>
      </c>
      <c r="N17" t="s">
        <v>153</v>
      </c>
      <c r="O17" t="s">
        <v>154</v>
      </c>
      <c r="P17" t="s">
        <v>155</v>
      </c>
      <c r="Q17" t="s">
        <v>156</v>
      </c>
      <c r="R17" t="s">
        <v>157</v>
      </c>
      <c r="S17" t="s">
        <v>158</v>
      </c>
      <c r="T17" t="s">
        <v>159</v>
      </c>
      <c r="U17" t="s">
        <v>160</v>
      </c>
      <c r="V17" t="s">
        <v>161</v>
      </c>
      <c r="W17" t="s">
        <v>162</v>
      </c>
      <c r="X17" t="s">
        <v>163</v>
      </c>
      <c r="Y17" t="s">
        <v>164</v>
      </c>
      <c r="Z17" t="s">
        <v>165</v>
      </c>
      <c r="AA17" t="s">
        <v>166</v>
      </c>
      <c r="AB17" t="s">
        <v>167</v>
      </c>
      <c r="AC17" t="s">
        <v>168</v>
      </c>
      <c r="AD17" t="s">
        <v>169</v>
      </c>
      <c r="AE17" t="s">
        <v>170</v>
      </c>
      <c r="AF17" t="s">
        <v>171</v>
      </c>
      <c r="AG17" t="s">
        <v>172</v>
      </c>
      <c r="AH17" t="s">
        <v>173</v>
      </c>
      <c r="AI17" t="s">
        <v>174</v>
      </c>
      <c r="AJ17" t="s">
        <v>175</v>
      </c>
      <c r="AK17" t="s">
        <v>176</v>
      </c>
      <c r="AL17" t="s">
        <v>177</v>
      </c>
      <c r="AM17" t="s">
        <v>178</v>
      </c>
      <c r="AN17" t="s">
        <v>179</v>
      </c>
      <c r="AO17" t="s">
        <v>180</v>
      </c>
      <c r="AP17" t="s">
        <v>181</v>
      </c>
      <c r="AQ17" t="s">
        <v>182</v>
      </c>
      <c r="AR17" t="s">
        <v>183</v>
      </c>
      <c r="AS17" t="s">
        <v>184</v>
      </c>
      <c r="AT17" t="s">
        <v>185</v>
      </c>
      <c r="AU17" t="s">
        <v>186</v>
      </c>
      <c r="AV17" t="s">
        <v>187</v>
      </c>
      <c r="AW17" t="s">
        <v>188</v>
      </c>
      <c r="AX17" t="s">
        <v>189</v>
      </c>
      <c r="AY17" t="s">
        <v>190</v>
      </c>
      <c r="AZ17" t="s">
        <v>191</v>
      </c>
      <c r="BA17" t="s">
        <v>192</v>
      </c>
      <c r="BB17" t="s">
        <v>193</v>
      </c>
      <c r="BC17" t="s">
        <v>194</v>
      </c>
      <c r="BD17" t="s">
        <v>195</v>
      </c>
      <c r="BE17" t="s">
        <v>196</v>
      </c>
      <c r="BF17" t="s">
        <v>197</v>
      </c>
      <c r="BG17" t="s">
        <v>198</v>
      </c>
      <c r="BH17" t="s">
        <v>199</v>
      </c>
      <c r="BI17" t="s">
        <v>200</v>
      </c>
      <c r="BJ17" t="s">
        <v>201</v>
      </c>
      <c r="BK17" t="s">
        <v>202</v>
      </c>
      <c r="BL17" t="s">
        <v>203</v>
      </c>
      <c r="BM17" t="s">
        <v>204</v>
      </c>
      <c r="BN17" t="s">
        <v>205</v>
      </c>
      <c r="BO17" t="s">
        <v>206</v>
      </c>
      <c r="BP17" t="s">
        <v>207</v>
      </c>
      <c r="BQ17" t="s">
        <v>208</v>
      </c>
      <c r="BR17" t="s">
        <v>209</v>
      </c>
      <c r="BS17" t="s">
        <v>210</v>
      </c>
      <c r="BT17" t="s">
        <v>211</v>
      </c>
      <c r="BU17" t="s">
        <v>212</v>
      </c>
      <c r="BV17" t="s">
        <v>213</v>
      </c>
      <c r="BW17" t="s">
        <v>214</v>
      </c>
      <c r="BX17" t="s">
        <v>215</v>
      </c>
      <c r="BY17" t="s">
        <v>216</v>
      </c>
      <c r="BZ17" t="s">
        <v>217</v>
      </c>
      <c r="CA17" t="s">
        <v>218</v>
      </c>
      <c r="CB17" t="s">
        <v>219</v>
      </c>
      <c r="CC17" t="s">
        <v>220</v>
      </c>
      <c r="CD17" t="s">
        <v>221</v>
      </c>
      <c r="CE17" t="s">
        <v>222</v>
      </c>
      <c r="CF17" t="s">
        <v>223</v>
      </c>
      <c r="CG17" t="s">
        <v>224</v>
      </c>
      <c r="CH17" t="s">
        <v>225</v>
      </c>
      <c r="CI17" t="s">
        <v>226</v>
      </c>
      <c r="CJ17" t="s">
        <v>227</v>
      </c>
      <c r="CK17" t="s">
        <v>228</v>
      </c>
      <c r="CL17" t="s">
        <v>229</v>
      </c>
      <c r="CM17" t="s">
        <v>230</v>
      </c>
      <c r="CN17" t="s">
        <v>231</v>
      </c>
      <c r="CO17" t="s">
        <v>232</v>
      </c>
      <c r="CP17" t="s">
        <v>233</v>
      </c>
      <c r="CQ17" t="s">
        <v>234</v>
      </c>
      <c r="CR17" t="s">
        <v>235</v>
      </c>
      <c r="CS17" t="s">
        <v>236</v>
      </c>
      <c r="CT17" t="s">
        <v>237</v>
      </c>
      <c r="CU17" t="s">
        <v>238</v>
      </c>
      <c r="CV17" t="s">
        <v>239</v>
      </c>
      <c r="CW17" t="s">
        <v>240</v>
      </c>
      <c r="CX17" t="s">
        <v>241</v>
      </c>
      <c r="CY17" t="s">
        <v>242</v>
      </c>
      <c r="CZ17" t="s">
        <v>243</v>
      </c>
      <c r="DA17" t="s">
        <v>244</v>
      </c>
      <c r="DB17" t="s">
        <v>245</v>
      </c>
      <c r="DC17" t="s">
        <v>246</v>
      </c>
      <c r="DD17" t="s">
        <v>247</v>
      </c>
      <c r="DE17" t="s">
        <v>248</v>
      </c>
      <c r="DF17" t="s">
        <v>249</v>
      </c>
      <c r="DG17" t="s">
        <v>250</v>
      </c>
      <c r="DH17" t="s">
        <v>251</v>
      </c>
      <c r="DI17" t="s">
        <v>252</v>
      </c>
      <c r="DJ17" t="s">
        <v>253</v>
      </c>
      <c r="DK17" t="s">
        <v>254</v>
      </c>
      <c r="DL17" t="s">
        <v>255</v>
      </c>
      <c r="DM17" t="s">
        <v>256</v>
      </c>
      <c r="DN17" t="s">
        <v>257</v>
      </c>
      <c r="DO17" t="s">
        <v>258</v>
      </c>
      <c r="DP17" t="s">
        <v>259</v>
      </c>
      <c r="DQ17" t="s">
        <v>260</v>
      </c>
      <c r="DR17" t="s">
        <v>261</v>
      </c>
      <c r="DS17" t="s">
        <v>262</v>
      </c>
      <c r="DT17" t="s">
        <v>263</v>
      </c>
      <c r="DU17" t="s">
        <v>264</v>
      </c>
      <c r="DV17" t="s">
        <v>265</v>
      </c>
      <c r="DW17" t="s">
        <v>266</v>
      </c>
      <c r="DX17" t="s">
        <v>267</v>
      </c>
      <c r="DY17" t="s">
        <v>268</v>
      </c>
      <c r="DZ17" t="s">
        <v>269</v>
      </c>
      <c r="EA17" t="s">
        <v>270</v>
      </c>
      <c r="EB17" t="s">
        <v>271</v>
      </c>
      <c r="EC17" t="s">
        <v>272</v>
      </c>
      <c r="ED17" t="s">
        <v>273</v>
      </c>
      <c r="EE17" t="s">
        <v>274</v>
      </c>
      <c r="EF17" t="s">
        <v>275</v>
      </c>
      <c r="EG17" t="s">
        <v>276</v>
      </c>
      <c r="EH17" t="s">
        <v>277</v>
      </c>
      <c r="EI17" t="s">
        <v>278</v>
      </c>
      <c r="EJ17" t="s">
        <v>279</v>
      </c>
      <c r="EK17" t="s">
        <v>280</v>
      </c>
    </row>
    <row r="18" spans="1:141" x14ac:dyDescent="0.25">
      <c r="A18" t="s">
        <v>281</v>
      </c>
      <c r="B18">
        <v>11</v>
      </c>
      <c r="C18" t="s">
        <v>282</v>
      </c>
      <c r="D18">
        <v>268670</v>
      </c>
      <c r="E18">
        <v>3200</v>
      </c>
      <c r="F18">
        <v>13824</v>
      </c>
      <c r="G18">
        <v>1473</v>
      </c>
      <c r="H18">
        <v>3845</v>
      </c>
      <c r="I18">
        <v>927</v>
      </c>
      <c r="J18">
        <v>1122</v>
      </c>
      <c r="K18">
        <v>521</v>
      </c>
      <c r="L18">
        <v>891</v>
      </c>
      <c r="M18">
        <v>458</v>
      </c>
      <c r="N18">
        <v>285</v>
      </c>
      <c r="O18">
        <v>251</v>
      </c>
      <c r="P18">
        <v>1110</v>
      </c>
      <c r="Q18">
        <v>636</v>
      </c>
      <c r="R18">
        <v>389</v>
      </c>
      <c r="S18">
        <v>324</v>
      </c>
      <c r="T18">
        <v>712</v>
      </c>
      <c r="U18">
        <v>384</v>
      </c>
      <c r="V18">
        <v>902</v>
      </c>
      <c r="W18">
        <v>484</v>
      </c>
      <c r="X18">
        <v>560</v>
      </c>
      <c r="Y18">
        <v>321</v>
      </c>
      <c r="Z18">
        <v>864</v>
      </c>
      <c r="AA18">
        <v>346</v>
      </c>
      <c r="AB18">
        <v>850</v>
      </c>
      <c r="AC18">
        <v>435</v>
      </c>
      <c r="AD18">
        <v>1068</v>
      </c>
      <c r="AE18">
        <v>458</v>
      </c>
      <c r="AF18">
        <v>1089</v>
      </c>
      <c r="AG18">
        <v>449</v>
      </c>
      <c r="AH18">
        <v>0</v>
      </c>
      <c r="AI18">
        <v>200</v>
      </c>
      <c r="AJ18">
        <v>137</v>
      </c>
      <c r="AK18">
        <v>225</v>
      </c>
      <c r="AL18">
        <v>0</v>
      </c>
      <c r="AM18">
        <v>200</v>
      </c>
      <c r="AN18">
        <v>120270</v>
      </c>
      <c r="AO18">
        <v>2791</v>
      </c>
      <c r="AP18">
        <v>10062</v>
      </c>
      <c r="AQ18">
        <v>1611</v>
      </c>
      <c r="AR18">
        <v>2486</v>
      </c>
      <c r="AS18">
        <v>820</v>
      </c>
      <c r="AT18">
        <v>2199</v>
      </c>
      <c r="AU18">
        <v>695</v>
      </c>
      <c r="AV18">
        <v>4436</v>
      </c>
      <c r="AW18">
        <v>1504</v>
      </c>
      <c r="AX18">
        <v>3111</v>
      </c>
      <c r="AY18">
        <v>822</v>
      </c>
      <c r="AZ18">
        <v>3942</v>
      </c>
      <c r="BA18">
        <v>1020</v>
      </c>
      <c r="BB18">
        <v>4528</v>
      </c>
      <c r="BC18">
        <v>1350</v>
      </c>
      <c r="BD18">
        <v>4993</v>
      </c>
      <c r="BE18">
        <v>1137</v>
      </c>
      <c r="BF18">
        <v>3143</v>
      </c>
      <c r="BG18">
        <v>1002</v>
      </c>
      <c r="BH18">
        <v>8759</v>
      </c>
      <c r="BI18">
        <v>1677</v>
      </c>
      <c r="BJ18">
        <v>11916</v>
      </c>
      <c r="BK18">
        <v>1764</v>
      </c>
      <c r="BL18">
        <v>16471</v>
      </c>
      <c r="BM18">
        <v>2319</v>
      </c>
      <c r="BN18">
        <v>14112</v>
      </c>
      <c r="BO18">
        <v>1815</v>
      </c>
      <c r="BP18">
        <v>8549</v>
      </c>
      <c r="BQ18">
        <v>1657</v>
      </c>
      <c r="BR18">
        <v>8868</v>
      </c>
      <c r="BS18">
        <v>1461</v>
      </c>
      <c r="BT18">
        <v>12695</v>
      </c>
      <c r="BU18">
        <v>1419</v>
      </c>
      <c r="BV18">
        <v>85442</v>
      </c>
      <c r="BW18">
        <v>2508</v>
      </c>
      <c r="BX18">
        <v>10177</v>
      </c>
      <c r="BY18">
        <v>1352</v>
      </c>
      <c r="BZ18">
        <v>3245</v>
      </c>
      <c r="CA18">
        <v>849</v>
      </c>
      <c r="CB18">
        <v>2827</v>
      </c>
      <c r="CC18">
        <v>731</v>
      </c>
      <c r="CD18">
        <v>3505</v>
      </c>
      <c r="CE18">
        <v>1071</v>
      </c>
      <c r="CF18">
        <v>2024</v>
      </c>
      <c r="CG18">
        <v>539</v>
      </c>
      <c r="CH18">
        <v>3041</v>
      </c>
      <c r="CI18">
        <v>886</v>
      </c>
      <c r="CJ18">
        <v>2401</v>
      </c>
      <c r="CK18">
        <v>652</v>
      </c>
      <c r="CL18">
        <v>3586</v>
      </c>
      <c r="CM18">
        <v>934</v>
      </c>
      <c r="CN18">
        <v>2544</v>
      </c>
      <c r="CO18">
        <v>740</v>
      </c>
      <c r="CP18">
        <v>5264</v>
      </c>
      <c r="CQ18">
        <v>997</v>
      </c>
      <c r="CR18">
        <v>7381</v>
      </c>
      <c r="CS18">
        <v>1387</v>
      </c>
      <c r="CT18">
        <v>8290</v>
      </c>
      <c r="CU18">
        <v>1256</v>
      </c>
      <c r="CV18">
        <v>7801</v>
      </c>
      <c r="CW18">
        <v>1192</v>
      </c>
      <c r="CX18">
        <v>3682</v>
      </c>
      <c r="CY18">
        <v>717</v>
      </c>
      <c r="CZ18">
        <v>7080</v>
      </c>
      <c r="DA18">
        <v>1018</v>
      </c>
      <c r="DB18">
        <v>12594</v>
      </c>
      <c r="DC18">
        <v>1406</v>
      </c>
      <c r="DD18">
        <v>49134</v>
      </c>
      <c r="DE18">
        <v>1445</v>
      </c>
      <c r="DF18">
        <v>5557</v>
      </c>
      <c r="DG18">
        <v>1001</v>
      </c>
      <c r="DH18">
        <v>4609</v>
      </c>
      <c r="DI18">
        <v>856</v>
      </c>
      <c r="DJ18">
        <v>3411</v>
      </c>
      <c r="DK18">
        <v>985</v>
      </c>
      <c r="DL18">
        <v>3486</v>
      </c>
      <c r="DM18">
        <v>765</v>
      </c>
      <c r="DN18">
        <v>2265</v>
      </c>
      <c r="DO18">
        <v>600</v>
      </c>
      <c r="DP18">
        <v>1685</v>
      </c>
      <c r="DQ18">
        <v>514</v>
      </c>
      <c r="DR18">
        <v>2105</v>
      </c>
      <c r="DS18">
        <v>647</v>
      </c>
      <c r="DT18">
        <v>1928</v>
      </c>
      <c r="DU18">
        <v>530</v>
      </c>
      <c r="DV18">
        <v>1861</v>
      </c>
      <c r="DW18">
        <v>575</v>
      </c>
      <c r="DX18">
        <v>3281</v>
      </c>
      <c r="DY18">
        <v>669</v>
      </c>
      <c r="DZ18">
        <v>3257</v>
      </c>
      <c r="EA18">
        <v>747</v>
      </c>
      <c r="EB18">
        <v>3652</v>
      </c>
      <c r="EC18">
        <v>807</v>
      </c>
      <c r="ED18">
        <v>2790</v>
      </c>
      <c r="EE18">
        <v>662</v>
      </c>
      <c r="EF18">
        <v>2400</v>
      </c>
      <c r="EG18">
        <v>766</v>
      </c>
      <c r="EH18">
        <v>1793</v>
      </c>
      <c r="EI18">
        <v>575</v>
      </c>
      <c r="EJ18">
        <v>5054</v>
      </c>
      <c r="EK18">
        <v>823</v>
      </c>
    </row>
    <row r="19" spans="1:141" x14ac:dyDescent="0.25">
      <c r="A19">
        <v>10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  <c r="X19" t="s">
        <v>22</v>
      </c>
      <c r="Y19" t="s">
        <v>23</v>
      </c>
      <c r="Z19" t="s">
        <v>24</v>
      </c>
      <c r="AA19" t="s">
        <v>25</v>
      </c>
      <c r="AB19" t="s">
        <v>26</v>
      </c>
      <c r="AC19" t="s">
        <v>27</v>
      </c>
      <c r="AD19" t="s">
        <v>28</v>
      </c>
      <c r="AE19" t="s">
        <v>29</v>
      </c>
      <c r="AF19" t="s">
        <v>30</v>
      </c>
      <c r="AG19" t="s">
        <v>31</v>
      </c>
      <c r="AH19" t="s">
        <v>32</v>
      </c>
      <c r="AI19" t="s">
        <v>33</v>
      </c>
      <c r="AJ19" t="s">
        <v>34</v>
      </c>
      <c r="AK19" t="s">
        <v>35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  <c r="AQ19" t="s">
        <v>41</v>
      </c>
      <c r="AR19" t="s">
        <v>42</v>
      </c>
      <c r="AS19" t="s">
        <v>43</v>
      </c>
      <c r="AT19" t="s">
        <v>44</v>
      </c>
      <c r="AU19" t="s">
        <v>45</v>
      </c>
      <c r="AV19" t="s">
        <v>46</v>
      </c>
      <c r="AW19" t="s">
        <v>47</v>
      </c>
      <c r="AX19" t="s">
        <v>48</v>
      </c>
      <c r="AY19" t="s">
        <v>49</v>
      </c>
      <c r="AZ19" t="s">
        <v>50</v>
      </c>
      <c r="BA19" t="s">
        <v>51</v>
      </c>
      <c r="BB19" t="s">
        <v>52</v>
      </c>
      <c r="BC19" t="s">
        <v>53</v>
      </c>
      <c r="BD19" t="s">
        <v>54</v>
      </c>
      <c r="BE19" t="s">
        <v>55</v>
      </c>
      <c r="BF19" t="s">
        <v>56</v>
      </c>
      <c r="BG19" t="s">
        <v>57</v>
      </c>
      <c r="BH19" t="s">
        <v>58</v>
      </c>
      <c r="BI19" t="s">
        <v>59</v>
      </c>
      <c r="BJ19" t="s">
        <v>60</v>
      </c>
      <c r="BK19" t="s">
        <v>61</v>
      </c>
      <c r="BL19" t="s">
        <v>62</v>
      </c>
      <c r="BM19" t="s">
        <v>63</v>
      </c>
      <c r="BN19" t="s">
        <v>64</v>
      </c>
      <c r="BO19" t="s">
        <v>65</v>
      </c>
      <c r="BP19" t="s">
        <v>66</v>
      </c>
      <c r="BQ19" t="s">
        <v>67</v>
      </c>
      <c r="BR19" t="s">
        <v>68</v>
      </c>
      <c r="BS19" t="s">
        <v>69</v>
      </c>
      <c r="BT19" t="s">
        <v>70</v>
      </c>
      <c r="BU19" t="s">
        <v>71</v>
      </c>
      <c r="BV19" t="s">
        <v>72</v>
      </c>
      <c r="BW19" t="s">
        <v>73</v>
      </c>
      <c r="BX19" t="s">
        <v>74</v>
      </c>
      <c r="BY19" t="s">
        <v>75</v>
      </c>
      <c r="BZ19" t="s">
        <v>76</v>
      </c>
      <c r="CA19" t="s">
        <v>77</v>
      </c>
      <c r="CB19" t="s">
        <v>78</v>
      </c>
      <c r="CC19" t="s">
        <v>79</v>
      </c>
      <c r="CD19" t="s">
        <v>80</v>
      </c>
      <c r="CE19" t="s">
        <v>81</v>
      </c>
      <c r="CF19" t="s">
        <v>82</v>
      </c>
      <c r="CG19" t="s">
        <v>83</v>
      </c>
      <c r="CH19" t="s">
        <v>84</v>
      </c>
      <c r="CI19" t="s">
        <v>85</v>
      </c>
      <c r="CJ19" t="s">
        <v>86</v>
      </c>
      <c r="CK19" t="s">
        <v>87</v>
      </c>
      <c r="CL19" t="s">
        <v>88</v>
      </c>
      <c r="CM19" t="s">
        <v>89</v>
      </c>
      <c r="CN19" t="s">
        <v>90</v>
      </c>
      <c r="CO19" t="s">
        <v>91</v>
      </c>
      <c r="CP19" t="s">
        <v>92</v>
      </c>
      <c r="CQ19" t="s">
        <v>93</v>
      </c>
      <c r="CR19" t="s">
        <v>94</v>
      </c>
      <c r="CS19" t="s">
        <v>95</v>
      </c>
      <c r="CT19" t="s">
        <v>96</v>
      </c>
      <c r="CU19" t="s">
        <v>97</v>
      </c>
      <c r="CV19" t="s">
        <v>98</v>
      </c>
      <c r="CW19" t="s">
        <v>99</v>
      </c>
      <c r="CX19" t="s">
        <v>100</v>
      </c>
      <c r="CY19" t="s">
        <v>101</v>
      </c>
      <c r="CZ19" t="s">
        <v>102</v>
      </c>
      <c r="DA19" t="s">
        <v>103</v>
      </c>
      <c r="DB19" t="s">
        <v>104</v>
      </c>
      <c r="DC19" t="s">
        <v>105</v>
      </c>
      <c r="DD19" t="s">
        <v>106</v>
      </c>
      <c r="DE19" t="s">
        <v>107</v>
      </c>
      <c r="DF19" t="s">
        <v>108</v>
      </c>
      <c r="DG19" t="s">
        <v>109</v>
      </c>
      <c r="DH19" t="s">
        <v>110</v>
      </c>
      <c r="DI19" t="s">
        <v>111</v>
      </c>
      <c r="DJ19" t="s">
        <v>112</v>
      </c>
      <c r="DK19" t="s">
        <v>113</v>
      </c>
      <c r="DL19" t="s">
        <v>114</v>
      </c>
      <c r="DM19" t="s">
        <v>115</v>
      </c>
      <c r="DN19" t="s">
        <v>116</v>
      </c>
      <c r="DO19" t="s">
        <v>117</v>
      </c>
      <c r="DP19" t="s">
        <v>118</v>
      </c>
      <c r="DQ19" t="s">
        <v>119</v>
      </c>
      <c r="DR19" t="s">
        <v>120</v>
      </c>
      <c r="DS19" t="s">
        <v>121</v>
      </c>
      <c r="DT19" t="s">
        <v>122</v>
      </c>
      <c r="DU19" t="s">
        <v>123</v>
      </c>
      <c r="DV19" t="s">
        <v>124</v>
      </c>
      <c r="DW19" t="s">
        <v>125</v>
      </c>
      <c r="DX19" t="s">
        <v>126</v>
      </c>
      <c r="DY19" t="s">
        <v>127</v>
      </c>
      <c r="DZ19" t="s">
        <v>128</v>
      </c>
      <c r="EA19" t="s">
        <v>129</v>
      </c>
      <c r="EB19" t="s">
        <v>130</v>
      </c>
      <c r="EC19" t="s">
        <v>131</v>
      </c>
      <c r="ED19" t="s">
        <v>132</v>
      </c>
      <c r="EE19" t="s">
        <v>133</v>
      </c>
      <c r="EF19" t="s">
        <v>134</v>
      </c>
      <c r="EG19" t="s">
        <v>135</v>
      </c>
      <c r="EH19" t="s">
        <v>136</v>
      </c>
      <c r="EI19" t="s">
        <v>137</v>
      </c>
      <c r="EJ19" t="s">
        <v>138</v>
      </c>
      <c r="EK19" t="s">
        <v>139</v>
      </c>
    </row>
    <row r="20" spans="1:141" x14ac:dyDescent="0.25">
      <c r="A20" t="s">
        <v>140</v>
      </c>
      <c r="B20" t="s">
        <v>141</v>
      </c>
      <c r="C20" t="s">
        <v>142</v>
      </c>
      <c r="D20" t="s">
        <v>143</v>
      </c>
      <c r="E20" t="s">
        <v>144</v>
      </c>
      <c r="F20" t="s">
        <v>145</v>
      </c>
      <c r="G20" t="s">
        <v>146</v>
      </c>
      <c r="H20" t="s">
        <v>147</v>
      </c>
      <c r="I20" t="s">
        <v>148</v>
      </c>
      <c r="J20" t="s">
        <v>149</v>
      </c>
      <c r="K20" t="s">
        <v>150</v>
      </c>
      <c r="L20" t="s">
        <v>151</v>
      </c>
      <c r="M20" t="s">
        <v>152</v>
      </c>
      <c r="N20" t="s">
        <v>153</v>
      </c>
      <c r="O20" t="s">
        <v>154</v>
      </c>
      <c r="P20" t="s">
        <v>155</v>
      </c>
      <c r="Q20" t="s">
        <v>156</v>
      </c>
      <c r="R20" t="s">
        <v>157</v>
      </c>
      <c r="S20" t="s">
        <v>158</v>
      </c>
      <c r="T20" t="s">
        <v>159</v>
      </c>
      <c r="U20" t="s">
        <v>160</v>
      </c>
      <c r="V20" t="s">
        <v>161</v>
      </c>
      <c r="W20" t="s">
        <v>162</v>
      </c>
      <c r="X20" t="s">
        <v>163</v>
      </c>
      <c r="Y20" t="s">
        <v>164</v>
      </c>
      <c r="Z20" t="s">
        <v>165</v>
      </c>
      <c r="AA20" t="s">
        <v>166</v>
      </c>
      <c r="AB20" t="s">
        <v>167</v>
      </c>
      <c r="AC20" t="s">
        <v>168</v>
      </c>
      <c r="AD20" t="s">
        <v>169</v>
      </c>
      <c r="AE20" t="s">
        <v>170</v>
      </c>
      <c r="AF20" t="s">
        <v>171</v>
      </c>
      <c r="AG20" t="s">
        <v>172</v>
      </c>
      <c r="AH20" t="s">
        <v>173</v>
      </c>
      <c r="AI20" t="s">
        <v>174</v>
      </c>
      <c r="AJ20" t="s">
        <v>175</v>
      </c>
      <c r="AK20" t="s">
        <v>176</v>
      </c>
      <c r="AL20" t="s">
        <v>177</v>
      </c>
      <c r="AM20" t="s">
        <v>178</v>
      </c>
      <c r="AN20" t="s">
        <v>179</v>
      </c>
      <c r="AO20" t="s">
        <v>180</v>
      </c>
      <c r="AP20" t="s">
        <v>181</v>
      </c>
      <c r="AQ20" t="s">
        <v>182</v>
      </c>
      <c r="AR20" t="s">
        <v>183</v>
      </c>
      <c r="AS20" t="s">
        <v>184</v>
      </c>
      <c r="AT20" t="s">
        <v>185</v>
      </c>
      <c r="AU20" t="s">
        <v>186</v>
      </c>
      <c r="AV20" t="s">
        <v>187</v>
      </c>
      <c r="AW20" t="s">
        <v>188</v>
      </c>
      <c r="AX20" t="s">
        <v>189</v>
      </c>
      <c r="AY20" t="s">
        <v>190</v>
      </c>
      <c r="AZ20" t="s">
        <v>191</v>
      </c>
      <c r="BA20" t="s">
        <v>192</v>
      </c>
      <c r="BB20" t="s">
        <v>193</v>
      </c>
      <c r="BC20" t="s">
        <v>194</v>
      </c>
      <c r="BD20" t="s">
        <v>195</v>
      </c>
      <c r="BE20" t="s">
        <v>196</v>
      </c>
      <c r="BF20" t="s">
        <v>197</v>
      </c>
      <c r="BG20" t="s">
        <v>198</v>
      </c>
      <c r="BH20" t="s">
        <v>199</v>
      </c>
      <c r="BI20" t="s">
        <v>200</v>
      </c>
      <c r="BJ20" t="s">
        <v>201</v>
      </c>
      <c r="BK20" t="s">
        <v>202</v>
      </c>
      <c r="BL20" t="s">
        <v>203</v>
      </c>
      <c r="BM20" t="s">
        <v>204</v>
      </c>
      <c r="BN20" t="s">
        <v>205</v>
      </c>
      <c r="BO20" t="s">
        <v>206</v>
      </c>
      <c r="BP20" t="s">
        <v>207</v>
      </c>
      <c r="BQ20" t="s">
        <v>208</v>
      </c>
      <c r="BR20" t="s">
        <v>209</v>
      </c>
      <c r="BS20" t="s">
        <v>210</v>
      </c>
      <c r="BT20" t="s">
        <v>211</v>
      </c>
      <c r="BU20" t="s">
        <v>212</v>
      </c>
      <c r="BV20" t="s">
        <v>213</v>
      </c>
      <c r="BW20" t="s">
        <v>214</v>
      </c>
      <c r="BX20" t="s">
        <v>215</v>
      </c>
      <c r="BY20" t="s">
        <v>216</v>
      </c>
      <c r="BZ20" t="s">
        <v>217</v>
      </c>
      <c r="CA20" t="s">
        <v>218</v>
      </c>
      <c r="CB20" t="s">
        <v>219</v>
      </c>
      <c r="CC20" t="s">
        <v>220</v>
      </c>
      <c r="CD20" t="s">
        <v>221</v>
      </c>
      <c r="CE20" t="s">
        <v>222</v>
      </c>
      <c r="CF20" t="s">
        <v>223</v>
      </c>
      <c r="CG20" t="s">
        <v>224</v>
      </c>
      <c r="CH20" t="s">
        <v>225</v>
      </c>
      <c r="CI20" t="s">
        <v>226</v>
      </c>
      <c r="CJ20" t="s">
        <v>227</v>
      </c>
      <c r="CK20" t="s">
        <v>228</v>
      </c>
      <c r="CL20" t="s">
        <v>229</v>
      </c>
      <c r="CM20" t="s">
        <v>230</v>
      </c>
      <c r="CN20" t="s">
        <v>231</v>
      </c>
      <c r="CO20" t="s">
        <v>232</v>
      </c>
      <c r="CP20" t="s">
        <v>233</v>
      </c>
      <c r="CQ20" t="s">
        <v>234</v>
      </c>
      <c r="CR20" t="s">
        <v>235</v>
      </c>
      <c r="CS20" t="s">
        <v>236</v>
      </c>
      <c r="CT20" t="s">
        <v>237</v>
      </c>
      <c r="CU20" t="s">
        <v>238</v>
      </c>
      <c r="CV20" t="s">
        <v>239</v>
      </c>
      <c r="CW20" t="s">
        <v>240</v>
      </c>
      <c r="CX20" t="s">
        <v>241</v>
      </c>
      <c r="CY20" t="s">
        <v>242</v>
      </c>
      <c r="CZ20" t="s">
        <v>243</v>
      </c>
      <c r="DA20" t="s">
        <v>244</v>
      </c>
      <c r="DB20" t="s">
        <v>245</v>
      </c>
      <c r="DC20" t="s">
        <v>246</v>
      </c>
      <c r="DD20" t="s">
        <v>247</v>
      </c>
      <c r="DE20" t="s">
        <v>248</v>
      </c>
      <c r="DF20" t="s">
        <v>249</v>
      </c>
      <c r="DG20" t="s">
        <v>250</v>
      </c>
      <c r="DH20" t="s">
        <v>251</v>
      </c>
      <c r="DI20" t="s">
        <v>252</v>
      </c>
      <c r="DJ20" t="s">
        <v>253</v>
      </c>
      <c r="DK20" t="s">
        <v>254</v>
      </c>
      <c r="DL20" t="s">
        <v>255</v>
      </c>
      <c r="DM20" t="s">
        <v>256</v>
      </c>
      <c r="DN20" t="s">
        <v>257</v>
      </c>
      <c r="DO20" t="s">
        <v>258</v>
      </c>
      <c r="DP20" t="s">
        <v>259</v>
      </c>
      <c r="DQ20" t="s">
        <v>260</v>
      </c>
      <c r="DR20" t="s">
        <v>261</v>
      </c>
      <c r="DS20" t="s">
        <v>262</v>
      </c>
      <c r="DT20" t="s">
        <v>263</v>
      </c>
      <c r="DU20" t="s">
        <v>264</v>
      </c>
      <c r="DV20" t="s">
        <v>265</v>
      </c>
      <c r="DW20" t="s">
        <v>266</v>
      </c>
      <c r="DX20" t="s">
        <v>267</v>
      </c>
      <c r="DY20" t="s">
        <v>268</v>
      </c>
      <c r="DZ20" t="s">
        <v>269</v>
      </c>
      <c r="EA20" t="s">
        <v>270</v>
      </c>
      <c r="EB20" t="s">
        <v>271</v>
      </c>
      <c r="EC20" t="s">
        <v>272</v>
      </c>
      <c r="ED20" t="s">
        <v>273</v>
      </c>
      <c r="EE20" t="s">
        <v>274</v>
      </c>
      <c r="EF20" t="s">
        <v>275</v>
      </c>
      <c r="EG20" t="s">
        <v>276</v>
      </c>
      <c r="EH20" t="s">
        <v>277</v>
      </c>
      <c r="EI20" t="s">
        <v>278</v>
      </c>
      <c r="EJ20" t="s">
        <v>279</v>
      </c>
      <c r="EK20" t="s">
        <v>280</v>
      </c>
    </row>
    <row r="21" spans="1:141" x14ac:dyDescent="0.25">
      <c r="A21" t="s">
        <v>281</v>
      </c>
      <c r="B21">
        <v>11</v>
      </c>
      <c r="C21" t="s">
        <v>282</v>
      </c>
      <c r="D21">
        <v>252388</v>
      </c>
      <c r="E21">
        <v>3730</v>
      </c>
      <c r="F21">
        <v>14785</v>
      </c>
      <c r="G21">
        <v>1882</v>
      </c>
      <c r="H21">
        <v>4191</v>
      </c>
      <c r="I21">
        <v>1204</v>
      </c>
      <c r="J21">
        <v>1302</v>
      </c>
      <c r="K21">
        <v>591</v>
      </c>
      <c r="L21">
        <v>580</v>
      </c>
      <c r="M21">
        <v>361</v>
      </c>
      <c r="N21">
        <v>980</v>
      </c>
      <c r="O21">
        <v>586</v>
      </c>
      <c r="P21">
        <v>653</v>
      </c>
      <c r="Q21">
        <v>397</v>
      </c>
      <c r="R21">
        <v>763</v>
      </c>
      <c r="S21">
        <v>382</v>
      </c>
      <c r="T21">
        <v>672</v>
      </c>
      <c r="U21">
        <v>408</v>
      </c>
      <c r="V21">
        <v>417</v>
      </c>
      <c r="W21">
        <v>296</v>
      </c>
      <c r="X21">
        <v>628</v>
      </c>
      <c r="Y21">
        <v>418</v>
      </c>
      <c r="Z21">
        <v>917</v>
      </c>
      <c r="AA21">
        <v>461</v>
      </c>
      <c r="AB21">
        <v>1366</v>
      </c>
      <c r="AC21">
        <v>531</v>
      </c>
      <c r="AD21">
        <v>926</v>
      </c>
      <c r="AE21">
        <v>543</v>
      </c>
      <c r="AF21">
        <v>887</v>
      </c>
      <c r="AG21">
        <v>427</v>
      </c>
      <c r="AH21">
        <v>253</v>
      </c>
      <c r="AI21">
        <v>246</v>
      </c>
      <c r="AJ21">
        <v>208</v>
      </c>
      <c r="AK21">
        <v>162</v>
      </c>
      <c r="AL21">
        <v>42</v>
      </c>
      <c r="AM21">
        <v>72</v>
      </c>
      <c r="AN21">
        <v>107107</v>
      </c>
      <c r="AO21">
        <v>3293</v>
      </c>
      <c r="AP21">
        <v>7394</v>
      </c>
      <c r="AQ21">
        <v>1706</v>
      </c>
      <c r="AR21">
        <v>4355</v>
      </c>
      <c r="AS21">
        <v>1111</v>
      </c>
      <c r="AT21">
        <v>2742</v>
      </c>
      <c r="AU21">
        <v>946</v>
      </c>
      <c r="AV21">
        <v>2943</v>
      </c>
      <c r="AW21">
        <v>951</v>
      </c>
      <c r="AX21">
        <v>3341</v>
      </c>
      <c r="AY21">
        <v>945</v>
      </c>
      <c r="AZ21">
        <v>5359</v>
      </c>
      <c r="BA21">
        <v>1319</v>
      </c>
      <c r="BB21">
        <v>2945</v>
      </c>
      <c r="BC21">
        <v>960</v>
      </c>
      <c r="BD21">
        <v>2437</v>
      </c>
      <c r="BE21">
        <v>707</v>
      </c>
      <c r="BF21">
        <v>4356</v>
      </c>
      <c r="BG21">
        <v>1130</v>
      </c>
      <c r="BH21">
        <v>8540</v>
      </c>
      <c r="BI21">
        <v>1528</v>
      </c>
      <c r="BJ21">
        <v>8449</v>
      </c>
      <c r="BK21">
        <v>1584</v>
      </c>
      <c r="BL21">
        <v>16275</v>
      </c>
      <c r="BM21">
        <v>1936</v>
      </c>
      <c r="BN21">
        <v>9119</v>
      </c>
      <c r="BO21">
        <v>1445</v>
      </c>
      <c r="BP21">
        <v>7094</v>
      </c>
      <c r="BQ21">
        <v>1162</v>
      </c>
      <c r="BR21">
        <v>10534</v>
      </c>
      <c r="BS21">
        <v>1601</v>
      </c>
      <c r="BT21">
        <v>11224</v>
      </c>
      <c r="BU21">
        <v>1537</v>
      </c>
      <c r="BV21">
        <v>82371</v>
      </c>
      <c r="BW21">
        <v>2771</v>
      </c>
      <c r="BX21">
        <v>8550</v>
      </c>
      <c r="BY21">
        <v>1262</v>
      </c>
      <c r="BZ21">
        <v>3832</v>
      </c>
      <c r="CA21">
        <v>979</v>
      </c>
      <c r="CB21">
        <v>3032</v>
      </c>
      <c r="CC21">
        <v>910</v>
      </c>
      <c r="CD21">
        <v>4245</v>
      </c>
      <c r="CE21">
        <v>1031</v>
      </c>
      <c r="CF21">
        <v>2265</v>
      </c>
      <c r="CG21">
        <v>779</v>
      </c>
      <c r="CH21">
        <v>3115</v>
      </c>
      <c r="CI21">
        <v>829</v>
      </c>
      <c r="CJ21">
        <v>2775</v>
      </c>
      <c r="CK21">
        <v>865</v>
      </c>
      <c r="CL21">
        <v>3085</v>
      </c>
      <c r="CM21">
        <v>766</v>
      </c>
      <c r="CN21">
        <v>2435</v>
      </c>
      <c r="CO21">
        <v>769</v>
      </c>
      <c r="CP21">
        <v>5001</v>
      </c>
      <c r="CQ21">
        <v>1088</v>
      </c>
      <c r="CR21">
        <v>8373</v>
      </c>
      <c r="CS21">
        <v>1259</v>
      </c>
      <c r="CT21">
        <v>7852</v>
      </c>
      <c r="CU21">
        <v>1299</v>
      </c>
      <c r="CV21">
        <v>6845</v>
      </c>
      <c r="CW21">
        <v>1380</v>
      </c>
      <c r="CX21">
        <v>4711</v>
      </c>
      <c r="CY21">
        <v>1077</v>
      </c>
      <c r="CZ21">
        <v>5047</v>
      </c>
      <c r="DA21">
        <v>957</v>
      </c>
      <c r="DB21">
        <v>11208</v>
      </c>
      <c r="DC21">
        <v>1319</v>
      </c>
      <c r="DD21">
        <v>48125</v>
      </c>
      <c r="DE21">
        <v>1762</v>
      </c>
      <c r="DF21">
        <v>6137</v>
      </c>
      <c r="DG21">
        <v>1216</v>
      </c>
      <c r="DH21">
        <v>4409</v>
      </c>
      <c r="DI21">
        <v>1124</v>
      </c>
      <c r="DJ21">
        <v>3385</v>
      </c>
      <c r="DK21">
        <v>795</v>
      </c>
      <c r="DL21">
        <v>2560</v>
      </c>
      <c r="DM21">
        <v>778</v>
      </c>
      <c r="DN21">
        <v>2512</v>
      </c>
      <c r="DO21">
        <v>809</v>
      </c>
      <c r="DP21">
        <v>1407</v>
      </c>
      <c r="DQ21">
        <v>467</v>
      </c>
      <c r="DR21">
        <v>3201</v>
      </c>
      <c r="DS21">
        <v>822</v>
      </c>
      <c r="DT21">
        <v>2139</v>
      </c>
      <c r="DU21">
        <v>725</v>
      </c>
      <c r="DV21">
        <v>1372</v>
      </c>
      <c r="DW21">
        <v>474</v>
      </c>
      <c r="DX21">
        <v>3404</v>
      </c>
      <c r="DY21">
        <v>789</v>
      </c>
      <c r="DZ21">
        <v>3632</v>
      </c>
      <c r="EA21">
        <v>719</v>
      </c>
      <c r="EB21">
        <v>4078</v>
      </c>
      <c r="EC21">
        <v>807</v>
      </c>
      <c r="ED21">
        <v>2595</v>
      </c>
      <c r="EE21">
        <v>669</v>
      </c>
      <c r="EF21">
        <v>1545</v>
      </c>
      <c r="EG21">
        <v>513</v>
      </c>
      <c r="EH21">
        <v>2121</v>
      </c>
      <c r="EI21">
        <v>644</v>
      </c>
      <c r="EJ21">
        <v>3628</v>
      </c>
      <c r="EK21">
        <v>644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0F34-2054-4B90-986A-E1582E9DFD22}">
  <dimension ref="A1:R41"/>
  <sheetViews>
    <sheetView topLeftCell="A16" workbookViewId="0">
      <selection activeCell="V31" sqref="V31"/>
    </sheetView>
  </sheetViews>
  <sheetFormatPr defaultRowHeight="15" x14ac:dyDescent="0.25"/>
  <sheetData>
    <row r="1" spans="1:6" x14ac:dyDescent="0.25">
      <c r="A1" t="s">
        <v>283</v>
      </c>
      <c r="B1" t="s">
        <v>306</v>
      </c>
      <c r="C1" t="s">
        <v>289</v>
      </c>
      <c r="D1" t="s">
        <v>303</v>
      </c>
      <c r="E1" t="s">
        <v>304</v>
      </c>
      <c r="F1" t="s">
        <v>305</v>
      </c>
    </row>
    <row r="2" spans="1:6" x14ac:dyDescent="0.25">
      <c r="A2">
        <v>16</v>
      </c>
      <c r="B2">
        <v>-25</v>
      </c>
      <c r="C2">
        <v>12491</v>
      </c>
      <c r="D2">
        <v>487</v>
      </c>
      <c r="E2">
        <v>160</v>
      </c>
      <c r="F2">
        <v>282</v>
      </c>
    </row>
    <row r="3" spans="1:6" x14ac:dyDescent="0.25">
      <c r="A3">
        <v>15</v>
      </c>
      <c r="B3">
        <v>-25</v>
      </c>
      <c r="C3">
        <v>12453</v>
      </c>
      <c r="D3">
        <v>361</v>
      </c>
      <c r="E3">
        <v>526</v>
      </c>
      <c r="F3">
        <v>175</v>
      </c>
    </row>
    <row r="4" spans="1:6" x14ac:dyDescent="0.25">
      <c r="A4">
        <v>14</v>
      </c>
      <c r="B4">
        <v>-25</v>
      </c>
      <c r="C4">
        <v>11664</v>
      </c>
      <c r="D4">
        <v>276</v>
      </c>
      <c r="E4">
        <v>300</v>
      </c>
      <c r="F4">
        <v>152</v>
      </c>
    </row>
    <row r="5" spans="1:6" x14ac:dyDescent="0.25">
      <c r="A5">
        <v>13</v>
      </c>
      <c r="B5">
        <v>-25</v>
      </c>
      <c r="C5">
        <v>11507</v>
      </c>
      <c r="D5">
        <v>547</v>
      </c>
      <c r="E5">
        <v>228</v>
      </c>
      <c r="F5">
        <v>177</v>
      </c>
    </row>
    <row r="6" spans="1:6" x14ac:dyDescent="0.25">
      <c r="A6">
        <v>12</v>
      </c>
      <c r="B6">
        <v>-25</v>
      </c>
      <c r="C6">
        <v>12482</v>
      </c>
      <c r="D6">
        <v>307</v>
      </c>
      <c r="E6">
        <v>317</v>
      </c>
      <c r="F6">
        <v>136</v>
      </c>
    </row>
    <row r="7" spans="1:6" x14ac:dyDescent="0.25">
      <c r="A7">
        <v>11</v>
      </c>
      <c r="B7">
        <v>-25</v>
      </c>
      <c r="C7">
        <v>13824</v>
      </c>
      <c r="D7">
        <v>0</v>
      </c>
      <c r="E7">
        <v>137</v>
      </c>
      <c r="F7">
        <v>0</v>
      </c>
    </row>
    <row r="8" spans="1:6" x14ac:dyDescent="0.25">
      <c r="A8">
        <v>10</v>
      </c>
      <c r="B8">
        <v>-25</v>
      </c>
      <c r="C8">
        <v>14785</v>
      </c>
      <c r="D8">
        <v>253</v>
      </c>
      <c r="E8">
        <v>208</v>
      </c>
      <c r="F8">
        <v>42</v>
      </c>
    </row>
    <row r="9" spans="1:6" x14ac:dyDescent="0.25">
      <c r="A9">
        <v>16</v>
      </c>
      <c r="B9" t="s">
        <v>286</v>
      </c>
      <c r="C9">
        <v>126641</v>
      </c>
      <c r="D9">
        <v>9724</v>
      </c>
      <c r="E9">
        <v>15266</v>
      </c>
      <c r="F9">
        <v>19369</v>
      </c>
    </row>
    <row r="10" spans="1:6" x14ac:dyDescent="0.25">
      <c r="A10">
        <v>15</v>
      </c>
      <c r="B10" t="s">
        <v>286</v>
      </c>
      <c r="C10">
        <v>127600</v>
      </c>
      <c r="D10">
        <v>10567</v>
      </c>
      <c r="E10">
        <v>13372</v>
      </c>
      <c r="F10">
        <v>19214</v>
      </c>
    </row>
    <row r="11" spans="1:6" x14ac:dyDescent="0.25">
      <c r="A11">
        <v>14</v>
      </c>
      <c r="B11" t="s">
        <v>286</v>
      </c>
      <c r="C11">
        <v>127492</v>
      </c>
      <c r="D11">
        <v>9293</v>
      </c>
      <c r="E11">
        <v>12500</v>
      </c>
      <c r="F11">
        <v>18252</v>
      </c>
    </row>
    <row r="12" spans="1:6" x14ac:dyDescent="0.25">
      <c r="A12">
        <v>13</v>
      </c>
      <c r="B12" t="s">
        <v>286</v>
      </c>
      <c r="C12">
        <v>123099</v>
      </c>
      <c r="D12">
        <v>10550</v>
      </c>
      <c r="E12">
        <v>11388</v>
      </c>
      <c r="F12">
        <v>14945</v>
      </c>
    </row>
    <row r="13" spans="1:6" x14ac:dyDescent="0.25">
      <c r="A13">
        <v>12</v>
      </c>
      <c r="B13" t="s">
        <v>286</v>
      </c>
      <c r="C13">
        <v>115720</v>
      </c>
      <c r="D13">
        <v>8505</v>
      </c>
      <c r="E13">
        <v>11054</v>
      </c>
      <c r="F13">
        <v>14553</v>
      </c>
    </row>
    <row r="14" spans="1:6" x14ac:dyDescent="0.25">
      <c r="A14">
        <v>11</v>
      </c>
      <c r="B14" t="s">
        <v>286</v>
      </c>
      <c r="C14">
        <v>120270</v>
      </c>
      <c r="D14">
        <v>8549</v>
      </c>
      <c r="E14">
        <v>8868</v>
      </c>
      <c r="F14">
        <v>12695</v>
      </c>
    </row>
    <row r="15" spans="1:6" x14ac:dyDescent="0.25">
      <c r="A15">
        <v>10</v>
      </c>
      <c r="B15" t="s">
        <v>286</v>
      </c>
      <c r="C15">
        <v>107107</v>
      </c>
      <c r="D15">
        <v>7094</v>
      </c>
      <c r="E15">
        <v>10534</v>
      </c>
      <c r="F15">
        <v>11224</v>
      </c>
    </row>
    <row r="16" spans="1:6" x14ac:dyDescent="0.25">
      <c r="A16">
        <v>16</v>
      </c>
      <c r="B16" t="s">
        <v>287</v>
      </c>
      <c r="C16">
        <v>88349</v>
      </c>
      <c r="D16">
        <v>5466</v>
      </c>
      <c r="E16">
        <v>8137</v>
      </c>
      <c r="F16">
        <v>16860</v>
      </c>
    </row>
    <row r="17" spans="1:18" x14ac:dyDescent="0.25">
      <c r="A17">
        <v>15</v>
      </c>
      <c r="B17" t="s">
        <v>287</v>
      </c>
      <c r="C17">
        <v>89967</v>
      </c>
      <c r="D17">
        <v>6081</v>
      </c>
      <c r="E17">
        <v>7560</v>
      </c>
      <c r="F17">
        <v>15952</v>
      </c>
    </row>
    <row r="18" spans="1:18" x14ac:dyDescent="0.25">
      <c r="A18">
        <v>14</v>
      </c>
      <c r="B18" t="s">
        <v>287</v>
      </c>
      <c r="C18">
        <v>87759</v>
      </c>
      <c r="D18">
        <v>4141</v>
      </c>
      <c r="E18">
        <v>8071</v>
      </c>
      <c r="F18">
        <v>14743</v>
      </c>
    </row>
    <row r="19" spans="1:18" x14ac:dyDescent="0.25">
      <c r="A19">
        <v>13</v>
      </c>
      <c r="B19" t="s">
        <v>287</v>
      </c>
      <c r="C19">
        <v>87564</v>
      </c>
      <c r="D19">
        <v>5027</v>
      </c>
      <c r="E19">
        <v>8349</v>
      </c>
      <c r="F19">
        <v>12330</v>
      </c>
    </row>
    <row r="20" spans="1:18" x14ac:dyDescent="0.25">
      <c r="A20">
        <v>12</v>
      </c>
      <c r="B20" t="s">
        <v>287</v>
      </c>
      <c r="C20">
        <v>88743</v>
      </c>
      <c r="D20">
        <v>5602</v>
      </c>
      <c r="E20">
        <v>6590</v>
      </c>
      <c r="F20">
        <v>13009</v>
      </c>
    </row>
    <row r="21" spans="1:18" x14ac:dyDescent="0.25">
      <c r="A21">
        <v>11</v>
      </c>
      <c r="B21" t="s">
        <v>287</v>
      </c>
      <c r="C21">
        <v>85442</v>
      </c>
      <c r="D21">
        <v>3682</v>
      </c>
      <c r="E21">
        <v>7080</v>
      </c>
      <c r="F21">
        <v>12594</v>
      </c>
    </row>
    <row r="22" spans="1:18" x14ac:dyDescent="0.25">
      <c r="A22">
        <v>10</v>
      </c>
      <c r="B22" t="s">
        <v>287</v>
      </c>
      <c r="C22">
        <v>82371</v>
      </c>
      <c r="D22">
        <v>4711</v>
      </c>
      <c r="E22">
        <v>5047</v>
      </c>
      <c r="F22">
        <v>11208</v>
      </c>
    </row>
    <row r="23" spans="1:18" x14ac:dyDescent="0.25">
      <c r="A23">
        <v>16</v>
      </c>
      <c r="B23" t="s">
        <v>288</v>
      </c>
      <c r="C23">
        <v>53760</v>
      </c>
      <c r="D23">
        <v>2417</v>
      </c>
      <c r="E23">
        <v>2976</v>
      </c>
      <c r="F23">
        <v>6068</v>
      </c>
      <c r="P23" t="s">
        <v>303</v>
      </c>
      <c r="Q23" t="s">
        <v>304</v>
      </c>
      <c r="R23" t="s">
        <v>305</v>
      </c>
    </row>
    <row r="24" spans="1:18" x14ac:dyDescent="0.25">
      <c r="A24">
        <v>15</v>
      </c>
      <c r="B24" t="s">
        <v>288</v>
      </c>
      <c r="C24">
        <v>51767</v>
      </c>
      <c r="D24">
        <v>1977</v>
      </c>
      <c r="E24">
        <v>2987</v>
      </c>
      <c r="F24">
        <v>6002</v>
      </c>
      <c r="O24">
        <v>2010</v>
      </c>
      <c r="P24">
        <v>13603</v>
      </c>
      <c r="Q24">
        <v>17910</v>
      </c>
      <c r="R24">
        <v>26102</v>
      </c>
    </row>
    <row r="25" spans="1:18" x14ac:dyDescent="0.25">
      <c r="A25">
        <v>14</v>
      </c>
      <c r="B25" t="s">
        <v>288</v>
      </c>
      <c r="C25">
        <v>50463</v>
      </c>
      <c r="D25">
        <v>2151</v>
      </c>
      <c r="E25">
        <v>2728</v>
      </c>
      <c r="F25">
        <v>4207</v>
      </c>
      <c r="O25">
        <v>2011</v>
      </c>
      <c r="P25">
        <v>14631</v>
      </c>
      <c r="Q25">
        <v>17878</v>
      </c>
      <c r="R25">
        <v>30343</v>
      </c>
    </row>
    <row r="26" spans="1:18" x14ac:dyDescent="0.25">
      <c r="A26">
        <v>13</v>
      </c>
      <c r="B26" t="s">
        <v>288</v>
      </c>
      <c r="C26">
        <v>49481</v>
      </c>
      <c r="D26">
        <v>2017</v>
      </c>
      <c r="E26">
        <v>2380</v>
      </c>
      <c r="F26">
        <v>5264</v>
      </c>
      <c r="O26">
        <v>2012</v>
      </c>
      <c r="P26">
        <v>15586</v>
      </c>
      <c r="Q26">
        <v>20977</v>
      </c>
      <c r="R26">
        <v>32313</v>
      </c>
    </row>
    <row r="27" spans="1:18" x14ac:dyDescent="0.25">
      <c r="A27">
        <v>12</v>
      </c>
      <c r="B27" t="s">
        <v>288</v>
      </c>
      <c r="C27">
        <v>49717</v>
      </c>
      <c r="D27">
        <v>1172</v>
      </c>
      <c r="E27">
        <v>3016</v>
      </c>
      <c r="F27">
        <v>4615</v>
      </c>
      <c r="O27">
        <v>2013</v>
      </c>
      <c r="P27">
        <v>18141</v>
      </c>
      <c r="Q27">
        <v>22345</v>
      </c>
      <c r="R27">
        <v>32716</v>
      </c>
    </row>
    <row r="28" spans="1:18" x14ac:dyDescent="0.25">
      <c r="A28">
        <v>11</v>
      </c>
      <c r="B28" t="s">
        <v>288</v>
      </c>
      <c r="C28">
        <v>49134</v>
      </c>
      <c r="D28">
        <v>2400</v>
      </c>
      <c r="E28">
        <v>1793</v>
      </c>
      <c r="F28">
        <v>5054</v>
      </c>
      <c r="O28">
        <v>2014</v>
      </c>
      <c r="P28">
        <v>15861</v>
      </c>
      <c r="Q28">
        <v>23599</v>
      </c>
      <c r="R28">
        <v>37354</v>
      </c>
    </row>
    <row r="29" spans="1:18" x14ac:dyDescent="0.25">
      <c r="A29">
        <v>10</v>
      </c>
      <c r="B29" t="s">
        <v>288</v>
      </c>
      <c r="C29">
        <v>48125</v>
      </c>
      <c r="D29">
        <v>1545</v>
      </c>
      <c r="E29">
        <v>2121</v>
      </c>
      <c r="F29">
        <v>3628</v>
      </c>
      <c r="O29">
        <v>2015</v>
      </c>
      <c r="P29">
        <v>18986</v>
      </c>
      <c r="Q29">
        <v>24445</v>
      </c>
      <c r="R29">
        <v>41343</v>
      </c>
    </row>
    <row r="30" spans="1:18" x14ac:dyDescent="0.25">
      <c r="A30">
        <v>16</v>
      </c>
      <c r="B30" t="s">
        <v>308</v>
      </c>
      <c r="C30">
        <v>87212</v>
      </c>
      <c r="D30">
        <f t="shared" ref="D30:F36" si="0">SUM(D2,D9,D16,D23)</f>
        <v>18094</v>
      </c>
      <c r="E30">
        <f t="shared" si="0"/>
        <v>26539</v>
      </c>
      <c r="F30">
        <f t="shared" si="0"/>
        <v>42579</v>
      </c>
      <c r="G30">
        <f>D30/$C30*100</f>
        <v>20.747144888318122</v>
      </c>
      <c r="H30">
        <f t="shared" ref="H30:I30" si="1">E30/$C30*100</f>
        <v>30.430445351557122</v>
      </c>
      <c r="I30">
        <f t="shared" si="1"/>
        <v>48.822409760124749</v>
      </c>
      <c r="O30">
        <v>2016</v>
      </c>
      <c r="P30">
        <v>18094</v>
      </c>
      <c r="Q30">
        <v>26539</v>
      </c>
      <c r="R30">
        <v>42579</v>
      </c>
    </row>
    <row r="31" spans="1:18" x14ac:dyDescent="0.25">
      <c r="A31">
        <v>15</v>
      </c>
      <c r="B31" t="s">
        <v>308</v>
      </c>
      <c r="C31">
        <v>84774</v>
      </c>
      <c r="D31">
        <f t="shared" si="0"/>
        <v>18986</v>
      </c>
      <c r="E31">
        <f t="shared" si="0"/>
        <v>24445</v>
      </c>
      <c r="F31">
        <f t="shared" si="0"/>
        <v>41343</v>
      </c>
      <c r="G31">
        <f t="shared" ref="G31:G36" si="2">D31/$C31*100</f>
        <v>22.396017646920047</v>
      </c>
      <c r="H31">
        <f t="shared" ref="H31:H36" si="3">E31/$C31*100</f>
        <v>28.835492014060915</v>
      </c>
      <c r="I31">
        <f t="shared" ref="I31:I36" si="4">F31/$C31*100</f>
        <v>48.768490339019039</v>
      </c>
    </row>
    <row r="32" spans="1:18" x14ac:dyDescent="0.25">
      <c r="A32">
        <v>14</v>
      </c>
      <c r="B32" t="s">
        <v>308</v>
      </c>
      <c r="C32">
        <v>76814</v>
      </c>
      <c r="D32">
        <f t="shared" si="0"/>
        <v>15861</v>
      </c>
      <c r="E32">
        <f t="shared" si="0"/>
        <v>23599</v>
      </c>
      <c r="F32">
        <f t="shared" si="0"/>
        <v>37354</v>
      </c>
      <c r="G32">
        <f t="shared" si="2"/>
        <v>20.648579685994743</v>
      </c>
      <c r="H32">
        <f t="shared" si="3"/>
        <v>30.722264170593906</v>
      </c>
      <c r="I32">
        <f t="shared" si="4"/>
        <v>48.629156143411358</v>
      </c>
    </row>
    <row r="33" spans="1:18" x14ac:dyDescent="0.25">
      <c r="A33">
        <v>13</v>
      </c>
      <c r="B33" t="s">
        <v>308</v>
      </c>
      <c r="C33">
        <v>73202</v>
      </c>
      <c r="D33">
        <f t="shared" si="0"/>
        <v>18141</v>
      </c>
      <c r="E33">
        <f t="shared" si="0"/>
        <v>22345</v>
      </c>
      <c r="F33">
        <f t="shared" si="0"/>
        <v>32716</v>
      </c>
      <c r="G33">
        <f t="shared" si="2"/>
        <v>24.782109778421354</v>
      </c>
      <c r="H33">
        <f t="shared" si="3"/>
        <v>30.525122264419004</v>
      </c>
      <c r="I33">
        <f t="shared" si="4"/>
        <v>44.692767957159639</v>
      </c>
    </row>
    <row r="34" spans="1:18" x14ac:dyDescent="0.25">
      <c r="A34">
        <v>12</v>
      </c>
      <c r="B34" t="s">
        <v>308</v>
      </c>
      <c r="C34">
        <v>68876</v>
      </c>
      <c r="D34">
        <f t="shared" si="0"/>
        <v>15586</v>
      </c>
      <c r="E34">
        <f t="shared" si="0"/>
        <v>20977</v>
      </c>
      <c r="F34">
        <f t="shared" si="0"/>
        <v>32313</v>
      </c>
      <c r="G34">
        <f t="shared" si="2"/>
        <v>22.629072536151927</v>
      </c>
      <c r="H34">
        <f t="shared" si="3"/>
        <v>30.456182124397468</v>
      </c>
      <c r="I34">
        <f t="shared" si="4"/>
        <v>46.914745339450612</v>
      </c>
      <c r="P34" t="s">
        <v>303</v>
      </c>
      <c r="Q34" t="s">
        <v>304</v>
      </c>
      <c r="R34" t="s">
        <v>305</v>
      </c>
    </row>
    <row r="35" spans="1:18" x14ac:dyDescent="0.25">
      <c r="A35">
        <v>11</v>
      </c>
      <c r="B35" t="s">
        <v>308</v>
      </c>
      <c r="C35">
        <v>62852</v>
      </c>
      <c r="D35">
        <f t="shared" si="0"/>
        <v>14631</v>
      </c>
      <c r="E35">
        <f t="shared" si="0"/>
        <v>17878</v>
      </c>
      <c r="F35">
        <f t="shared" si="0"/>
        <v>30343</v>
      </c>
      <c r="G35">
        <f t="shared" si="2"/>
        <v>23.278495513269267</v>
      </c>
      <c r="H35">
        <f t="shared" si="3"/>
        <v>28.444600012728316</v>
      </c>
      <c r="I35">
        <f t="shared" si="4"/>
        <v>48.276904474002421</v>
      </c>
      <c r="O35">
        <v>2010</v>
      </c>
      <c r="P35">
        <v>23.610170962422998</v>
      </c>
      <c r="Q35">
        <v>31.085654777401718</v>
      </c>
      <c r="R35">
        <v>45.304174260175301</v>
      </c>
    </row>
    <row r="36" spans="1:18" x14ac:dyDescent="0.25">
      <c r="A36">
        <v>10</v>
      </c>
      <c r="B36" t="s">
        <v>308</v>
      </c>
      <c r="C36">
        <v>57615</v>
      </c>
      <c r="D36">
        <f t="shared" si="0"/>
        <v>13603</v>
      </c>
      <c r="E36">
        <f t="shared" si="0"/>
        <v>17910</v>
      </c>
      <c r="F36">
        <f t="shared" si="0"/>
        <v>26102</v>
      </c>
      <c r="G36">
        <f t="shared" si="2"/>
        <v>23.610170962422981</v>
      </c>
      <c r="H36">
        <f t="shared" si="3"/>
        <v>31.085654777401718</v>
      </c>
      <c r="I36">
        <f t="shared" si="4"/>
        <v>45.304174260175301</v>
      </c>
      <c r="O36">
        <v>2011</v>
      </c>
      <c r="P36">
        <v>23.278495513269267</v>
      </c>
      <c r="Q36">
        <v>28.444600012728316</v>
      </c>
      <c r="R36">
        <v>48.276904474002421</v>
      </c>
    </row>
    <row r="37" spans="1:18" x14ac:dyDescent="0.25">
      <c r="O37">
        <v>2012</v>
      </c>
      <c r="P37">
        <v>22.629072536151927</v>
      </c>
      <c r="Q37">
        <v>30.456182124397468</v>
      </c>
      <c r="R37">
        <v>46.914745339450612</v>
      </c>
    </row>
    <row r="38" spans="1:18" x14ac:dyDescent="0.25">
      <c r="O38">
        <v>2013</v>
      </c>
      <c r="P38">
        <v>24.782109778421354</v>
      </c>
      <c r="Q38">
        <v>30.525122264419004</v>
      </c>
      <c r="R38">
        <v>44.692767957159639</v>
      </c>
    </row>
    <row r="39" spans="1:18" x14ac:dyDescent="0.25">
      <c r="O39">
        <v>2014</v>
      </c>
      <c r="P39">
        <v>20.648579685994743</v>
      </c>
      <c r="Q39">
        <v>30.722264170593906</v>
      </c>
      <c r="R39">
        <v>48.629156143411358</v>
      </c>
    </row>
    <row r="40" spans="1:18" x14ac:dyDescent="0.25">
      <c r="O40">
        <v>2015</v>
      </c>
      <c r="P40">
        <v>22.396017646920047</v>
      </c>
      <c r="Q40">
        <v>28.835492014060915</v>
      </c>
      <c r="R40">
        <v>48.768490339019039</v>
      </c>
    </row>
    <row r="41" spans="1:18" x14ac:dyDescent="0.25">
      <c r="O41">
        <v>2016</v>
      </c>
      <c r="P41">
        <v>20.747144888318122</v>
      </c>
      <c r="Q41">
        <v>30.430445351557122</v>
      </c>
      <c r="R41">
        <v>48.822409760124749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E18E9-EE2E-4263-B1F2-88A6FF4F99DE}">
  <dimension ref="A1:EK8"/>
  <sheetViews>
    <sheetView workbookViewId="0">
      <selection activeCell="D30" sqref="D30"/>
    </sheetView>
  </sheetViews>
  <sheetFormatPr defaultRowHeight="15" x14ac:dyDescent="0.25"/>
  <sheetData>
    <row r="1" spans="1:141" x14ac:dyDescent="0.25">
      <c r="A1" t="s">
        <v>283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153</v>
      </c>
      <c r="O1" t="s">
        <v>154</v>
      </c>
      <c r="P1" t="s">
        <v>155</v>
      </c>
      <c r="Q1" t="s">
        <v>156</v>
      </c>
      <c r="R1" t="s">
        <v>157</v>
      </c>
      <c r="S1" t="s">
        <v>158</v>
      </c>
      <c r="T1" t="s">
        <v>159</v>
      </c>
      <c r="U1" t="s">
        <v>160</v>
      </c>
      <c r="V1" t="s">
        <v>161</v>
      </c>
      <c r="W1" t="s">
        <v>162</v>
      </c>
      <c r="X1" t="s">
        <v>163</v>
      </c>
      <c r="Y1" t="s">
        <v>164</v>
      </c>
      <c r="Z1" t="s">
        <v>165</v>
      </c>
      <c r="AA1" t="s">
        <v>166</v>
      </c>
      <c r="AB1" t="s">
        <v>167</v>
      </c>
      <c r="AC1" t="s">
        <v>168</v>
      </c>
      <c r="AD1" t="s">
        <v>169</v>
      </c>
      <c r="AE1" t="s">
        <v>170</v>
      </c>
      <c r="AF1" t="s">
        <v>171</v>
      </c>
      <c r="AG1" t="s">
        <v>172</v>
      </c>
      <c r="AH1" t="s">
        <v>173</v>
      </c>
      <c r="AI1" t="s">
        <v>174</v>
      </c>
      <c r="AJ1" t="s">
        <v>175</v>
      </c>
      <c r="AK1" t="s">
        <v>176</v>
      </c>
      <c r="AL1" t="s">
        <v>177</v>
      </c>
      <c r="AM1" t="s">
        <v>178</v>
      </c>
      <c r="AN1" t="s">
        <v>179</v>
      </c>
      <c r="AO1" t="s">
        <v>180</v>
      </c>
      <c r="AP1" t="s">
        <v>181</v>
      </c>
      <c r="AQ1" t="s">
        <v>182</v>
      </c>
      <c r="AR1" t="s">
        <v>183</v>
      </c>
      <c r="AS1" t="s">
        <v>184</v>
      </c>
      <c r="AT1" t="s">
        <v>185</v>
      </c>
      <c r="AU1" t="s">
        <v>186</v>
      </c>
      <c r="AV1" t="s">
        <v>187</v>
      </c>
      <c r="AW1" t="s">
        <v>188</v>
      </c>
      <c r="AX1" t="s">
        <v>189</v>
      </c>
      <c r="AY1" t="s">
        <v>190</v>
      </c>
      <c r="AZ1" t="s">
        <v>191</v>
      </c>
      <c r="BA1" t="s">
        <v>192</v>
      </c>
      <c r="BB1" t="s">
        <v>193</v>
      </c>
      <c r="BC1" t="s">
        <v>194</v>
      </c>
      <c r="BD1" t="s">
        <v>195</v>
      </c>
      <c r="BE1" t="s">
        <v>196</v>
      </c>
      <c r="BF1" t="s">
        <v>197</v>
      </c>
      <c r="BG1" t="s">
        <v>198</v>
      </c>
      <c r="BH1" t="s">
        <v>199</v>
      </c>
      <c r="BI1" t="s">
        <v>200</v>
      </c>
      <c r="BJ1" t="s">
        <v>201</v>
      </c>
      <c r="BK1" t="s">
        <v>202</v>
      </c>
      <c r="BL1" t="s">
        <v>203</v>
      </c>
      <c r="BM1" t="s">
        <v>204</v>
      </c>
      <c r="BN1" t="s">
        <v>205</v>
      </c>
      <c r="BO1" t="s">
        <v>206</v>
      </c>
      <c r="BP1" t="s">
        <v>207</v>
      </c>
      <c r="BQ1" t="s">
        <v>208</v>
      </c>
      <c r="BR1" t="s">
        <v>209</v>
      </c>
      <c r="BS1" t="s">
        <v>210</v>
      </c>
      <c r="BT1" t="s">
        <v>211</v>
      </c>
      <c r="BU1" t="s">
        <v>212</v>
      </c>
      <c r="BV1" t="s">
        <v>213</v>
      </c>
      <c r="BW1" t="s">
        <v>214</v>
      </c>
      <c r="BX1" t="s">
        <v>215</v>
      </c>
      <c r="BY1" t="s">
        <v>216</v>
      </c>
      <c r="BZ1" t="s">
        <v>217</v>
      </c>
      <c r="CA1" t="s">
        <v>218</v>
      </c>
      <c r="CB1" t="s">
        <v>219</v>
      </c>
      <c r="CC1" t="s">
        <v>220</v>
      </c>
      <c r="CD1" t="s">
        <v>221</v>
      </c>
      <c r="CE1" t="s">
        <v>222</v>
      </c>
      <c r="CF1" t="s">
        <v>223</v>
      </c>
      <c r="CG1" t="s">
        <v>224</v>
      </c>
      <c r="CH1" t="s">
        <v>225</v>
      </c>
      <c r="CI1" t="s">
        <v>226</v>
      </c>
      <c r="CJ1" t="s">
        <v>227</v>
      </c>
      <c r="CK1" t="s">
        <v>228</v>
      </c>
      <c r="CL1" t="s">
        <v>229</v>
      </c>
      <c r="CM1" t="s">
        <v>230</v>
      </c>
      <c r="CN1" t="s">
        <v>231</v>
      </c>
      <c r="CO1" t="s">
        <v>232</v>
      </c>
      <c r="CP1" t="s">
        <v>233</v>
      </c>
      <c r="CQ1" t="s">
        <v>234</v>
      </c>
      <c r="CR1" t="s">
        <v>235</v>
      </c>
      <c r="CS1" t="s">
        <v>236</v>
      </c>
      <c r="CT1" t="s">
        <v>237</v>
      </c>
      <c r="CU1" t="s">
        <v>238</v>
      </c>
      <c r="CV1" t="s">
        <v>239</v>
      </c>
      <c r="CW1" t="s">
        <v>240</v>
      </c>
      <c r="CX1" t="s">
        <v>241</v>
      </c>
      <c r="CY1" t="s">
        <v>242</v>
      </c>
      <c r="CZ1" t="s">
        <v>243</v>
      </c>
      <c r="DA1" t="s">
        <v>244</v>
      </c>
      <c r="DB1" t="s">
        <v>245</v>
      </c>
      <c r="DC1" t="s">
        <v>246</v>
      </c>
      <c r="DD1" t="s">
        <v>247</v>
      </c>
      <c r="DE1" t="s">
        <v>248</v>
      </c>
      <c r="DF1" t="s">
        <v>249</v>
      </c>
      <c r="DG1" t="s">
        <v>250</v>
      </c>
      <c r="DH1" t="s">
        <v>251</v>
      </c>
      <c r="DI1" t="s">
        <v>252</v>
      </c>
      <c r="DJ1" t="s">
        <v>253</v>
      </c>
      <c r="DK1" t="s">
        <v>254</v>
      </c>
      <c r="DL1" t="s">
        <v>255</v>
      </c>
      <c r="DM1" t="s">
        <v>256</v>
      </c>
      <c r="DN1" t="s">
        <v>257</v>
      </c>
      <c r="DO1" t="s">
        <v>258</v>
      </c>
      <c r="DP1" t="s">
        <v>259</v>
      </c>
      <c r="DQ1" t="s">
        <v>260</v>
      </c>
      <c r="DR1" t="s">
        <v>261</v>
      </c>
      <c r="DS1" t="s">
        <v>262</v>
      </c>
      <c r="DT1" t="s">
        <v>263</v>
      </c>
      <c r="DU1" t="s">
        <v>264</v>
      </c>
      <c r="DV1" t="s">
        <v>265</v>
      </c>
      <c r="DW1" t="s">
        <v>266</v>
      </c>
      <c r="DX1" t="s">
        <v>267</v>
      </c>
      <c r="DY1" t="s">
        <v>268</v>
      </c>
      <c r="DZ1" t="s">
        <v>269</v>
      </c>
      <c r="EA1" t="s">
        <v>270</v>
      </c>
      <c r="EB1" t="s">
        <v>271</v>
      </c>
      <c r="EC1" t="s">
        <v>272</v>
      </c>
      <c r="ED1" t="s">
        <v>273</v>
      </c>
      <c r="EE1" t="s">
        <v>274</v>
      </c>
      <c r="EF1" t="s">
        <v>275</v>
      </c>
      <c r="EG1" t="s">
        <v>276</v>
      </c>
      <c r="EH1" t="s">
        <v>277</v>
      </c>
      <c r="EI1" t="s">
        <v>278</v>
      </c>
      <c r="EJ1" t="s">
        <v>279</v>
      </c>
      <c r="EK1" t="s">
        <v>280</v>
      </c>
    </row>
    <row r="2" spans="1:141" x14ac:dyDescent="0.25">
      <c r="A2">
        <v>16</v>
      </c>
      <c r="B2">
        <v>11</v>
      </c>
      <c r="C2" t="s">
        <v>282</v>
      </c>
      <c r="D2">
        <v>281241</v>
      </c>
      <c r="E2">
        <v>3152</v>
      </c>
      <c r="F2">
        <v>12491</v>
      </c>
      <c r="G2">
        <v>1342</v>
      </c>
      <c r="H2">
        <v>2351</v>
      </c>
      <c r="I2">
        <v>814</v>
      </c>
      <c r="J2">
        <v>1202</v>
      </c>
      <c r="K2">
        <v>601</v>
      </c>
      <c r="L2">
        <v>496</v>
      </c>
      <c r="M2">
        <v>356</v>
      </c>
      <c r="N2">
        <v>780</v>
      </c>
      <c r="O2">
        <v>418</v>
      </c>
      <c r="P2">
        <v>494</v>
      </c>
      <c r="Q2">
        <v>388</v>
      </c>
      <c r="R2">
        <v>1036</v>
      </c>
      <c r="S2">
        <v>501</v>
      </c>
      <c r="T2">
        <v>494</v>
      </c>
      <c r="U2">
        <v>327</v>
      </c>
      <c r="V2">
        <v>620</v>
      </c>
      <c r="W2">
        <v>381</v>
      </c>
      <c r="X2">
        <v>234</v>
      </c>
      <c r="Y2">
        <v>260</v>
      </c>
      <c r="Z2">
        <v>885</v>
      </c>
      <c r="AA2">
        <v>478</v>
      </c>
      <c r="AB2">
        <v>801</v>
      </c>
      <c r="AC2">
        <v>367</v>
      </c>
      <c r="AD2">
        <v>1270</v>
      </c>
      <c r="AE2">
        <v>520</v>
      </c>
      <c r="AF2">
        <v>899</v>
      </c>
      <c r="AG2">
        <v>389</v>
      </c>
      <c r="AH2">
        <v>487</v>
      </c>
      <c r="AI2">
        <v>242</v>
      </c>
      <c r="AJ2">
        <v>160</v>
      </c>
      <c r="AK2">
        <v>150</v>
      </c>
      <c r="AL2">
        <v>282</v>
      </c>
      <c r="AM2">
        <v>214</v>
      </c>
      <c r="AN2">
        <v>126641</v>
      </c>
      <c r="AO2">
        <v>3198</v>
      </c>
      <c r="AP2">
        <v>8760</v>
      </c>
      <c r="AQ2">
        <v>1670</v>
      </c>
      <c r="AR2">
        <v>4527</v>
      </c>
      <c r="AS2">
        <v>1365</v>
      </c>
      <c r="AT2">
        <v>3204</v>
      </c>
      <c r="AU2">
        <v>1059</v>
      </c>
      <c r="AV2">
        <v>2482</v>
      </c>
      <c r="AW2">
        <v>812</v>
      </c>
      <c r="AX2">
        <v>3514</v>
      </c>
      <c r="AY2">
        <v>1151</v>
      </c>
      <c r="AZ2">
        <v>3426</v>
      </c>
      <c r="BA2">
        <v>1243</v>
      </c>
      <c r="BB2">
        <v>2725</v>
      </c>
      <c r="BC2">
        <v>736</v>
      </c>
      <c r="BD2">
        <v>3248</v>
      </c>
      <c r="BE2">
        <v>962</v>
      </c>
      <c r="BF2">
        <v>3249</v>
      </c>
      <c r="BG2">
        <v>1065</v>
      </c>
      <c r="BH2">
        <v>6616</v>
      </c>
      <c r="BI2">
        <v>1412</v>
      </c>
      <c r="BJ2">
        <v>12795</v>
      </c>
      <c r="BK2">
        <v>2191</v>
      </c>
      <c r="BL2">
        <v>15124</v>
      </c>
      <c r="BM2">
        <v>1918</v>
      </c>
      <c r="BN2">
        <v>12612</v>
      </c>
      <c r="BO2">
        <v>1931</v>
      </c>
      <c r="BP2">
        <v>9724</v>
      </c>
      <c r="BQ2">
        <v>1389</v>
      </c>
      <c r="BR2">
        <v>15266</v>
      </c>
      <c r="BS2">
        <v>1988</v>
      </c>
      <c r="BT2">
        <v>19369</v>
      </c>
      <c r="BU2">
        <v>1806</v>
      </c>
      <c r="BV2">
        <v>88349</v>
      </c>
      <c r="BW2">
        <v>2715</v>
      </c>
      <c r="BX2">
        <v>11641</v>
      </c>
      <c r="BY2">
        <v>1884</v>
      </c>
      <c r="BZ2">
        <v>4755</v>
      </c>
      <c r="CA2">
        <v>1089</v>
      </c>
      <c r="CB2">
        <v>2407</v>
      </c>
      <c r="CC2">
        <v>680</v>
      </c>
      <c r="CD2">
        <v>3710</v>
      </c>
      <c r="CE2">
        <v>785</v>
      </c>
      <c r="CF2">
        <v>2136</v>
      </c>
      <c r="CG2">
        <v>801</v>
      </c>
      <c r="CH2">
        <v>2810</v>
      </c>
      <c r="CI2">
        <v>1001</v>
      </c>
      <c r="CJ2">
        <v>1990</v>
      </c>
      <c r="CK2">
        <v>728</v>
      </c>
      <c r="CL2">
        <v>2048</v>
      </c>
      <c r="CM2">
        <v>678</v>
      </c>
      <c r="CN2">
        <v>2046</v>
      </c>
      <c r="CO2">
        <v>715</v>
      </c>
      <c r="CP2">
        <v>4258</v>
      </c>
      <c r="CQ2">
        <v>1029</v>
      </c>
      <c r="CR2">
        <v>4924</v>
      </c>
      <c r="CS2">
        <v>1014</v>
      </c>
      <c r="CT2">
        <v>6973</v>
      </c>
      <c r="CU2">
        <v>1108</v>
      </c>
      <c r="CV2">
        <v>8188</v>
      </c>
      <c r="CW2">
        <v>1404</v>
      </c>
      <c r="CX2">
        <v>5466</v>
      </c>
      <c r="CY2">
        <v>1063</v>
      </c>
      <c r="CZ2">
        <v>8137</v>
      </c>
      <c r="DA2">
        <v>1127</v>
      </c>
      <c r="DB2">
        <v>16860</v>
      </c>
      <c r="DC2">
        <v>1566</v>
      </c>
      <c r="DD2">
        <v>53760</v>
      </c>
      <c r="DE2">
        <v>1612</v>
      </c>
      <c r="DF2">
        <v>7393</v>
      </c>
      <c r="DG2">
        <v>1265</v>
      </c>
      <c r="DH2">
        <v>4137</v>
      </c>
      <c r="DI2">
        <v>873</v>
      </c>
      <c r="DJ2">
        <v>3593</v>
      </c>
      <c r="DK2">
        <v>820</v>
      </c>
      <c r="DL2">
        <v>2720</v>
      </c>
      <c r="DM2">
        <v>940</v>
      </c>
      <c r="DN2">
        <v>2681</v>
      </c>
      <c r="DO2">
        <v>721</v>
      </c>
      <c r="DP2">
        <v>1931</v>
      </c>
      <c r="DQ2">
        <v>627</v>
      </c>
      <c r="DR2">
        <v>1708</v>
      </c>
      <c r="DS2">
        <v>534</v>
      </c>
      <c r="DT2">
        <v>1505</v>
      </c>
      <c r="DU2">
        <v>545</v>
      </c>
      <c r="DV2">
        <v>1639</v>
      </c>
      <c r="DW2">
        <v>459</v>
      </c>
      <c r="DX2">
        <v>3045</v>
      </c>
      <c r="DY2">
        <v>730</v>
      </c>
      <c r="DZ2">
        <v>2945</v>
      </c>
      <c r="EA2">
        <v>699</v>
      </c>
      <c r="EB2">
        <v>4719</v>
      </c>
      <c r="EC2">
        <v>965</v>
      </c>
      <c r="ED2">
        <v>4283</v>
      </c>
      <c r="EE2">
        <v>853</v>
      </c>
      <c r="EF2">
        <v>2417</v>
      </c>
      <c r="EG2">
        <v>718</v>
      </c>
      <c r="EH2">
        <v>2976</v>
      </c>
      <c r="EI2">
        <v>709</v>
      </c>
      <c r="EJ2">
        <v>6068</v>
      </c>
      <c r="EK2">
        <v>981</v>
      </c>
    </row>
    <row r="3" spans="1:141" x14ac:dyDescent="0.25">
      <c r="A3">
        <v>15</v>
      </c>
      <c r="B3">
        <v>11</v>
      </c>
      <c r="C3" t="s">
        <v>282</v>
      </c>
      <c r="D3">
        <v>281787</v>
      </c>
      <c r="E3">
        <v>3030</v>
      </c>
      <c r="F3">
        <v>12453</v>
      </c>
      <c r="G3">
        <v>1424</v>
      </c>
      <c r="H3">
        <v>3246</v>
      </c>
      <c r="I3">
        <v>842</v>
      </c>
      <c r="J3">
        <v>937</v>
      </c>
      <c r="K3">
        <v>465</v>
      </c>
      <c r="L3">
        <v>703</v>
      </c>
      <c r="M3">
        <v>401</v>
      </c>
      <c r="N3">
        <v>370</v>
      </c>
      <c r="O3">
        <v>231</v>
      </c>
      <c r="P3">
        <v>782</v>
      </c>
      <c r="Q3">
        <v>414</v>
      </c>
      <c r="R3">
        <v>508</v>
      </c>
      <c r="S3">
        <v>387</v>
      </c>
      <c r="T3">
        <v>329</v>
      </c>
      <c r="U3">
        <v>191</v>
      </c>
      <c r="V3">
        <v>579</v>
      </c>
      <c r="W3">
        <v>325</v>
      </c>
      <c r="X3">
        <v>310</v>
      </c>
      <c r="Y3">
        <v>218</v>
      </c>
      <c r="Z3">
        <v>1031</v>
      </c>
      <c r="AA3">
        <v>443</v>
      </c>
      <c r="AB3">
        <v>732</v>
      </c>
      <c r="AC3">
        <v>261</v>
      </c>
      <c r="AD3">
        <v>1064</v>
      </c>
      <c r="AE3">
        <v>613</v>
      </c>
      <c r="AF3">
        <v>800</v>
      </c>
      <c r="AG3">
        <v>406</v>
      </c>
      <c r="AH3">
        <v>361</v>
      </c>
      <c r="AI3">
        <v>423</v>
      </c>
      <c r="AJ3">
        <v>526</v>
      </c>
      <c r="AK3">
        <v>332</v>
      </c>
      <c r="AL3">
        <v>175</v>
      </c>
      <c r="AM3">
        <v>120</v>
      </c>
      <c r="AN3">
        <v>127600</v>
      </c>
      <c r="AO3">
        <v>3081</v>
      </c>
      <c r="AP3">
        <v>6861</v>
      </c>
      <c r="AQ3">
        <v>1285</v>
      </c>
      <c r="AR3">
        <v>2921</v>
      </c>
      <c r="AS3">
        <v>989</v>
      </c>
      <c r="AT3">
        <v>3232</v>
      </c>
      <c r="AU3">
        <v>1038</v>
      </c>
      <c r="AV3">
        <v>3089</v>
      </c>
      <c r="AW3">
        <v>1064</v>
      </c>
      <c r="AX3">
        <v>4132</v>
      </c>
      <c r="AY3">
        <v>1230</v>
      </c>
      <c r="AZ3">
        <v>3045</v>
      </c>
      <c r="BA3">
        <v>924</v>
      </c>
      <c r="BB3">
        <v>3040</v>
      </c>
      <c r="BC3">
        <v>964</v>
      </c>
      <c r="BD3">
        <v>3594</v>
      </c>
      <c r="BE3">
        <v>1026</v>
      </c>
      <c r="BF3">
        <v>3239</v>
      </c>
      <c r="BG3">
        <v>939</v>
      </c>
      <c r="BH3">
        <v>7953</v>
      </c>
      <c r="BI3">
        <v>1464</v>
      </c>
      <c r="BJ3">
        <v>11470</v>
      </c>
      <c r="BK3">
        <v>1906</v>
      </c>
      <c r="BL3">
        <v>17720</v>
      </c>
      <c r="BM3">
        <v>2359</v>
      </c>
      <c r="BN3">
        <v>14151</v>
      </c>
      <c r="BO3">
        <v>1746</v>
      </c>
      <c r="BP3">
        <v>10567</v>
      </c>
      <c r="BQ3">
        <v>1437</v>
      </c>
      <c r="BR3">
        <v>13372</v>
      </c>
      <c r="BS3">
        <v>1733</v>
      </c>
      <c r="BT3">
        <v>19214</v>
      </c>
      <c r="BU3">
        <v>1544</v>
      </c>
      <c r="BV3">
        <v>89967</v>
      </c>
      <c r="BW3">
        <v>2390</v>
      </c>
      <c r="BX3">
        <v>8656</v>
      </c>
      <c r="BY3">
        <v>1365</v>
      </c>
      <c r="BZ3">
        <v>4103</v>
      </c>
      <c r="CA3">
        <v>885</v>
      </c>
      <c r="CB3">
        <v>4124</v>
      </c>
      <c r="CC3">
        <v>1205</v>
      </c>
      <c r="CD3">
        <v>3241</v>
      </c>
      <c r="CE3">
        <v>858</v>
      </c>
      <c r="CF3">
        <v>3836</v>
      </c>
      <c r="CG3">
        <v>1048</v>
      </c>
      <c r="CH3">
        <v>2799</v>
      </c>
      <c r="CI3">
        <v>990</v>
      </c>
      <c r="CJ3">
        <v>2455</v>
      </c>
      <c r="CK3">
        <v>919</v>
      </c>
      <c r="CL3">
        <v>3288</v>
      </c>
      <c r="CM3">
        <v>925</v>
      </c>
      <c r="CN3">
        <v>3562</v>
      </c>
      <c r="CO3">
        <v>1000</v>
      </c>
      <c r="CP3">
        <v>3501</v>
      </c>
      <c r="CQ3">
        <v>888</v>
      </c>
      <c r="CR3">
        <v>4980</v>
      </c>
      <c r="CS3">
        <v>1037</v>
      </c>
      <c r="CT3">
        <v>8463</v>
      </c>
      <c r="CU3">
        <v>1372</v>
      </c>
      <c r="CV3">
        <v>7366</v>
      </c>
      <c r="CW3">
        <v>1205</v>
      </c>
      <c r="CX3">
        <v>6081</v>
      </c>
      <c r="CY3">
        <v>1236</v>
      </c>
      <c r="CZ3">
        <v>7560</v>
      </c>
      <c r="DA3">
        <v>1115</v>
      </c>
      <c r="DB3">
        <v>15952</v>
      </c>
      <c r="DC3">
        <v>1592</v>
      </c>
      <c r="DD3">
        <v>51767</v>
      </c>
      <c r="DE3">
        <v>1715</v>
      </c>
      <c r="DF3">
        <v>5527</v>
      </c>
      <c r="DG3">
        <v>1176</v>
      </c>
      <c r="DH3">
        <v>4347</v>
      </c>
      <c r="DI3">
        <v>980</v>
      </c>
      <c r="DJ3">
        <v>2632</v>
      </c>
      <c r="DK3">
        <v>627</v>
      </c>
      <c r="DL3">
        <v>3207</v>
      </c>
      <c r="DM3">
        <v>718</v>
      </c>
      <c r="DN3">
        <v>2064</v>
      </c>
      <c r="DO3">
        <v>666</v>
      </c>
      <c r="DP3">
        <v>2913</v>
      </c>
      <c r="DQ3">
        <v>683</v>
      </c>
      <c r="DR3">
        <v>1569</v>
      </c>
      <c r="DS3">
        <v>457</v>
      </c>
      <c r="DT3">
        <v>1511</v>
      </c>
      <c r="DU3">
        <v>489</v>
      </c>
      <c r="DV3">
        <v>2609</v>
      </c>
      <c r="DW3">
        <v>796</v>
      </c>
      <c r="DX3">
        <v>3171</v>
      </c>
      <c r="DY3">
        <v>878</v>
      </c>
      <c r="DZ3">
        <v>3578</v>
      </c>
      <c r="EA3">
        <v>607</v>
      </c>
      <c r="EB3">
        <v>3993</v>
      </c>
      <c r="EC3">
        <v>728</v>
      </c>
      <c r="ED3">
        <v>3680</v>
      </c>
      <c r="EE3">
        <v>878</v>
      </c>
      <c r="EF3">
        <v>1977</v>
      </c>
      <c r="EG3">
        <v>685</v>
      </c>
      <c r="EH3">
        <v>2987</v>
      </c>
      <c r="EI3">
        <v>764</v>
      </c>
      <c r="EJ3">
        <v>6002</v>
      </c>
      <c r="EK3">
        <v>920</v>
      </c>
    </row>
    <row r="4" spans="1:141" x14ac:dyDescent="0.25">
      <c r="A4">
        <v>14</v>
      </c>
      <c r="B4">
        <v>11</v>
      </c>
      <c r="C4" t="s">
        <v>282</v>
      </c>
      <c r="D4">
        <v>277378</v>
      </c>
      <c r="E4">
        <v>3304</v>
      </c>
      <c r="F4">
        <v>11664</v>
      </c>
      <c r="G4">
        <v>1257</v>
      </c>
      <c r="H4">
        <v>3434</v>
      </c>
      <c r="I4">
        <v>765</v>
      </c>
      <c r="J4">
        <v>408</v>
      </c>
      <c r="K4">
        <v>312</v>
      </c>
      <c r="L4">
        <v>485</v>
      </c>
      <c r="M4">
        <v>346</v>
      </c>
      <c r="N4">
        <v>524</v>
      </c>
      <c r="O4">
        <v>353</v>
      </c>
      <c r="P4">
        <v>714</v>
      </c>
      <c r="Q4">
        <v>504</v>
      </c>
      <c r="R4">
        <v>502</v>
      </c>
      <c r="S4">
        <v>349</v>
      </c>
      <c r="T4">
        <v>318</v>
      </c>
      <c r="U4">
        <v>257</v>
      </c>
      <c r="V4">
        <v>775</v>
      </c>
      <c r="W4">
        <v>422</v>
      </c>
      <c r="X4">
        <v>737</v>
      </c>
      <c r="Y4">
        <v>486</v>
      </c>
      <c r="Z4">
        <v>1027</v>
      </c>
      <c r="AA4">
        <v>539</v>
      </c>
      <c r="AB4">
        <v>830</v>
      </c>
      <c r="AC4">
        <v>429</v>
      </c>
      <c r="AD4">
        <v>730</v>
      </c>
      <c r="AE4">
        <v>328</v>
      </c>
      <c r="AF4">
        <v>452</v>
      </c>
      <c r="AG4">
        <v>286</v>
      </c>
      <c r="AH4">
        <v>276</v>
      </c>
      <c r="AI4">
        <v>203</v>
      </c>
      <c r="AJ4">
        <v>300</v>
      </c>
      <c r="AK4">
        <v>282</v>
      </c>
      <c r="AL4">
        <v>152</v>
      </c>
      <c r="AM4">
        <v>117</v>
      </c>
      <c r="AN4">
        <v>127492</v>
      </c>
      <c r="AO4">
        <v>2857</v>
      </c>
      <c r="AP4">
        <v>9984</v>
      </c>
      <c r="AQ4">
        <v>1886</v>
      </c>
      <c r="AR4">
        <v>2334</v>
      </c>
      <c r="AS4">
        <v>858</v>
      </c>
      <c r="AT4">
        <v>3831</v>
      </c>
      <c r="AU4">
        <v>1132</v>
      </c>
      <c r="AV4">
        <v>4447</v>
      </c>
      <c r="AW4">
        <v>1259</v>
      </c>
      <c r="AX4">
        <v>3901</v>
      </c>
      <c r="AY4">
        <v>1144</v>
      </c>
      <c r="AZ4">
        <v>3592</v>
      </c>
      <c r="BA4">
        <v>1030</v>
      </c>
      <c r="BB4">
        <v>2593</v>
      </c>
      <c r="BC4">
        <v>868</v>
      </c>
      <c r="BD4">
        <v>5307</v>
      </c>
      <c r="BE4">
        <v>1311</v>
      </c>
      <c r="BF4">
        <v>2952</v>
      </c>
      <c r="BG4">
        <v>814</v>
      </c>
      <c r="BH4">
        <v>6313</v>
      </c>
      <c r="BI4">
        <v>1289</v>
      </c>
      <c r="BJ4">
        <v>10684</v>
      </c>
      <c r="BK4">
        <v>1562</v>
      </c>
      <c r="BL4">
        <v>17489</v>
      </c>
      <c r="BM4">
        <v>1997</v>
      </c>
      <c r="BN4">
        <v>14020</v>
      </c>
      <c r="BO4">
        <v>1878</v>
      </c>
      <c r="BP4">
        <v>9293</v>
      </c>
      <c r="BQ4">
        <v>1538</v>
      </c>
      <c r="BR4">
        <v>12500</v>
      </c>
      <c r="BS4">
        <v>1655</v>
      </c>
      <c r="BT4">
        <v>18252</v>
      </c>
      <c r="BU4">
        <v>1516</v>
      </c>
      <c r="BV4">
        <v>87759</v>
      </c>
      <c r="BW4">
        <v>2783</v>
      </c>
      <c r="BX4">
        <v>12471</v>
      </c>
      <c r="BY4">
        <v>2149</v>
      </c>
      <c r="BZ4">
        <v>3340</v>
      </c>
      <c r="CA4">
        <v>779</v>
      </c>
      <c r="CB4">
        <v>2632</v>
      </c>
      <c r="CC4">
        <v>939</v>
      </c>
      <c r="CD4">
        <v>3453</v>
      </c>
      <c r="CE4">
        <v>1167</v>
      </c>
      <c r="CF4">
        <v>2752</v>
      </c>
      <c r="CG4">
        <v>863</v>
      </c>
      <c r="CH4">
        <v>2852</v>
      </c>
      <c r="CI4">
        <v>848</v>
      </c>
      <c r="CJ4">
        <v>1863</v>
      </c>
      <c r="CK4">
        <v>595</v>
      </c>
      <c r="CL4">
        <v>2982</v>
      </c>
      <c r="CM4">
        <v>799</v>
      </c>
      <c r="CN4">
        <v>1615</v>
      </c>
      <c r="CO4">
        <v>704</v>
      </c>
      <c r="CP4">
        <v>4563</v>
      </c>
      <c r="CQ4">
        <v>864</v>
      </c>
      <c r="CR4">
        <v>6672</v>
      </c>
      <c r="CS4">
        <v>1345</v>
      </c>
      <c r="CT4">
        <v>8339</v>
      </c>
      <c r="CU4">
        <v>1369</v>
      </c>
      <c r="CV4">
        <v>7270</v>
      </c>
      <c r="CW4">
        <v>1327</v>
      </c>
      <c r="CX4">
        <v>4141</v>
      </c>
      <c r="CY4">
        <v>918</v>
      </c>
      <c r="CZ4">
        <v>8071</v>
      </c>
      <c r="DA4">
        <v>1371</v>
      </c>
      <c r="DB4">
        <v>14743</v>
      </c>
      <c r="DC4">
        <v>1615</v>
      </c>
      <c r="DD4">
        <v>50463</v>
      </c>
      <c r="DE4">
        <v>1731</v>
      </c>
      <c r="DF4">
        <v>5609</v>
      </c>
      <c r="DG4">
        <v>1005</v>
      </c>
      <c r="DH4">
        <v>4891</v>
      </c>
      <c r="DI4">
        <v>1107</v>
      </c>
      <c r="DJ4">
        <v>2829</v>
      </c>
      <c r="DK4">
        <v>680</v>
      </c>
      <c r="DL4">
        <v>2731</v>
      </c>
      <c r="DM4">
        <v>842</v>
      </c>
      <c r="DN4">
        <v>2016</v>
      </c>
      <c r="DO4">
        <v>584</v>
      </c>
      <c r="DP4">
        <v>2130</v>
      </c>
      <c r="DQ4">
        <v>758</v>
      </c>
      <c r="DR4">
        <v>1649</v>
      </c>
      <c r="DS4">
        <v>518</v>
      </c>
      <c r="DT4">
        <v>1993</v>
      </c>
      <c r="DU4">
        <v>633</v>
      </c>
      <c r="DV4">
        <v>2015</v>
      </c>
      <c r="DW4">
        <v>556</v>
      </c>
      <c r="DX4">
        <v>2870</v>
      </c>
      <c r="DY4">
        <v>757</v>
      </c>
      <c r="DZ4">
        <v>3911</v>
      </c>
      <c r="EA4">
        <v>680</v>
      </c>
      <c r="EB4">
        <v>5521</v>
      </c>
      <c r="EC4">
        <v>949</v>
      </c>
      <c r="ED4">
        <v>3212</v>
      </c>
      <c r="EE4">
        <v>717</v>
      </c>
      <c r="EF4">
        <v>2151</v>
      </c>
      <c r="EG4">
        <v>550</v>
      </c>
      <c r="EH4">
        <v>2728</v>
      </c>
      <c r="EI4">
        <v>690</v>
      </c>
      <c r="EJ4">
        <v>4207</v>
      </c>
      <c r="EK4">
        <v>865</v>
      </c>
    </row>
    <row r="5" spans="1:141" x14ac:dyDescent="0.25">
      <c r="A5">
        <v>13</v>
      </c>
      <c r="B5">
        <v>11</v>
      </c>
      <c r="C5" t="s">
        <v>282</v>
      </c>
      <c r="D5">
        <v>271651</v>
      </c>
      <c r="E5">
        <v>3228</v>
      </c>
      <c r="F5">
        <v>11507</v>
      </c>
      <c r="G5">
        <v>1401</v>
      </c>
      <c r="H5">
        <v>3528</v>
      </c>
      <c r="I5">
        <v>790</v>
      </c>
      <c r="J5">
        <v>889</v>
      </c>
      <c r="K5">
        <v>481</v>
      </c>
      <c r="L5">
        <v>708</v>
      </c>
      <c r="M5">
        <v>402</v>
      </c>
      <c r="N5">
        <v>772</v>
      </c>
      <c r="O5">
        <v>465</v>
      </c>
      <c r="P5">
        <v>213</v>
      </c>
      <c r="Q5">
        <v>163</v>
      </c>
      <c r="R5">
        <v>255</v>
      </c>
      <c r="S5">
        <v>196</v>
      </c>
      <c r="T5">
        <v>442</v>
      </c>
      <c r="U5">
        <v>284</v>
      </c>
      <c r="V5">
        <v>765</v>
      </c>
      <c r="W5">
        <v>443</v>
      </c>
      <c r="X5">
        <v>272</v>
      </c>
      <c r="Y5">
        <v>182</v>
      </c>
      <c r="Z5">
        <v>688</v>
      </c>
      <c r="AA5">
        <v>444</v>
      </c>
      <c r="AB5">
        <v>856</v>
      </c>
      <c r="AC5">
        <v>405</v>
      </c>
      <c r="AD5">
        <v>566</v>
      </c>
      <c r="AE5">
        <v>325</v>
      </c>
      <c r="AF5">
        <v>601</v>
      </c>
      <c r="AG5">
        <v>311</v>
      </c>
      <c r="AH5">
        <v>547</v>
      </c>
      <c r="AI5">
        <v>330</v>
      </c>
      <c r="AJ5">
        <v>228</v>
      </c>
      <c r="AK5">
        <v>199</v>
      </c>
      <c r="AL5">
        <v>177</v>
      </c>
      <c r="AM5">
        <v>156</v>
      </c>
      <c r="AN5">
        <v>123099</v>
      </c>
      <c r="AO5">
        <v>2828</v>
      </c>
      <c r="AP5">
        <v>8807</v>
      </c>
      <c r="AQ5">
        <v>1319</v>
      </c>
      <c r="AR5">
        <v>3137</v>
      </c>
      <c r="AS5">
        <v>884</v>
      </c>
      <c r="AT5">
        <v>3181</v>
      </c>
      <c r="AU5">
        <v>1092</v>
      </c>
      <c r="AV5">
        <v>2964</v>
      </c>
      <c r="AW5">
        <v>933</v>
      </c>
      <c r="AX5">
        <v>3924</v>
      </c>
      <c r="AY5">
        <v>1243</v>
      </c>
      <c r="AZ5">
        <v>2838</v>
      </c>
      <c r="BA5">
        <v>871</v>
      </c>
      <c r="BB5">
        <v>3713</v>
      </c>
      <c r="BC5">
        <v>1194</v>
      </c>
      <c r="BD5">
        <v>4244</v>
      </c>
      <c r="BE5">
        <v>1322</v>
      </c>
      <c r="BF5">
        <v>4596</v>
      </c>
      <c r="BG5">
        <v>1377</v>
      </c>
      <c r="BH5">
        <v>7989</v>
      </c>
      <c r="BI5">
        <v>1588</v>
      </c>
      <c r="BJ5">
        <v>10764</v>
      </c>
      <c r="BK5">
        <v>1651</v>
      </c>
      <c r="BL5">
        <v>16559</v>
      </c>
      <c r="BM5">
        <v>1980</v>
      </c>
      <c r="BN5">
        <v>13500</v>
      </c>
      <c r="BO5">
        <v>1696</v>
      </c>
      <c r="BP5">
        <v>10550</v>
      </c>
      <c r="BQ5">
        <v>1524</v>
      </c>
      <c r="BR5">
        <v>11388</v>
      </c>
      <c r="BS5">
        <v>1650</v>
      </c>
      <c r="BT5">
        <v>14945</v>
      </c>
      <c r="BU5">
        <v>1626</v>
      </c>
      <c r="BV5">
        <v>87564</v>
      </c>
      <c r="BW5">
        <v>2415</v>
      </c>
      <c r="BX5">
        <v>10751</v>
      </c>
      <c r="BY5">
        <v>1749</v>
      </c>
      <c r="BZ5">
        <v>3318</v>
      </c>
      <c r="CA5">
        <v>918</v>
      </c>
      <c r="CB5">
        <v>4199</v>
      </c>
      <c r="CC5">
        <v>1105</v>
      </c>
      <c r="CD5">
        <v>2771</v>
      </c>
      <c r="CE5">
        <v>976</v>
      </c>
      <c r="CF5">
        <v>2332</v>
      </c>
      <c r="CG5">
        <v>767</v>
      </c>
      <c r="CH5">
        <v>4882</v>
      </c>
      <c r="CI5">
        <v>1269</v>
      </c>
      <c r="CJ5">
        <v>2762</v>
      </c>
      <c r="CK5">
        <v>832</v>
      </c>
      <c r="CL5">
        <v>2151</v>
      </c>
      <c r="CM5">
        <v>732</v>
      </c>
      <c r="CN5">
        <v>1954</v>
      </c>
      <c r="CO5">
        <v>632</v>
      </c>
      <c r="CP5">
        <v>6756</v>
      </c>
      <c r="CQ5">
        <v>1083</v>
      </c>
      <c r="CR5">
        <v>6212</v>
      </c>
      <c r="CS5">
        <v>1355</v>
      </c>
      <c r="CT5">
        <v>7126</v>
      </c>
      <c r="CU5">
        <v>1439</v>
      </c>
      <c r="CV5">
        <v>6644</v>
      </c>
      <c r="CW5">
        <v>1330</v>
      </c>
      <c r="CX5">
        <v>5027</v>
      </c>
      <c r="CY5">
        <v>949</v>
      </c>
      <c r="CZ5">
        <v>8349</v>
      </c>
      <c r="DA5">
        <v>1445</v>
      </c>
      <c r="DB5">
        <v>12330</v>
      </c>
      <c r="DC5">
        <v>1305</v>
      </c>
      <c r="DD5">
        <v>49481</v>
      </c>
      <c r="DE5">
        <v>1838</v>
      </c>
      <c r="DF5">
        <v>6564</v>
      </c>
      <c r="DG5">
        <v>1136</v>
      </c>
      <c r="DH5">
        <v>4561</v>
      </c>
      <c r="DI5">
        <v>1009</v>
      </c>
      <c r="DJ5">
        <v>2794</v>
      </c>
      <c r="DK5">
        <v>723</v>
      </c>
      <c r="DL5">
        <v>2733</v>
      </c>
      <c r="DM5">
        <v>601</v>
      </c>
      <c r="DN5">
        <v>1600</v>
      </c>
      <c r="DO5">
        <v>458</v>
      </c>
      <c r="DP5">
        <v>2706</v>
      </c>
      <c r="DQ5">
        <v>715</v>
      </c>
      <c r="DR5">
        <v>1554</v>
      </c>
      <c r="DS5">
        <v>500</v>
      </c>
      <c r="DT5">
        <v>1692</v>
      </c>
      <c r="DU5">
        <v>592</v>
      </c>
      <c r="DV5">
        <v>1171</v>
      </c>
      <c r="DW5">
        <v>398</v>
      </c>
      <c r="DX5">
        <v>3743</v>
      </c>
      <c r="DY5">
        <v>790</v>
      </c>
      <c r="DZ5">
        <v>3390</v>
      </c>
      <c r="EA5">
        <v>810</v>
      </c>
      <c r="EB5">
        <v>4024</v>
      </c>
      <c r="EC5">
        <v>783</v>
      </c>
      <c r="ED5">
        <v>3288</v>
      </c>
      <c r="EE5">
        <v>713</v>
      </c>
      <c r="EF5">
        <v>2017</v>
      </c>
      <c r="EG5">
        <v>547</v>
      </c>
      <c r="EH5">
        <v>2380</v>
      </c>
      <c r="EI5">
        <v>543</v>
      </c>
      <c r="EJ5">
        <v>5264</v>
      </c>
      <c r="EK5">
        <v>689</v>
      </c>
    </row>
    <row r="6" spans="1:141" x14ac:dyDescent="0.25">
      <c r="A6">
        <v>12</v>
      </c>
      <c r="B6">
        <v>11</v>
      </c>
      <c r="C6" t="s">
        <v>282</v>
      </c>
      <c r="D6">
        <v>266662</v>
      </c>
      <c r="E6">
        <v>3138</v>
      </c>
      <c r="F6">
        <v>12482</v>
      </c>
      <c r="G6">
        <v>1423</v>
      </c>
      <c r="H6">
        <v>3054</v>
      </c>
      <c r="I6">
        <v>732</v>
      </c>
      <c r="J6">
        <v>973</v>
      </c>
      <c r="K6">
        <v>486</v>
      </c>
      <c r="L6">
        <v>599</v>
      </c>
      <c r="M6">
        <v>312</v>
      </c>
      <c r="N6">
        <v>525</v>
      </c>
      <c r="O6">
        <v>357</v>
      </c>
      <c r="P6">
        <v>416</v>
      </c>
      <c r="Q6">
        <v>354</v>
      </c>
      <c r="R6">
        <v>769</v>
      </c>
      <c r="S6">
        <v>437</v>
      </c>
      <c r="T6">
        <v>643</v>
      </c>
      <c r="U6">
        <v>338</v>
      </c>
      <c r="V6">
        <v>666</v>
      </c>
      <c r="W6">
        <v>352</v>
      </c>
      <c r="X6">
        <v>1020</v>
      </c>
      <c r="Y6">
        <v>529</v>
      </c>
      <c r="Z6">
        <v>479</v>
      </c>
      <c r="AA6">
        <v>335</v>
      </c>
      <c r="AB6">
        <v>913</v>
      </c>
      <c r="AC6">
        <v>461</v>
      </c>
      <c r="AD6">
        <v>856</v>
      </c>
      <c r="AE6">
        <v>382</v>
      </c>
      <c r="AF6">
        <v>809</v>
      </c>
      <c r="AG6">
        <v>360</v>
      </c>
      <c r="AH6">
        <v>307</v>
      </c>
      <c r="AI6">
        <v>187</v>
      </c>
      <c r="AJ6">
        <v>317</v>
      </c>
      <c r="AK6">
        <v>167</v>
      </c>
      <c r="AL6">
        <v>136</v>
      </c>
      <c r="AM6">
        <v>209</v>
      </c>
      <c r="AN6">
        <v>115720</v>
      </c>
      <c r="AO6">
        <v>3180</v>
      </c>
      <c r="AP6">
        <v>8952</v>
      </c>
      <c r="AQ6">
        <v>1540</v>
      </c>
      <c r="AR6">
        <v>2850</v>
      </c>
      <c r="AS6">
        <v>781</v>
      </c>
      <c r="AT6">
        <v>2760</v>
      </c>
      <c r="AU6">
        <v>789</v>
      </c>
      <c r="AV6">
        <v>3495</v>
      </c>
      <c r="AW6">
        <v>1089</v>
      </c>
      <c r="AX6">
        <v>3516</v>
      </c>
      <c r="AY6">
        <v>1167</v>
      </c>
      <c r="AZ6">
        <v>3580</v>
      </c>
      <c r="BA6">
        <v>1007</v>
      </c>
      <c r="BB6">
        <v>3820</v>
      </c>
      <c r="BC6">
        <v>1044</v>
      </c>
      <c r="BD6">
        <v>4418</v>
      </c>
      <c r="BE6">
        <v>1089</v>
      </c>
      <c r="BF6">
        <v>3308</v>
      </c>
      <c r="BG6">
        <v>878</v>
      </c>
      <c r="BH6">
        <v>6691</v>
      </c>
      <c r="BI6">
        <v>1590</v>
      </c>
      <c r="BJ6">
        <v>10238</v>
      </c>
      <c r="BK6">
        <v>1560</v>
      </c>
      <c r="BL6">
        <v>14843</v>
      </c>
      <c r="BM6">
        <v>1745</v>
      </c>
      <c r="BN6">
        <v>13137</v>
      </c>
      <c r="BO6">
        <v>1900</v>
      </c>
      <c r="BP6">
        <v>8505</v>
      </c>
      <c r="BQ6">
        <v>1334</v>
      </c>
      <c r="BR6">
        <v>11054</v>
      </c>
      <c r="BS6">
        <v>1646</v>
      </c>
      <c r="BT6">
        <v>14553</v>
      </c>
      <c r="BU6">
        <v>1510</v>
      </c>
      <c r="BV6">
        <v>88743</v>
      </c>
      <c r="BW6">
        <v>2040</v>
      </c>
      <c r="BX6">
        <v>10485</v>
      </c>
      <c r="BY6">
        <v>1510</v>
      </c>
      <c r="BZ6">
        <v>3750</v>
      </c>
      <c r="CA6">
        <v>844</v>
      </c>
      <c r="CB6">
        <v>3289</v>
      </c>
      <c r="CC6">
        <v>717</v>
      </c>
      <c r="CD6">
        <v>3871</v>
      </c>
      <c r="CE6">
        <v>868</v>
      </c>
      <c r="CF6">
        <v>3124</v>
      </c>
      <c r="CG6">
        <v>987</v>
      </c>
      <c r="CH6">
        <v>3405</v>
      </c>
      <c r="CI6">
        <v>793</v>
      </c>
      <c r="CJ6">
        <v>3877</v>
      </c>
      <c r="CK6">
        <v>1170</v>
      </c>
      <c r="CL6">
        <v>2699</v>
      </c>
      <c r="CM6">
        <v>649</v>
      </c>
      <c r="CN6">
        <v>2694</v>
      </c>
      <c r="CO6">
        <v>859</v>
      </c>
      <c r="CP6">
        <v>4517</v>
      </c>
      <c r="CQ6">
        <v>1049</v>
      </c>
      <c r="CR6">
        <v>6580</v>
      </c>
      <c r="CS6">
        <v>1339</v>
      </c>
      <c r="CT6">
        <v>7678</v>
      </c>
      <c r="CU6">
        <v>1194</v>
      </c>
      <c r="CV6">
        <v>7573</v>
      </c>
      <c r="CW6">
        <v>1312</v>
      </c>
      <c r="CX6">
        <v>5602</v>
      </c>
      <c r="CY6">
        <v>1014</v>
      </c>
      <c r="CZ6">
        <v>6590</v>
      </c>
      <c r="DA6">
        <v>1161</v>
      </c>
      <c r="DB6">
        <v>13009</v>
      </c>
      <c r="DC6">
        <v>1317</v>
      </c>
      <c r="DD6">
        <v>49717</v>
      </c>
      <c r="DE6">
        <v>1438</v>
      </c>
      <c r="DF6">
        <v>5125</v>
      </c>
      <c r="DG6">
        <v>941</v>
      </c>
      <c r="DH6">
        <v>4225</v>
      </c>
      <c r="DI6">
        <v>871</v>
      </c>
      <c r="DJ6">
        <v>3329</v>
      </c>
      <c r="DK6">
        <v>763</v>
      </c>
      <c r="DL6">
        <v>2581</v>
      </c>
      <c r="DM6">
        <v>689</v>
      </c>
      <c r="DN6">
        <v>2723</v>
      </c>
      <c r="DO6">
        <v>644</v>
      </c>
      <c r="DP6">
        <v>1902</v>
      </c>
      <c r="DQ6">
        <v>680</v>
      </c>
      <c r="DR6">
        <v>1803</v>
      </c>
      <c r="DS6">
        <v>496</v>
      </c>
      <c r="DT6">
        <v>2418</v>
      </c>
      <c r="DU6">
        <v>727</v>
      </c>
      <c r="DV6">
        <v>1730</v>
      </c>
      <c r="DW6">
        <v>498</v>
      </c>
      <c r="DX6">
        <v>2937</v>
      </c>
      <c r="DY6">
        <v>832</v>
      </c>
      <c r="DZ6">
        <v>3735</v>
      </c>
      <c r="EA6">
        <v>714</v>
      </c>
      <c r="EB6">
        <v>3628</v>
      </c>
      <c r="EC6">
        <v>816</v>
      </c>
      <c r="ED6">
        <v>4778</v>
      </c>
      <c r="EE6">
        <v>861</v>
      </c>
      <c r="EF6">
        <v>1172</v>
      </c>
      <c r="EG6">
        <v>462</v>
      </c>
      <c r="EH6">
        <v>3016</v>
      </c>
      <c r="EI6">
        <v>756</v>
      </c>
      <c r="EJ6">
        <v>4615</v>
      </c>
      <c r="EK6">
        <v>781</v>
      </c>
    </row>
    <row r="7" spans="1:141" x14ac:dyDescent="0.25">
      <c r="A7">
        <v>11</v>
      </c>
      <c r="B7">
        <v>11</v>
      </c>
      <c r="C7" t="s">
        <v>282</v>
      </c>
      <c r="D7">
        <v>268670</v>
      </c>
      <c r="E7">
        <v>3200</v>
      </c>
      <c r="F7">
        <v>13824</v>
      </c>
      <c r="G7">
        <v>1473</v>
      </c>
      <c r="H7">
        <v>3845</v>
      </c>
      <c r="I7">
        <v>927</v>
      </c>
      <c r="J7">
        <v>1122</v>
      </c>
      <c r="K7">
        <v>521</v>
      </c>
      <c r="L7">
        <v>891</v>
      </c>
      <c r="M7">
        <v>458</v>
      </c>
      <c r="N7">
        <v>285</v>
      </c>
      <c r="O7">
        <v>251</v>
      </c>
      <c r="P7">
        <v>1110</v>
      </c>
      <c r="Q7">
        <v>636</v>
      </c>
      <c r="R7">
        <v>389</v>
      </c>
      <c r="S7">
        <v>324</v>
      </c>
      <c r="T7">
        <v>712</v>
      </c>
      <c r="U7">
        <v>384</v>
      </c>
      <c r="V7">
        <v>902</v>
      </c>
      <c r="W7">
        <v>484</v>
      </c>
      <c r="X7">
        <v>560</v>
      </c>
      <c r="Y7">
        <v>321</v>
      </c>
      <c r="Z7">
        <v>864</v>
      </c>
      <c r="AA7">
        <v>346</v>
      </c>
      <c r="AB7">
        <v>850</v>
      </c>
      <c r="AC7">
        <v>435</v>
      </c>
      <c r="AD7">
        <v>1068</v>
      </c>
      <c r="AE7">
        <v>458</v>
      </c>
      <c r="AF7">
        <v>1089</v>
      </c>
      <c r="AG7">
        <v>449</v>
      </c>
      <c r="AH7">
        <v>0</v>
      </c>
      <c r="AI7">
        <v>200</v>
      </c>
      <c r="AJ7">
        <v>137</v>
      </c>
      <c r="AK7">
        <v>225</v>
      </c>
      <c r="AL7">
        <v>0</v>
      </c>
      <c r="AM7">
        <v>200</v>
      </c>
      <c r="AN7">
        <v>120270</v>
      </c>
      <c r="AO7">
        <v>2791</v>
      </c>
      <c r="AP7">
        <v>10062</v>
      </c>
      <c r="AQ7">
        <v>1611</v>
      </c>
      <c r="AR7">
        <v>2486</v>
      </c>
      <c r="AS7">
        <v>820</v>
      </c>
      <c r="AT7">
        <v>2199</v>
      </c>
      <c r="AU7">
        <v>695</v>
      </c>
      <c r="AV7">
        <v>4436</v>
      </c>
      <c r="AW7">
        <v>1504</v>
      </c>
      <c r="AX7">
        <v>3111</v>
      </c>
      <c r="AY7">
        <v>822</v>
      </c>
      <c r="AZ7">
        <v>3942</v>
      </c>
      <c r="BA7">
        <v>1020</v>
      </c>
      <c r="BB7">
        <v>4528</v>
      </c>
      <c r="BC7">
        <v>1350</v>
      </c>
      <c r="BD7">
        <v>4993</v>
      </c>
      <c r="BE7">
        <v>1137</v>
      </c>
      <c r="BF7">
        <v>3143</v>
      </c>
      <c r="BG7">
        <v>1002</v>
      </c>
      <c r="BH7">
        <v>8759</v>
      </c>
      <c r="BI7">
        <v>1677</v>
      </c>
      <c r="BJ7">
        <v>11916</v>
      </c>
      <c r="BK7">
        <v>1764</v>
      </c>
      <c r="BL7">
        <v>16471</v>
      </c>
      <c r="BM7">
        <v>2319</v>
      </c>
      <c r="BN7">
        <v>14112</v>
      </c>
      <c r="BO7">
        <v>1815</v>
      </c>
      <c r="BP7">
        <v>8549</v>
      </c>
      <c r="BQ7">
        <v>1657</v>
      </c>
      <c r="BR7">
        <v>8868</v>
      </c>
      <c r="BS7">
        <v>1461</v>
      </c>
      <c r="BT7">
        <v>12695</v>
      </c>
      <c r="BU7">
        <v>1419</v>
      </c>
      <c r="BV7">
        <v>85442</v>
      </c>
      <c r="BW7">
        <v>2508</v>
      </c>
      <c r="BX7">
        <v>10177</v>
      </c>
      <c r="BY7">
        <v>1352</v>
      </c>
      <c r="BZ7">
        <v>3245</v>
      </c>
      <c r="CA7">
        <v>849</v>
      </c>
      <c r="CB7">
        <v>2827</v>
      </c>
      <c r="CC7">
        <v>731</v>
      </c>
      <c r="CD7">
        <v>3505</v>
      </c>
      <c r="CE7">
        <v>1071</v>
      </c>
      <c r="CF7">
        <v>2024</v>
      </c>
      <c r="CG7">
        <v>539</v>
      </c>
      <c r="CH7">
        <v>3041</v>
      </c>
      <c r="CI7">
        <v>886</v>
      </c>
      <c r="CJ7">
        <v>2401</v>
      </c>
      <c r="CK7">
        <v>652</v>
      </c>
      <c r="CL7">
        <v>3586</v>
      </c>
      <c r="CM7">
        <v>934</v>
      </c>
      <c r="CN7">
        <v>2544</v>
      </c>
      <c r="CO7">
        <v>740</v>
      </c>
      <c r="CP7">
        <v>5264</v>
      </c>
      <c r="CQ7">
        <v>997</v>
      </c>
      <c r="CR7">
        <v>7381</v>
      </c>
      <c r="CS7">
        <v>1387</v>
      </c>
      <c r="CT7">
        <v>8290</v>
      </c>
      <c r="CU7">
        <v>1256</v>
      </c>
      <c r="CV7">
        <v>7801</v>
      </c>
      <c r="CW7">
        <v>1192</v>
      </c>
      <c r="CX7">
        <v>3682</v>
      </c>
      <c r="CY7">
        <v>717</v>
      </c>
      <c r="CZ7">
        <v>7080</v>
      </c>
      <c r="DA7">
        <v>1018</v>
      </c>
      <c r="DB7">
        <v>12594</v>
      </c>
      <c r="DC7">
        <v>1406</v>
      </c>
      <c r="DD7">
        <v>49134</v>
      </c>
      <c r="DE7">
        <v>1445</v>
      </c>
      <c r="DF7">
        <v>5557</v>
      </c>
      <c r="DG7">
        <v>1001</v>
      </c>
      <c r="DH7">
        <v>4609</v>
      </c>
      <c r="DI7">
        <v>856</v>
      </c>
      <c r="DJ7">
        <v>3411</v>
      </c>
      <c r="DK7">
        <v>985</v>
      </c>
      <c r="DL7">
        <v>3486</v>
      </c>
      <c r="DM7">
        <v>765</v>
      </c>
      <c r="DN7">
        <v>2265</v>
      </c>
      <c r="DO7">
        <v>600</v>
      </c>
      <c r="DP7">
        <v>1685</v>
      </c>
      <c r="DQ7">
        <v>514</v>
      </c>
      <c r="DR7">
        <v>2105</v>
      </c>
      <c r="DS7">
        <v>647</v>
      </c>
      <c r="DT7">
        <v>1928</v>
      </c>
      <c r="DU7">
        <v>530</v>
      </c>
      <c r="DV7">
        <v>1861</v>
      </c>
      <c r="DW7">
        <v>575</v>
      </c>
      <c r="DX7">
        <v>3281</v>
      </c>
      <c r="DY7">
        <v>669</v>
      </c>
      <c r="DZ7">
        <v>3257</v>
      </c>
      <c r="EA7">
        <v>747</v>
      </c>
      <c r="EB7">
        <v>3652</v>
      </c>
      <c r="EC7">
        <v>807</v>
      </c>
      <c r="ED7">
        <v>2790</v>
      </c>
      <c r="EE7">
        <v>662</v>
      </c>
      <c r="EF7">
        <v>2400</v>
      </c>
      <c r="EG7">
        <v>766</v>
      </c>
      <c r="EH7">
        <v>1793</v>
      </c>
      <c r="EI7">
        <v>575</v>
      </c>
      <c r="EJ7">
        <v>5054</v>
      </c>
      <c r="EK7">
        <v>823</v>
      </c>
    </row>
    <row r="8" spans="1:141" x14ac:dyDescent="0.25">
      <c r="A8">
        <v>10</v>
      </c>
      <c r="B8">
        <v>11</v>
      </c>
      <c r="C8" t="s">
        <v>282</v>
      </c>
      <c r="D8">
        <v>252388</v>
      </c>
      <c r="E8">
        <v>3730</v>
      </c>
      <c r="F8">
        <v>14785</v>
      </c>
      <c r="G8">
        <v>1882</v>
      </c>
      <c r="H8">
        <v>4191</v>
      </c>
      <c r="I8">
        <v>1204</v>
      </c>
      <c r="J8">
        <v>1302</v>
      </c>
      <c r="K8">
        <v>591</v>
      </c>
      <c r="L8">
        <v>580</v>
      </c>
      <c r="M8">
        <v>361</v>
      </c>
      <c r="N8">
        <v>980</v>
      </c>
      <c r="O8">
        <v>586</v>
      </c>
      <c r="P8">
        <v>653</v>
      </c>
      <c r="Q8">
        <v>397</v>
      </c>
      <c r="R8">
        <v>763</v>
      </c>
      <c r="S8">
        <v>382</v>
      </c>
      <c r="T8">
        <v>672</v>
      </c>
      <c r="U8">
        <v>408</v>
      </c>
      <c r="V8">
        <v>417</v>
      </c>
      <c r="W8">
        <v>296</v>
      </c>
      <c r="X8">
        <v>628</v>
      </c>
      <c r="Y8">
        <v>418</v>
      </c>
      <c r="Z8">
        <v>917</v>
      </c>
      <c r="AA8">
        <v>461</v>
      </c>
      <c r="AB8">
        <v>1366</v>
      </c>
      <c r="AC8">
        <v>531</v>
      </c>
      <c r="AD8">
        <v>926</v>
      </c>
      <c r="AE8">
        <v>543</v>
      </c>
      <c r="AF8">
        <v>887</v>
      </c>
      <c r="AG8">
        <v>427</v>
      </c>
      <c r="AH8">
        <v>253</v>
      </c>
      <c r="AI8">
        <v>246</v>
      </c>
      <c r="AJ8">
        <v>208</v>
      </c>
      <c r="AK8">
        <v>162</v>
      </c>
      <c r="AL8">
        <v>42</v>
      </c>
      <c r="AM8">
        <v>72</v>
      </c>
      <c r="AN8">
        <v>107107</v>
      </c>
      <c r="AO8">
        <v>3293</v>
      </c>
      <c r="AP8">
        <v>7394</v>
      </c>
      <c r="AQ8">
        <v>1706</v>
      </c>
      <c r="AR8">
        <v>4355</v>
      </c>
      <c r="AS8">
        <v>1111</v>
      </c>
      <c r="AT8">
        <v>2742</v>
      </c>
      <c r="AU8">
        <v>946</v>
      </c>
      <c r="AV8">
        <v>2943</v>
      </c>
      <c r="AW8">
        <v>951</v>
      </c>
      <c r="AX8">
        <v>3341</v>
      </c>
      <c r="AY8">
        <v>945</v>
      </c>
      <c r="AZ8">
        <v>5359</v>
      </c>
      <c r="BA8">
        <v>1319</v>
      </c>
      <c r="BB8">
        <v>2945</v>
      </c>
      <c r="BC8">
        <v>960</v>
      </c>
      <c r="BD8">
        <v>2437</v>
      </c>
      <c r="BE8">
        <v>707</v>
      </c>
      <c r="BF8">
        <v>4356</v>
      </c>
      <c r="BG8">
        <v>1130</v>
      </c>
      <c r="BH8">
        <v>8540</v>
      </c>
      <c r="BI8">
        <v>1528</v>
      </c>
      <c r="BJ8">
        <v>8449</v>
      </c>
      <c r="BK8">
        <v>1584</v>
      </c>
      <c r="BL8">
        <v>16275</v>
      </c>
      <c r="BM8">
        <v>1936</v>
      </c>
      <c r="BN8">
        <v>9119</v>
      </c>
      <c r="BO8">
        <v>1445</v>
      </c>
      <c r="BP8">
        <v>7094</v>
      </c>
      <c r="BQ8">
        <v>1162</v>
      </c>
      <c r="BR8">
        <v>10534</v>
      </c>
      <c r="BS8">
        <v>1601</v>
      </c>
      <c r="BT8">
        <v>11224</v>
      </c>
      <c r="BU8">
        <v>1537</v>
      </c>
      <c r="BV8">
        <v>82371</v>
      </c>
      <c r="BW8">
        <v>2771</v>
      </c>
      <c r="BX8">
        <v>8550</v>
      </c>
      <c r="BY8">
        <v>1262</v>
      </c>
      <c r="BZ8">
        <v>3832</v>
      </c>
      <c r="CA8">
        <v>979</v>
      </c>
      <c r="CB8">
        <v>3032</v>
      </c>
      <c r="CC8">
        <v>910</v>
      </c>
      <c r="CD8">
        <v>4245</v>
      </c>
      <c r="CE8">
        <v>1031</v>
      </c>
      <c r="CF8">
        <v>2265</v>
      </c>
      <c r="CG8">
        <v>779</v>
      </c>
      <c r="CH8">
        <v>3115</v>
      </c>
      <c r="CI8">
        <v>829</v>
      </c>
      <c r="CJ8">
        <v>2775</v>
      </c>
      <c r="CK8">
        <v>865</v>
      </c>
      <c r="CL8">
        <v>3085</v>
      </c>
      <c r="CM8">
        <v>766</v>
      </c>
      <c r="CN8">
        <v>2435</v>
      </c>
      <c r="CO8">
        <v>769</v>
      </c>
      <c r="CP8">
        <v>5001</v>
      </c>
      <c r="CQ8">
        <v>1088</v>
      </c>
      <c r="CR8">
        <v>8373</v>
      </c>
      <c r="CS8">
        <v>1259</v>
      </c>
      <c r="CT8">
        <v>7852</v>
      </c>
      <c r="CU8">
        <v>1299</v>
      </c>
      <c r="CV8">
        <v>6845</v>
      </c>
      <c r="CW8">
        <v>1380</v>
      </c>
      <c r="CX8">
        <v>4711</v>
      </c>
      <c r="CY8">
        <v>1077</v>
      </c>
      <c r="CZ8">
        <v>5047</v>
      </c>
      <c r="DA8">
        <v>957</v>
      </c>
      <c r="DB8">
        <v>11208</v>
      </c>
      <c r="DC8">
        <v>1319</v>
      </c>
      <c r="DD8">
        <v>48125</v>
      </c>
      <c r="DE8">
        <v>1762</v>
      </c>
      <c r="DF8">
        <v>6137</v>
      </c>
      <c r="DG8">
        <v>1216</v>
      </c>
      <c r="DH8">
        <v>4409</v>
      </c>
      <c r="DI8">
        <v>1124</v>
      </c>
      <c r="DJ8">
        <v>3385</v>
      </c>
      <c r="DK8">
        <v>795</v>
      </c>
      <c r="DL8">
        <v>2560</v>
      </c>
      <c r="DM8">
        <v>778</v>
      </c>
      <c r="DN8">
        <v>2512</v>
      </c>
      <c r="DO8">
        <v>809</v>
      </c>
      <c r="DP8">
        <v>1407</v>
      </c>
      <c r="DQ8">
        <v>467</v>
      </c>
      <c r="DR8">
        <v>3201</v>
      </c>
      <c r="DS8">
        <v>822</v>
      </c>
      <c r="DT8">
        <v>2139</v>
      </c>
      <c r="DU8">
        <v>725</v>
      </c>
      <c r="DV8">
        <v>1372</v>
      </c>
      <c r="DW8">
        <v>474</v>
      </c>
      <c r="DX8">
        <v>3404</v>
      </c>
      <c r="DY8">
        <v>789</v>
      </c>
      <c r="DZ8">
        <v>3632</v>
      </c>
      <c r="EA8">
        <v>719</v>
      </c>
      <c r="EB8">
        <v>4078</v>
      </c>
      <c r="EC8">
        <v>807</v>
      </c>
      <c r="ED8">
        <v>2595</v>
      </c>
      <c r="EE8">
        <v>669</v>
      </c>
      <c r="EF8">
        <v>1545</v>
      </c>
      <c r="EG8">
        <v>513</v>
      </c>
      <c r="EH8">
        <v>2121</v>
      </c>
      <c r="EI8">
        <v>644</v>
      </c>
      <c r="EJ8">
        <v>3628</v>
      </c>
      <c r="EK8">
        <v>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EF9A-2E7D-419D-9D99-6B38D0B687DA}">
  <dimension ref="A1:Q41"/>
  <sheetViews>
    <sheetView workbookViewId="0">
      <selection activeCell="D28" sqref="D28"/>
    </sheetView>
  </sheetViews>
  <sheetFormatPr defaultRowHeight="15" x14ac:dyDescent="0.25"/>
  <sheetData>
    <row r="1" spans="1:17" s="4" customFormat="1" ht="135" x14ac:dyDescent="0.25">
      <c r="A1" s="4" t="s">
        <v>283</v>
      </c>
      <c r="B1" s="4" t="s">
        <v>181</v>
      </c>
      <c r="C1" s="4" t="s">
        <v>183</v>
      </c>
      <c r="D1" s="4" t="s">
        <v>185</v>
      </c>
      <c r="E1" s="4" t="s">
        <v>187</v>
      </c>
      <c r="F1" s="4" t="s">
        <v>189</v>
      </c>
      <c r="G1" s="4" t="s">
        <v>191</v>
      </c>
      <c r="H1" s="4" t="s">
        <v>193</v>
      </c>
      <c r="I1" s="4" t="s">
        <v>195</v>
      </c>
      <c r="J1" s="4" t="s">
        <v>197</v>
      </c>
      <c r="K1" s="4" t="s">
        <v>199</v>
      </c>
      <c r="L1" s="4" t="s">
        <v>201</v>
      </c>
      <c r="M1" s="4" t="s">
        <v>203</v>
      </c>
      <c r="N1" s="4" t="s">
        <v>205</v>
      </c>
      <c r="O1" s="4" t="s">
        <v>207</v>
      </c>
      <c r="P1" s="4" t="s">
        <v>209</v>
      </c>
      <c r="Q1" s="4" t="s">
        <v>211</v>
      </c>
    </row>
    <row r="2" spans="1:17" x14ac:dyDescent="0.25">
      <c r="A2">
        <v>16</v>
      </c>
      <c r="B2">
        <v>8760</v>
      </c>
      <c r="C2">
        <v>4527</v>
      </c>
      <c r="D2">
        <v>3204</v>
      </c>
      <c r="E2">
        <v>2482</v>
      </c>
      <c r="F2">
        <v>3514</v>
      </c>
      <c r="G2">
        <v>3426</v>
      </c>
      <c r="H2">
        <v>2725</v>
      </c>
      <c r="I2">
        <v>3248</v>
      </c>
      <c r="J2">
        <v>3249</v>
      </c>
      <c r="K2">
        <v>6616</v>
      </c>
      <c r="L2">
        <v>12795</v>
      </c>
      <c r="M2">
        <v>15124</v>
      </c>
      <c r="N2">
        <v>12612</v>
      </c>
      <c r="O2">
        <v>9724</v>
      </c>
      <c r="P2">
        <v>15266</v>
      </c>
      <c r="Q2">
        <v>19369</v>
      </c>
    </row>
    <row r="3" spans="1:17" x14ac:dyDescent="0.25">
      <c r="A3">
        <v>15</v>
      </c>
      <c r="B3">
        <v>6861</v>
      </c>
      <c r="C3">
        <v>2921</v>
      </c>
      <c r="D3">
        <v>3232</v>
      </c>
      <c r="E3">
        <v>3089</v>
      </c>
      <c r="F3">
        <v>4132</v>
      </c>
      <c r="G3">
        <v>3045</v>
      </c>
      <c r="H3">
        <v>3040</v>
      </c>
      <c r="I3">
        <v>3594</v>
      </c>
      <c r="J3">
        <v>3239</v>
      </c>
      <c r="K3">
        <v>7953</v>
      </c>
      <c r="L3">
        <v>11470</v>
      </c>
      <c r="M3">
        <v>17720</v>
      </c>
      <c r="N3">
        <v>14151</v>
      </c>
      <c r="O3">
        <v>10567</v>
      </c>
      <c r="P3">
        <v>13372</v>
      </c>
      <c r="Q3">
        <v>19214</v>
      </c>
    </row>
    <row r="4" spans="1:17" x14ac:dyDescent="0.25">
      <c r="A4">
        <v>14</v>
      </c>
      <c r="B4">
        <v>9984</v>
      </c>
      <c r="C4">
        <v>2334</v>
      </c>
      <c r="D4">
        <v>3831</v>
      </c>
      <c r="E4">
        <v>4447</v>
      </c>
      <c r="F4">
        <v>3901</v>
      </c>
      <c r="G4">
        <v>3592</v>
      </c>
      <c r="H4">
        <v>2593</v>
      </c>
      <c r="I4">
        <v>5307</v>
      </c>
      <c r="J4">
        <v>2952</v>
      </c>
      <c r="K4">
        <v>6313</v>
      </c>
      <c r="L4">
        <v>10684</v>
      </c>
      <c r="M4">
        <v>17489</v>
      </c>
      <c r="N4">
        <v>14020</v>
      </c>
      <c r="O4">
        <v>9293</v>
      </c>
      <c r="P4">
        <v>12500</v>
      </c>
      <c r="Q4">
        <v>18252</v>
      </c>
    </row>
    <row r="5" spans="1:17" x14ac:dyDescent="0.25">
      <c r="A5">
        <v>13</v>
      </c>
      <c r="B5">
        <v>8807</v>
      </c>
      <c r="C5">
        <v>3137</v>
      </c>
      <c r="D5">
        <v>3181</v>
      </c>
      <c r="E5">
        <v>2964</v>
      </c>
      <c r="F5">
        <v>3924</v>
      </c>
      <c r="G5">
        <v>2838</v>
      </c>
      <c r="H5">
        <v>3713</v>
      </c>
      <c r="I5">
        <v>4244</v>
      </c>
      <c r="J5">
        <v>4596</v>
      </c>
      <c r="K5">
        <v>7989</v>
      </c>
      <c r="L5">
        <v>10764</v>
      </c>
      <c r="M5">
        <v>16559</v>
      </c>
      <c r="N5">
        <v>13500</v>
      </c>
      <c r="O5">
        <v>10550</v>
      </c>
      <c r="P5">
        <v>11388</v>
      </c>
      <c r="Q5">
        <v>14945</v>
      </c>
    </row>
    <row r="6" spans="1:17" x14ac:dyDescent="0.25">
      <c r="A6">
        <v>12</v>
      </c>
      <c r="B6">
        <v>8952</v>
      </c>
      <c r="C6">
        <v>2850</v>
      </c>
      <c r="D6">
        <v>2760</v>
      </c>
      <c r="E6">
        <v>3495</v>
      </c>
      <c r="F6">
        <v>3516</v>
      </c>
      <c r="G6">
        <v>3580</v>
      </c>
      <c r="H6">
        <v>3820</v>
      </c>
      <c r="I6">
        <v>4418</v>
      </c>
      <c r="J6">
        <v>3308</v>
      </c>
      <c r="K6">
        <v>6691</v>
      </c>
      <c r="L6">
        <v>10238</v>
      </c>
      <c r="M6">
        <v>14843</v>
      </c>
      <c r="N6">
        <v>13137</v>
      </c>
      <c r="O6">
        <v>8505</v>
      </c>
      <c r="P6">
        <v>11054</v>
      </c>
      <c r="Q6">
        <v>14553</v>
      </c>
    </row>
    <row r="7" spans="1:17" x14ac:dyDescent="0.25">
      <c r="A7">
        <v>11</v>
      </c>
      <c r="B7">
        <v>10062</v>
      </c>
      <c r="C7">
        <v>2486</v>
      </c>
      <c r="D7">
        <v>2199</v>
      </c>
      <c r="E7">
        <v>4436</v>
      </c>
      <c r="F7">
        <v>3111</v>
      </c>
      <c r="G7">
        <v>3942</v>
      </c>
      <c r="H7">
        <v>4528</v>
      </c>
      <c r="I7">
        <v>4993</v>
      </c>
      <c r="J7">
        <v>3143</v>
      </c>
      <c r="K7">
        <v>8759</v>
      </c>
      <c r="L7">
        <v>11916</v>
      </c>
      <c r="M7">
        <v>16471</v>
      </c>
      <c r="N7">
        <v>14112</v>
      </c>
      <c r="O7">
        <v>8549</v>
      </c>
      <c r="P7">
        <v>8868</v>
      </c>
      <c r="Q7">
        <v>12695</v>
      </c>
    </row>
    <row r="8" spans="1:17" x14ac:dyDescent="0.25">
      <c r="A8">
        <v>10</v>
      </c>
      <c r="B8">
        <v>7394</v>
      </c>
      <c r="C8">
        <v>4355</v>
      </c>
      <c r="D8">
        <v>2742</v>
      </c>
      <c r="E8">
        <v>2943</v>
      </c>
      <c r="F8">
        <v>3341</v>
      </c>
      <c r="G8">
        <v>5359</v>
      </c>
      <c r="H8">
        <v>2945</v>
      </c>
      <c r="I8">
        <v>2437</v>
      </c>
      <c r="J8">
        <v>4356</v>
      </c>
      <c r="K8">
        <v>8540</v>
      </c>
      <c r="L8">
        <v>8449</v>
      </c>
      <c r="M8">
        <v>16275</v>
      </c>
      <c r="N8">
        <v>9119</v>
      </c>
      <c r="O8">
        <v>7094</v>
      </c>
      <c r="P8">
        <v>10534</v>
      </c>
      <c r="Q8">
        <v>11224</v>
      </c>
    </row>
    <row r="9" spans="1:17" x14ac:dyDescent="0.25">
      <c r="B9" t="s">
        <v>182</v>
      </c>
      <c r="C9" t="s">
        <v>184</v>
      </c>
      <c r="D9" t="s">
        <v>186</v>
      </c>
      <c r="E9" t="s">
        <v>188</v>
      </c>
      <c r="F9" t="s">
        <v>190</v>
      </c>
      <c r="G9" t="s">
        <v>192</v>
      </c>
      <c r="H9" t="s">
        <v>194</v>
      </c>
      <c r="I9" t="s">
        <v>196</v>
      </c>
      <c r="J9" t="s">
        <v>198</v>
      </c>
      <c r="K9" t="s">
        <v>200</v>
      </c>
      <c r="L9" t="s">
        <v>202</v>
      </c>
      <c r="M9" t="s">
        <v>204</v>
      </c>
      <c r="N9" t="s">
        <v>206</v>
      </c>
      <c r="O9" t="s">
        <v>208</v>
      </c>
      <c r="P9" t="s">
        <v>210</v>
      </c>
      <c r="Q9" t="s">
        <v>212</v>
      </c>
    </row>
    <row r="10" spans="1:17" x14ac:dyDescent="0.25">
      <c r="B10">
        <v>1670</v>
      </c>
      <c r="C10">
        <v>1365</v>
      </c>
      <c r="D10">
        <v>1059</v>
      </c>
      <c r="E10">
        <v>812</v>
      </c>
      <c r="F10">
        <v>1151</v>
      </c>
      <c r="G10">
        <v>1243</v>
      </c>
      <c r="H10">
        <v>736</v>
      </c>
      <c r="I10">
        <v>962</v>
      </c>
      <c r="J10">
        <v>1065</v>
      </c>
      <c r="K10">
        <v>1412</v>
      </c>
      <c r="L10">
        <v>2191</v>
      </c>
      <c r="M10">
        <v>1918</v>
      </c>
      <c r="N10">
        <v>1931</v>
      </c>
      <c r="O10">
        <v>1389</v>
      </c>
      <c r="P10">
        <v>1988</v>
      </c>
      <c r="Q10">
        <v>1806</v>
      </c>
    </row>
    <row r="11" spans="1:17" x14ac:dyDescent="0.25">
      <c r="B11">
        <v>1285</v>
      </c>
      <c r="C11">
        <v>989</v>
      </c>
      <c r="D11">
        <v>1038</v>
      </c>
      <c r="E11">
        <v>1064</v>
      </c>
      <c r="F11">
        <v>1230</v>
      </c>
      <c r="G11">
        <v>924</v>
      </c>
      <c r="H11">
        <v>964</v>
      </c>
      <c r="I11">
        <v>1026</v>
      </c>
      <c r="J11">
        <v>939</v>
      </c>
      <c r="K11">
        <v>1464</v>
      </c>
      <c r="L11">
        <v>1906</v>
      </c>
      <c r="M11">
        <v>2359</v>
      </c>
      <c r="N11">
        <v>1746</v>
      </c>
      <c r="O11">
        <v>1437</v>
      </c>
      <c r="P11">
        <v>1733</v>
      </c>
      <c r="Q11">
        <v>1544</v>
      </c>
    </row>
    <row r="12" spans="1:17" x14ac:dyDescent="0.25">
      <c r="B12">
        <v>1886</v>
      </c>
      <c r="C12">
        <v>858</v>
      </c>
      <c r="D12">
        <v>1132</v>
      </c>
      <c r="E12">
        <v>1259</v>
      </c>
      <c r="F12">
        <v>1144</v>
      </c>
      <c r="G12">
        <v>1030</v>
      </c>
      <c r="H12">
        <v>868</v>
      </c>
      <c r="I12">
        <v>1311</v>
      </c>
      <c r="J12">
        <v>814</v>
      </c>
      <c r="K12">
        <v>1289</v>
      </c>
      <c r="L12">
        <v>1562</v>
      </c>
      <c r="M12">
        <v>1997</v>
      </c>
      <c r="N12">
        <v>1878</v>
      </c>
      <c r="O12">
        <v>1538</v>
      </c>
      <c r="P12">
        <v>1655</v>
      </c>
      <c r="Q12">
        <v>1516</v>
      </c>
    </row>
    <row r="13" spans="1:17" x14ac:dyDescent="0.25">
      <c r="B13">
        <v>1319</v>
      </c>
      <c r="C13">
        <v>884</v>
      </c>
      <c r="D13">
        <v>1092</v>
      </c>
      <c r="E13">
        <v>933</v>
      </c>
      <c r="F13">
        <v>1243</v>
      </c>
      <c r="G13">
        <v>871</v>
      </c>
      <c r="H13">
        <v>1194</v>
      </c>
      <c r="I13">
        <v>1322</v>
      </c>
      <c r="J13">
        <v>1377</v>
      </c>
      <c r="K13">
        <v>1588</v>
      </c>
      <c r="L13">
        <v>1651</v>
      </c>
      <c r="M13">
        <v>1980</v>
      </c>
      <c r="N13">
        <v>1696</v>
      </c>
      <c r="O13">
        <v>1524</v>
      </c>
      <c r="P13">
        <v>1650</v>
      </c>
      <c r="Q13">
        <v>1626</v>
      </c>
    </row>
    <row r="14" spans="1:17" x14ac:dyDescent="0.25">
      <c r="B14">
        <v>1540</v>
      </c>
      <c r="C14">
        <v>781</v>
      </c>
      <c r="D14">
        <v>789</v>
      </c>
      <c r="E14">
        <v>1089</v>
      </c>
      <c r="F14">
        <v>1167</v>
      </c>
      <c r="G14">
        <v>1007</v>
      </c>
      <c r="H14">
        <v>1044</v>
      </c>
      <c r="I14">
        <v>1089</v>
      </c>
      <c r="J14">
        <v>878</v>
      </c>
      <c r="K14">
        <v>1590</v>
      </c>
      <c r="L14">
        <v>1560</v>
      </c>
      <c r="M14">
        <v>1745</v>
      </c>
      <c r="N14">
        <v>1900</v>
      </c>
      <c r="O14">
        <v>1334</v>
      </c>
      <c r="P14">
        <v>1646</v>
      </c>
      <c r="Q14">
        <v>1510</v>
      </c>
    </row>
    <row r="15" spans="1:17" x14ac:dyDescent="0.25">
      <c r="B15">
        <v>1611</v>
      </c>
      <c r="C15">
        <v>820</v>
      </c>
      <c r="D15">
        <v>695</v>
      </c>
      <c r="E15">
        <v>1504</v>
      </c>
      <c r="F15">
        <v>822</v>
      </c>
      <c r="G15">
        <v>1020</v>
      </c>
      <c r="H15">
        <v>1350</v>
      </c>
      <c r="I15">
        <v>1137</v>
      </c>
      <c r="J15">
        <v>1002</v>
      </c>
      <c r="K15">
        <v>1677</v>
      </c>
      <c r="L15">
        <v>1764</v>
      </c>
      <c r="M15">
        <v>2319</v>
      </c>
      <c r="N15">
        <v>1815</v>
      </c>
      <c r="O15">
        <v>1657</v>
      </c>
      <c r="P15">
        <v>1461</v>
      </c>
      <c r="Q15">
        <v>1419</v>
      </c>
    </row>
    <row r="16" spans="1:17" x14ac:dyDescent="0.25">
      <c r="B16">
        <v>1706</v>
      </c>
      <c r="C16">
        <v>1111</v>
      </c>
      <c r="D16">
        <v>946</v>
      </c>
      <c r="E16">
        <v>951</v>
      </c>
      <c r="F16">
        <v>945</v>
      </c>
      <c r="G16">
        <v>1319</v>
      </c>
      <c r="H16">
        <v>960</v>
      </c>
      <c r="I16">
        <v>707</v>
      </c>
      <c r="J16">
        <v>1130</v>
      </c>
      <c r="K16">
        <v>1528</v>
      </c>
      <c r="L16">
        <v>1584</v>
      </c>
      <c r="M16">
        <v>1936</v>
      </c>
      <c r="N16">
        <v>1445</v>
      </c>
      <c r="O16">
        <v>1162</v>
      </c>
      <c r="P16">
        <v>1601</v>
      </c>
      <c r="Q16">
        <v>1537</v>
      </c>
    </row>
    <row r="18" spans="1:17" x14ac:dyDescent="0.25">
      <c r="A18">
        <v>16</v>
      </c>
      <c r="B18">
        <f>(B10/1.645)</f>
        <v>1015.1975683890578</v>
      </c>
      <c r="C18">
        <f t="shared" ref="C18:Q18" si="0">(C10/1.645)</f>
        <v>829.78723404255322</v>
      </c>
      <c r="D18">
        <f t="shared" si="0"/>
        <v>643.76899696048633</v>
      </c>
      <c r="E18">
        <f t="shared" si="0"/>
        <v>493.61702127659572</v>
      </c>
      <c r="F18">
        <f t="shared" si="0"/>
        <v>699.69604863221889</v>
      </c>
      <c r="G18">
        <f t="shared" si="0"/>
        <v>755.62310030395133</v>
      </c>
      <c r="H18">
        <f t="shared" si="0"/>
        <v>447.41641337386017</v>
      </c>
      <c r="I18">
        <f t="shared" si="0"/>
        <v>584.80243161094222</v>
      </c>
      <c r="J18">
        <f t="shared" si="0"/>
        <v>647.41641337386022</v>
      </c>
      <c r="K18">
        <f t="shared" si="0"/>
        <v>858.35866261398178</v>
      </c>
      <c r="L18">
        <f t="shared" si="0"/>
        <v>1331.9148936170213</v>
      </c>
      <c r="M18">
        <f t="shared" si="0"/>
        <v>1165.9574468085107</v>
      </c>
      <c r="N18">
        <f t="shared" si="0"/>
        <v>1173.8601823708207</v>
      </c>
      <c r="O18">
        <f t="shared" si="0"/>
        <v>844.37689969604867</v>
      </c>
      <c r="P18">
        <f t="shared" si="0"/>
        <v>1208.5106382978722</v>
      </c>
      <c r="Q18">
        <f t="shared" si="0"/>
        <v>1097.872340425532</v>
      </c>
    </row>
    <row r="19" spans="1:17" x14ac:dyDescent="0.25">
      <c r="A19">
        <v>15</v>
      </c>
      <c r="B19">
        <f t="shared" ref="B19:Q24" si="1">(B11/1.645)</f>
        <v>781.15501519756833</v>
      </c>
      <c r="C19">
        <f t="shared" si="1"/>
        <v>601.21580547112467</v>
      </c>
      <c r="D19">
        <f t="shared" si="1"/>
        <v>631.00303951367778</v>
      </c>
      <c r="E19">
        <f t="shared" si="1"/>
        <v>646.80851063829789</v>
      </c>
      <c r="F19">
        <f t="shared" si="1"/>
        <v>747.72036474164133</v>
      </c>
      <c r="G19">
        <f t="shared" si="1"/>
        <v>561.70212765957444</v>
      </c>
      <c r="H19">
        <f t="shared" si="1"/>
        <v>586.01823708206689</v>
      </c>
      <c r="I19">
        <f t="shared" si="1"/>
        <v>623.70820668693011</v>
      </c>
      <c r="J19">
        <f t="shared" si="1"/>
        <v>570.82066869300911</v>
      </c>
      <c r="K19">
        <f t="shared" si="1"/>
        <v>889.96960486322189</v>
      </c>
      <c r="L19">
        <f t="shared" si="1"/>
        <v>1158.6626139817629</v>
      </c>
      <c r="M19">
        <f t="shared" si="1"/>
        <v>1434.0425531914893</v>
      </c>
      <c r="N19">
        <f t="shared" si="1"/>
        <v>1061.3981762917933</v>
      </c>
      <c r="O19">
        <f t="shared" si="1"/>
        <v>873.55623100303956</v>
      </c>
      <c r="P19">
        <f t="shared" si="1"/>
        <v>1053.4954407294833</v>
      </c>
      <c r="Q19">
        <f t="shared" si="1"/>
        <v>938.60182370820667</v>
      </c>
    </row>
    <row r="20" spans="1:17" x14ac:dyDescent="0.25">
      <c r="A20">
        <v>14</v>
      </c>
      <c r="B20">
        <f t="shared" si="1"/>
        <v>1146.5045592705167</v>
      </c>
      <c r="C20">
        <f t="shared" si="1"/>
        <v>521.580547112462</v>
      </c>
      <c r="D20">
        <f t="shared" si="1"/>
        <v>688.145896656535</v>
      </c>
      <c r="E20">
        <f t="shared" si="1"/>
        <v>765.34954407294833</v>
      </c>
      <c r="F20">
        <f t="shared" si="1"/>
        <v>695.44072948328267</v>
      </c>
      <c r="G20">
        <f t="shared" si="1"/>
        <v>626.13981762917933</v>
      </c>
      <c r="H20">
        <f t="shared" si="1"/>
        <v>527.65957446808511</v>
      </c>
      <c r="I20">
        <f t="shared" si="1"/>
        <v>796.96048632218844</v>
      </c>
      <c r="J20">
        <f t="shared" si="1"/>
        <v>494.83282674772033</v>
      </c>
      <c r="K20">
        <f t="shared" si="1"/>
        <v>783.58662613981767</v>
      </c>
      <c r="L20">
        <f t="shared" si="1"/>
        <v>949.54407294832822</v>
      </c>
      <c r="M20">
        <f t="shared" si="1"/>
        <v>1213.9817629179331</v>
      </c>
      <c r="N20">
        <f t="shared" si="1"/>
        <v>1141.6413373860182</v>
      </c>
      <c r="O20">
        <f t="shared" si="1"/>
        <v>934.95440729483278</v>
      </c>
      <c r="P20">
        <f t="shared" si="1"/>
        <v>1006.0790273556231</v>
      </c>
      <c r="Q20">
        <f t="shared" si="1"/>
        <v>921.580547112462</v>
      </c>
    </row>
    <row r="21" spans="1:17" x14ac:dyDescent="0.25">
      <c r="A21">
        <v>13</v>
      </c>
      <c r="B21">
        <f t="shared" si="1"/>
        <v>801.82370820668689</v>
      </c>
      <c r="C21">
        <f t="shared" si="1"/>
        <v>537.38601823708211</v>
      </c>
      <c r="D21">
        <f t="shared" si="1"/>
        <v>663.82978723404256</v>
      </c>
      <c r="E21">
        <f t="shared" si="1"/>
        <v>567.17325227963522</v>
      </c>
      <c r="F21">
        <f t="shared" si="1"/>
        <v>755.62310030395133</v>
      </c>
      <c r="G21">
        <f t="shared" si="1"/>
        <v>529.483282674772</v>
      </c>
      <c r="H21">
        <f t="shared" si="1"/>
        <v>725.83586626139822</v>
      </c>
      <c r="I21">
        <f t="shared" si="1"/>
        <v>803.64741641337389</v>
      </c>
      <c r="J21">
        <f t="shared" si="1"/>
        <v>837.08206686930089</v>
      </c>
      <c r="K21">
        <f t="shared" si="1"/>
        <v>965.34954407294833</v>
      </c>
      <c r="L21">
        <f t="shared" si="1"/>
        <v>1003.6474164133739</v>
      </c>
      <c r="M21">
        <f t="shared" si="1"/>
        <v>1203.6474164133738</v>
      </c>
      <c r="N21">
        <f t="shared" si="1"/>
        <v>1031.0030395136778</v>
      </c>
      <c r="O21">
        <f t="shared" si="1"/>
        <v>926.44376899696044</v>
      </c>
      <c r="P21">
        <f t="shared" si="1"/>
        <v>1003.0395136778116</v>
      </c>
      <c r="Q21">
        <f t="shared" si="1"/>
        <v>988.44984802431611</v>
      </c>
    </row>
    <row r="22" spans="1:17" x14ac:dyDescent="0.25">
      <c r="A22">
        <v>12</v>
      </c>
      <c r="B22">
        <f t="shared" si="1"/>
        <v>936.17021276595744</v>
      </c>
      <c r="C22">
        <f t="shared" si="1"/>
        <v>474.77203647416411</v>
      </c>
      <c r="D22">
        <f t="shared" si="1"/>
        <v>479.63525835866261</v>
      </c>
      <c r="E22">
        <f t="shared" si="1"/>
        <v>662.00607902735567</v>
      </c>
      <c r="F22">
        <f t="shared" si="1"/>
        <v>709.42249240121578</v>
      </c>
      <c r="G22">
        <f t="shared" si="1"/>
        <v>612.15805471124622</v>
      </c>
      <c r="H22">
        <f t="shared" si="1"/>
        <v>634.65045592705167</v>
      </c>
      <c r="I22">
        <f t="shared" si="1"/>
        <v>662.00607902735567</v>
      </c>
      <c r="J22">
        <f t="shared" si="1"/>
        <v>533.73860182370822</v>
      </c>
      <c r="K22">
        <f t="shared" si="1"/>
        <v>966.56534954407289</v>
      </c>
      <c r="L22">
        <f t="shared" si="1"/>
        <v>948.32826747720367</v>
      </c>
      <c r="M22">
        <f t="shared" si="1"/>
        <v>1060.7902735562309</v>
      </c>
      <c r="N22">
        <f t="shared" si="1"/>
        <v>1155.0151975683891</v>
      </c>
      <c r="O22">
        <f t="shared" si="1"/>
        <v>810.94224924012155</v>
      </c>
      <c r="P22">
        <f t="shared" si="1"/>
        <v>1000.6079027355623</v>
      </c>
      <c r="Q22">
        <f t="shared" si="1"/>
        <v>917.93313069908811</v>
      </c>
    </row>
    <row r="23" spans="1:17" x14ac:dyDescent="0.25">
      <c r="A23">
        <v>11</v>
      </c>
      <c r="B23">
        <f t="shared" si="1"/>
        <v>979.33130699088144</v>
      </c>
      <c r="C23">
        <f t="shared" si="1"/>
        <v>498.48024316109422</v>
      </c>
      <c r="D23">
        <f t="shared" si="1"/>
        <v>422.49240121580544</v>
      </c>
      <c r="E23">
        <f t="shared" si="1"/>
        <v>914.28571428571422</v>
      </c>
      <c r="F23">
        <f t="shared" si="1"/>
        <v>499.69604863221883</v>
      </c>
      <c r="G23">
        <f t="shared" si="1"/>
        <v>620.06079027355622</v>
      </c>
      <c r="H23">
        <f t="shared" si="1"/>
        <v>820.66869300911856</v>
      </c>
      <c r="I23">
        <f t="shared" si="1"/>
        <v>691.18541033434644</v>
      </c>
      <c r="J23">
        <f t="shared" si="1"/>
        <v>609.11854103343467</v>
      </c>
      <c r="K23">
        <f t="shared" si="1"/>
        <v>1019.4528875379939</v>
      </c>
      <c r="L23">
        <f t="shared" si="1"/>
        <v>1072.3404255319149</v>
      </c>
      <c r="M23">
        <f t="shared" si="1"/>
        <v>1409.7264437689969</v>
      </c>
      <c r="N23">
        <f t="shared" si="1"/>
        <v>1103.3434650455927</v>
      </c>
      <c r="O23">
        <f t="shared" si="1"/>
        <v>1007.2948328267477</v>
      </c>
      <c r="P23">
        <f t="shared" si="1"/>
        <v>888.145896656535</v>
      </c>
      <c r="Q23">
        <f t="shared" si="1"/>
        <v>862.61398176291789</v>
      </c>
    </row>
    <row r="24" spans="1:17" x14ac:dyDescent="0.25">
      <c r="A24">
        <v>10</v>
      </c>
      <c r="B24">
        <f t="shared" si="1"/>
        <v>1037.0820668693009</v>
      </c>
      <c r="C24">
        <f t="shared" si="1"/>
        <v>675.37993920972644</v>
      </c>
      <c r="D24">
        <f t="shared" si="1"/>
        <v>575.07598784194533</v>
      </c>
      <c r="E24">
        <f t="shared" si="1"/>
        <v>578.11550151975678</v>
      </c>
      <c r="F24">
        <f t="shared" si="1"/>
        <v>574.468085106383</v>
      </c>
      <c r="G24">
        <f t="shared" si="1"/>
        <v>801.82370820668689</v>
      </c>
      <c r="H24">
        <f t="shared" si="1"/>
        <v>583.58662613981767</v>
      </c>
      <c r="I24">
        <f t="shared" si="1"/>
        <v>429.78723404255317</v>
      </c>
      <c r="J24">
        <f t="shared" si="1"/>
        <v>686.93009118541033</v>
      </c>
      <c r="K24">
        <f t="shared" si="1"/>
        <v>928.87537993920967</v>
      </c>
      <c r="L24">
        <f t="shared" si="1"/>
        <v>962.91793313069911</v>
      </c>
      <c r="M24">
        <f t="shared" si="1"/>
        <v>1176.8996960486322</v>
      </c>
      <c r="N24">
        <f t="shared" si="1"/>
        <v>878.419452887538</v>
      </c>
      <c r="O24">
        <f t="shared" si="1"/>
        <v>706.38297872340422</v>
      </c>
      <c r="P24">
        <f t="shared" si="1"/>
        <v>973.25227963525833</v>
      </c>
      <c r="Q24">
        <f t="shared" si="1"/>
        <v>934.34650455927056</v>
      </c>
    </row>
    <row r="26" spans="1:17" x14ac:dyDescent="0.25">
      <c r="B26">
        <f>B18^2</f>
        <v>1030626.1028630557</v>
      </c>
      <c r="C26">
        <f t="shared" ref="C26:Q26" si="2">C18^2</f>
        <v>688546.85377999104</v>
      </c>
      <c r="D26">
        <f t="shared" si="2"/>
        <v>414438.52144751063</v>
      </c>
      <c r="E26">
        <f t="shared" si="2"/>
        <v>243657.76369397916</v>
      </c>
      <c r="F26">
        <f t="shared" si="2"/>
        <v>489574.56047154043</v>
      </c>
      <c r="G26">
        <f t="shared" si="2"/>
        <v>570966.26971295534</v>
      </c>
      <c r="H26">
        <f t="shared" si="2"/>
        <v>200181.44695632893</v>
      </c>
      <c r="I26">
        <f t="shared" si="2"/>
        <v>341993.88401807076</v>
      </c>
      <c r="J26">
        <f t="shared" si="2"/>
        <v>419148.01230587304</v>
      </c>
      <c r="K26">
        <f t="shared" si="2"/>
        <v>736779.59368446341</v>
      </c>
      <c r="L26">
        <f t="shared" si="2"/>
        <v>1773997.2838388414</v>
      </c>
      <c r="M26">
        <f t="shared" si="2"/>
        <v>1359456.767768221</v>
      </c>
      <c r="N26">
        <f t="shared" si="2"/>
        <v>1377947.7277556565</v>
      </c>
      <c r="O26">
        <f t="shared" si="2"/>
        <v>712972.34874031099</v>
      </c>
      <c r="P26">
        <f t="shared" si="2"/>
        <v>1460497.9628791306</v>
      </c>
      <c r="Q26">
        <f t="shared" si="2"/>
        <v>1205323.6758714353</v>
      </c>
    </row>
    <row r="27" spans="1:17" x14ac:dyDescent="0.25">
      <c r="B27">
        <f t="shared" ref="B27:Q27" si="3">B19^2</f>
        <v>610203.15776831319</v>
      </c>
      <c r="C27">
        <f t="shared" si="3"/>
        <v>361460.4447482932</v>
      </c>
      <c r="D27">
        <f t="shared" si="3"/>
        <v>398164.83587549999</v>
      </c>
      <c r="E27">
        <f t="shared" si="3"/>
        <v>418361.24943413312</v>
      </c>
      <c r="F27">
        <f t="shared" si="3"/>
        <v>559085.74384937319</v>
      </c>
      <c r="G27">
        <f t="shared" si="3"/>
        <v>315509.28021729289</v>
      </c>
      <c r="H27">
        <f t="shared" si="3"/>
        <v>343417.37419277354</v>
      </c>
      <c r="I27">
        <f t="shared" si="3"/>
        <v>389011.92708862631</v>
      </c>
      <c r="J27">
        <f t="shared" si="3"/>
        <v>325836.23580713407</v>
      </c>
      <c r="K27">
        <f t="shared" si="3"/>
        <v>792045.89758039929</v>
      </c>
      <c r="L27">
        <f t="shared" si="3"/>
        <v>1342499.0530390516</v>
      </c>
      <c r="M27">
        <f t="shared" si="3"/>
        <v>2056478.0443639655</v>
      </c>
      <c r="N27">
        <f t="shared" si="3"/>
        <v>1126566.0886355448</v>
      </c>
      <c r="O27">
        <f t="shared" si="3"/>
        <v>763100.48872423579</v>
      </c>
      <c r="P27">
        <f t="shared" si="3"/>
        <v>1109852.6436378083</v>
      </c>
      <c r="Q27">
        <f t="shared" si="3"/>
        <v>880973.38346837147</v>
      </c>
    </row>
    <row r="28" spans="1:17" x14ac:dyDescent="0.25">
      <c r="B28">
        <f t="shared" ref="B28:Q28" si="4">B20^2</f>
        <v>1314472.7044280816</v>
      </c>
      <c r="C28">
        <f t="shared" si="4"/>
        <v>272046.26712613518</v>
      </c>
      <c r="D28">
        <f t="shared" si="4"/>
        <v>473544.77508522657</v>
      </c>
      <c r="E28">
        <f t="shared" si="4"/>
        <v>585759.92461266986</v>
      </c>
      <c r="F28">
        <f t="shared" si="4"/>
        <v>483637.80822424032</v>
      </c>
      <c r="G28">
        <f t="shared" si="4"/>
        <v>392051.07122070197</v>
      </c>
      <c r="H28">
        <f t="shared" si="4"/>
        <v>278424.62652784068</v>
      </c>
      <c r="I28">
        <f t="shared" si="4"/>
        <v>635146.01675889909</v>
      </c>
      <c r="J28">
        <f t="shared" si="4"/>
        <v>244859.52642713941</v>
      </c>
      <c r="K28">
        <f t="shared" si="4"/>
        <v>614008.00066518236</v>
      </c>
      <c r="L28">
        <f t="shared" si="4"/>
        <v>901633.94647130009</v>
      </c>
      <c r="M28">
        <f t="shared" si="4"/>
        <v>1473751.7206973326</v>
      </c>
      <c r="N28">
        <f t="shared" si="4"/>
        <v>1303344.9432285363</v>
      </c>
      <c r="O28">
        <f t="shared" si="4"/>
        <v>874139.74372003204</v>
      </c>
      <c r="P28">
        <f t="shared" si="4"/>
        <v>1012195.0092848366</v>
      </c>
      <c r="Q28">
        <f t="shared" si="4"/>
        <v>849310.70481610484</v>
      </c>
    </row>
    <row r="29" spans="1:17" x14ac:dyDescent="0.25">
      <c r="B29">
        <f t="shared" ref="B29:Q29" si="5">B21^2</f>
        <v>642921.25904232217</v>
      </c>
      <c r="C29">
        <f t="shared" si="5"/>
        <v>288783.73259670555</v>
      </c>
      <c r="D29">
        <f t="shared" si="5"/>
        <v>440669.9864191942</v>
      </c>
      <c r="E29">
        <f t="shared" si="5"/>
        <v>321685.49810145877</v>
      </c>
      <c r="F29">
        <f t="shared" si="5"/>
        <v>570966.26971295534</v>
      </c>
      <c r="G29">
        <f t="shared" si="5"/>
        <v>280352.54663205252</v>
      </c>
      <c r="H29">
        <f t="shared" si="5"/>
        <v>526837.70475143439</v>
      </c>
      <c r="I29">
        <f t="shared" si="5"/>
        <v>645849.16990789073</v>
      </c>
      <c r="J29">
        <f t="shared" si="5"/>
        <v>700706.38667418074</v>
      </c>
      <c r="K29">
        <f t="shared" si="5"/>
        <v>931899.74224184919</v>
      </c>
      <c r="L29">
        <f t="shared" si="5"/>
        <v>1007308.1364732403</v>
      </c>
      <c r="M29">
        <f t="shared" si="5"/>
        <v>1448767.1030385897</v>
      </c>
      <c r="N29">
        <f t="shared" si="5"/>
        <v>1062967.2674864421</v>
      </c>
      <c r="O29">
        <f t="shared" si="5"/>
        <v>858298.05711329344</v>
      </c>
      <c r="P29">
        <f t="shared" si="5"/>
        <v>1006088.2659990207</v>
      </c>
      <c r="Q29">
        <f t="shared" si="5"/>
        <v>977033.10205929365</v>
      </c>
    </row>
    <row r="30" spans="1:17" x14ac:dyDescent="0.25">
      <c r="B30">
        <f t="shared" ref="B30:Q30" si="6">B22^2</f>
        <v>876414.66727025807</v>
      </c>
      <c r="C30">
        <f t="shared" si="6"/>
        <v>225408.48661782502</v>
      </c>
      <c r="D30">
        <f t="shared" si="6"/>
        <v>230049.98106078102</v>
      </c>
      <c r="E30">
        <f t="shared" si="6"/>
        <v>438252.0486691735</v>
      </c>
      <c r="F30">
        <f t="shared" si="6"/>
        <v>503280.27272475307</v>
      </c>
      <c r="G30">
        <f t="shared" si="6"/>
        <v>374737.48394785711</v>
      </c>
      <c r="H30">
        <f t="shared" si="6"/>
        <v>402781.20120841457</v>
      </c>
      <c r="I30">
        <f t="shared" si="6"/>
        <v>438252.0486691735</v>
      </c>
      <c r="J30">
        <f t="shared" si="6"/>
        <v>284876.89507672697</v>
      </c>
      <c r="K30">
        <f t="shared" si="6"/>
        <v>934248.57493925584</v>
      </c>
      <c r="L30">
        <f t="shared" si="6"/>
        <v>899326.50289631472</v>
      </c>
      <c r="M30">
        <f t="shared" si="6"/>
        <v>1125276.0044715032</v>
      </c>
      <c r="N30">
        <f t="shared" si="6"/>
        <v>1334060.106613945</v>
      </c>
      <c r="O30">
        <f t="shared" si="6"/>
        <v>657627.33160262741</v>
      </c>
      <c r="P30">
        <f t="shared" si="6"/>
        <v>1001216.1750168606</v>
      </c>
      <c r="Q30">
        <f t="shared" si="6"/>
        <v>842601.23243502923</v>
      </c>
    </row>
    <row r="31" spans="1:17" x14ac:dyDescent="0.25">
      <c r="B31">
        <f t="shared" ref="B31:Q31" si="7">B23^2</f>
        <v>959089.80885246804</v>
      </c>
      <c r="C31">
        <f t="shared" si="7"/>
        <v>248482.55282194362</v>
      </c>
      <c r="D31">
        <f t="shared" si="7"/>
        <v>178499.82908509712</v>
      </c>
      <c r="E31">
        <f t="shared" si="7"/>
        <v>835918.3673469387</v>
      </c>
      <c r="F31">
        <f t="shared" si="7"/>
        <v>249696.14101865282</v>
      </c>
      <c r="G31">
        <f t="shared" si="7"/>
        <v>384475.38363466709</v>
      </c>
      <c r="H31">
        <f t="shared" si="7"/>
        <v>673497.10368529486</v>
      </c>
      <c r="I31">
        <f t="shared" si="7"/>
        <v>477737.27145905886</v>
      </c>
      <c r="J31">
        <f t="shared" si="7"/>
        <v>371025.39703070006</v>
      </c>
      <c r="K31">
        <f t="shared" si="7"/>
        <v>1039284.1899095536</v>
      </c>
      <c r="L31">
        <f t="shared" si="7"/>
        <v>1149913.9882299684</v>
      </c>
      <c r="M31">
        <f t="shared" si="7"/>
        <v>1987328.6462615828</v>
      </c>
      <c r="N31">
        <f t="shared" si="7"/>
        <v>1217366.8018588149</v>
      </c>
      <c r="O31">
        <f t="shared" si="7"/>
        <v>1014642.8802394655</v>
      </c>
      <c r="P31">
        <f t="shared" si="7"/>
        <v>788803.13374784053</v>
      </c>
      <c r="Q31">
        <f t="shared" si="7"/>
        <v>744102.88153287559</v>
      </c>
    </row>
    <row r="32" spans="1:17" x14ac:dyDescent="0.25">
      <c r="B32">
        <f>B24^2</f>
        <v>1075539.213421901</v>
      </c>
      <c r="C32">
        <f t="shared" ref="C32:Q32" si="8">C24^2</f>
        <v>456138.06228693377</v>
      </c>
      <c r="D32">
        <f t="shared" si="8"/>
        <v>330712.39179238927</v>
      </c>
      <c r="E32">
        <f t="shared" si="8"/>
        <v>334217.53309743991</v>
      </c>
      <c r="F32">
        <f t="shared" si="8"/>
        <v>330013.58080579451</v>
      </c>
      <c r="G32">
        <f t="shared" si="8"/>
        <v>642921.25904232217</v>
      </c>
      <c r="H32">
        <f t="shared" si="8"/>
        <v>340573.3502092553</v>
      </c>
      <c r="I32">
        <f t="shared" si="8"/>
        <v>184717.06654594836</v>
      </c>
      <c r="J32">
        <f t="shared" si="8"/>
        <v>471872.95017599617</v>
      </c>
      <c r="K32">
        <f t="shared" si="8"/>
        <v>862809.47145721107</v>
      </c>
      <c r="L32">
        <f t="shared" si="8"/>
        <v>927210.94594469748</v>
      </c>
      <c r="M32">
        <f t="shared" si="8"/>
        <v>1385092.8945593629</v>
      </c>
      <c r="N32">
        <f t="shared" si="8"/>
        <v>771620.73521124164</v>
      </c>
      <c r="O32">
        <f t="shared" si="8"/>
        <v>498976.91263014934</v>
      </c>
      <c r="P32">
        <f t="shared" si="8"/>
        <v>947219.99981522711</v>
      </c>
      <c r="Q32">
        <f t="shared" si="8"/>
        <v>873003.39058212703</v>
      </c>
    </row>
    <row r="35" spans="2:4" x14ac:dyDescent="0.25">
      <c r="B35">
        <f>SQRT(SUM(B26:J26))</f>
        <v>2097.4111221334992</v>
      </c>
      <c r="C35">
        <f>SQRT(SUM(J26:N26))</f>
        <v>2380.6153375446975</v>
      </c>
      <c r="D35">
        <f>SQRT(SUM(O26:Q26))</f>
        <v>1838.1496096593651</v>
      </c>
    </row>
    <row r="36" spans="2:4" x14ac:dyDescent="0.25">
      <c r="B36">
        <f t="shared" ref="B36:B41" si="9">SQRT(SUM(B27:J27))</f>
        <v>1929.0023973498426</v>
      </c>
      <c r="C36">
        <f t="shared" ref="C36:C41" si="10">SQRT(SUM(J27:N27))</f>
        <v>2375.5894677797542</v>
      </c>
      <c r="D36">
        <f t="shared" ref="D36:D41" si="11">SQRT(SUM(O27:Q27))</f>
        <v>1659.4958619503741</v>
      </c>
    </row>
    <row r="37" spans="2:4" x14ac:dyDescent="0.25">
      <c r="B37">
        <f t="shared" si="9"/>
        <v>2163.3175264881793</v>
      </c>
      <c r="C37">
        <f t="shared" si="10"/>
        <v>2130.1638757357355</v>
      </c>
      <c r="D37">
        <f t="shared" si="11"/>
        <v>1653.9786751409383</v>
      </c>
    </row>
    <row r="38" spans="2:4" x14ac:dyDescent="0.25">
      <c r="B38">
        <f t="shared" si="9"/>
        <v>2102.0876655929919</v>
      </c>
      <c r="C38">
        <f t="shared" si="10"/>
        <v>2269.724352408085</v>
      </c>
      <c r="D38">
        <f t="shared" si="11"/>
        <v>1685.6510389673206</v>
      </c>
    </row>
    <row r="39" spans="2:4" x14ac:dyDescent="0.25">
      <c r="B39">
        <f t="shared" si="9"/>
        <v>1942.6922260731274</v>
      </c>
      <c r="C39">
        <f t="shared" si="10"/>
        <v>2139.5766132573394</v>
      </c>
      <c r="D39">
        <f t="shared" si="11"/>
        <v>1581.5956307016395</v>
      </c>
    </row>
    <row r="40" spans="2:4" x14ac:dyDescent="0.25">
      <c r="B40">
        <f t="shared" si="9"/>
        <v>2092.4678862374021</v>
      </c>
      <c r="C40">
        <f t="shared" si="10"/>
        <v>2401.0245778189401</v>
      </c>
      <c r="D40">
        <f t="shared" si="11"/>
        <v>1596.1042871692882</v>
      </c>
    </row>
    <row r="41" spans="2:4" x14ac:dyDescent="0.25">
      <c r="B41">
        <f t="shared" si="9"/>
        <v>2041.2509417947563</v>
      </c>
      <c r="C41">
        <f t="shared" si="10"/>
        <v>2102.0482861600753</v>
      </c>
      <c r="D41">
        <f t="shared" si="11"/>
        <v>1522.892085154921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C8B7-FDDF-4935-944C-0440C7FC8513}">
  <dimension ref="A1:S36"/>
  <sheetViews>
    <sheetView workbookViewId="0">
      <selection activeCell="C36" sqref="A1:C36"/>
    </sheetView>
  </sheetViews>
  <sheetFormatPr defaultRowHeight="15" x14ac:dyDescent="0.25"/>
  <sheetData>
    <row r="1" spans="1:19" x14ac:dyDescent="0.25">
      <c r="A1" t="s">
        <v>283</v>
      </c>
      <c r="B1" t="s">
        <v>306</v>
      </c>
      <c r="C1" t="s">
        <v>289</v>
      </c>
      <c r="D1" t="s">
        <v>290</v>
      </c>
      <c r="E1" t="s">
        <v>291</v>
      </c>
      <c r="F1" t="s">
        <v>292</v>
      </c>
      <c r="G1" t="s">
        <v>293</v>
      </c>
      <c r="H1" t="s">
        <v>294</v>
      </c>
      <c r="I1" t="s">
        <v>295</v>
      </c>
      <c r="J1" t="s">
        <v>296</v>
      </c>
      <c r="K1" t="s">
        <v>297</v>
      </c>
      <c r="L1" t="s">
        <v>298</v>
      </c>
      <c r="M1" t="s">
        <v>299</v>
      </c>
      <c r="N1" t="s">
        <v>300</v>
      </c>
      <c r="O1" t="s">
        <v>301</v>
      </c>
      <c r="P1" t="s">
        <v>302</v>
      </c>
      <c r="Q1" t="s">
        <v>303</v>
      </c>
      <c r="R1" t="s">
        <v>304</v>
      </c>
      <c r="S1" t="s">
        <v>305</v>
      </c>
    </row>
    <row r="2" spans="1:19" x14ac:dyDescent="0.25">
      <c r="A2">
        <v>16</v>
      </c>
      <c r="B2">
        <v>-25</v>
      </c>
      <c r="C2">
        <v>12491</v>
      </c>
      <c r="D2">
        <v>2351</v>
      </c>
      <c r="E2">
        <v>1202</v>
      </c>
      <c r="F2">
        <v>496</v>
      </c>
      <c r="G2">
        <v>780</v>
      </c>
      <c r="H2">
        <v>494</v>
      </c>
      <c r="I2">
        <v>1036</v>
      </c>
      <c r="J2">
        <v>494</v>
      </c>
      <c r="K2">
        <v>620</v>
      </c>
      <c r="L2">
        <v>234</v>
      </c>
      <c r="M2">
        <v>885</v>
      </c>
      <c r="N2">
        <v>801</v>
      </c>
      <c r="O2">
        <v>1270</v>
      </c>
      <c r="P2">
        <v>899</v>
      </c>
      <c r="Q2">
        <v>487</v>
      </c>
      <c r="R2">
        <v>160</v>
      </c>
      <c r="S2">
        <v>282</v>
      </c>
    </row>
    <row r="3" spans="1:19" x14ac:dyDescent="0.25">
      <c r="A3">
        <v>15</v>
      </c>
      <c r="B3">
        <v>-25</v>
      </c>
      <c r="C3">
        <v>12453</v>
      </c>
      <c r="D3">
        <v>3246</v>
      </c>
      <c r="E3">
        <v>937</v>
      </c>
      <c r="F3">
        <v>703</v>
      </c>
      <c r="G3">
        <v>370</v>
      </c>
      <c r="H3">
        <v>782</v>
      </c>
      <c r="I3">
        <v>508</v>
      </c>
      <c r="J3">
        <v>329</v>
      </c>
      <c r="K3">
        <v>579</v>
      </c>
      <c r="L3">
        <v>310</v>
      </c>
      <c r="M3">
        <v>1031</v>
      </c>
      <c r="N3">
        <v>732</v>
      </c>
      <c r="O3">
        <v>1064</v>
      </c>
      <c r="P3">
        <v>800</v>
      </c>
      <c r="Q3">
        <v>361</v>
      </c>
      <c r="R3">
        <v>526</v>
      </c>
      <c r="S3">
        <v>175</v>
      </c>
    </row>
    <row r="4" spans="1:19" x14ac:dyDescent="0.25">
      <c r="A4">
        <v>14</v>
      </c>
      <c r="B4">
        <v>-25</v>
      </c>
      <c r="C4">
        <v>11664</v>
      </c>
      <c r="D4">
        <v>3434</v>
      </c>
      <c r="E4">
        <v>408</v>
      </c>
      <c r="F4">
        <v>485</v>
      </c>
      <c r="G4">
        <v>524</v>
      </c>
      <c r="H4">
        <v>714</v>
      </c>
      <c r="I4">
        <v>502</v>
      </c>
      <c r="J4">
        <v>318</v>
      </c>
      <c r="K4">
        <v>775</v>
      </c>
      <c r="L4">
        <v>737</v>
      </c>
      <c r="M4">
        <v>1027</v>
      </c>
      <c r="N4">
        <v>830</v>
      </c>
      <c r="O4">
        <v>730</v>
      </c>
      <c r="P4">
        <v>452</v>
      </c>
      <c r="Q4">
        <v>276</v>
      </c>
      <c r="R4">
        <v>300</v>
      </c>
      <c r="S4">
        <v>152</v>
      </c>
    </row>
    <row r="5" spans="1:19" x14ac:dyDescent="0.25">
      <c r="A5">
        <v>13</v>
      </c>
      <c r="B5">
        <v>-25</v>
      </c>
      <c r="C5">
        <v>11507</v>
      </c>
      <c r="D5">
        <v>3528</v>
      </c>
      <c r="E5">
        <v>889</v>
      </c>
      <c r="F5">
        <v>708</v>
      </c>
      <c r="G5">
        <v>772</v>
      </c>
      <c r="H5">
        <v>213</v>
      </c>
      <c r="I5">
        <v>255</v>
      </c>
      <c r="J5">
        <v>442</v>
      </c>
      <c r="K5">
        <v>765</v>
      </c>
      <c r="L5">
        <v>272</v>
      </c>
      <c r="M5">
        <v>688</v>
      </c>
      <c r="N5">
        <v>856</v>
      </c>
      <c r="O5">
        <v>566</v>
      </c>
      <c r="P5">
        <v>601</v>
      </c>
      <c r="Q5">
        <v>547</v>
      </c>
      <c r="R5">
        <v>228</v>
      </c>
      <c r="S5">
        <v>177</v>
      </c>
    </row>
    <row r="6" spans="1:19" x14ac:dyDescent="0.25">
      <c r="A6">
        <v>12</v>
      </c>
      <c r="B6">
        <v>-25</v>
      </c>
      <c r="C6">
        <v>12482</v>
      </c>
      <c r="D6">
        <v>3054</v>
      </c>
      <c r="E6">
        <v>973</v>
      </c>
      <c r="F6">
        <v>599</v>
      </c>
      <c r="G6">
        <v>525</v>
      </c>
      <c r="H6">
        <v>416</v>
      </c>
      <c r="I6">
        <v>769</v>
      </c>
      <c r="J6">
        <v>643</v>
      </c>
      <c r="K6">
        <v>666</v>
      </c>
      <c r="L6">
        <v>1020</v>
      </c>
      <c r="M6">
        <v>479</v>
      </c>
      <c r="N6">
        <v>913</v>
      </c>
      <c r="O6">
        <v>856</v>
      </c>
      <c r="P6">
        <v>809</v>
      </c>
      <c r="Q6">
        <v>307</v>
      </c>
      <c r="R6">
        <v>317</v>
      </c>
      <c r="S6">
        <v>136</v>
      </c>
    </row>
    <row r="7" spans="1:19" x14ac:dyDescent="0.25">
      <c r="A7">
        <v>11</v>
      </c>
      <c r="B7">
        <v>-25</v>
      </c>
      <c r="C7">
        <v>13824</v>
      </c>
      <c r="D7">
        <v>3845</v>
      </c>
      <c r="E7">
        <v>1122</v>
      </c>
      <c r="F7">
        <v>891</v>
      </c>
      <c r="G7">
        <v>285</v>
      </c>
      <c r="H7">
        <v>1110</v>
      </c>
      <c r="I7">
        <v>389</v>
      </c>
      <c r="J7">
        <v>712</v>
      </c>
      <c r="K7">
        <v>902</v>
      </c>
      <c r="L7">
        <v>560</v>
      </c>
      <c r="M7">
        <v>864</v>
      </c>
      <c r="N7">
        <v>850</v>
      </c>
      <c r="O7">
        <v>1068</v>
      </c>
      <c r="P7">
        <v>1089</v>
      </c>
      <c r="Q7">
        <v>0</v>
      </c>
      <c r="R7">
        <v>137</v>
      </c>
      <c r="S7">
        <v>0</v>
      </c>
    </row>
    <row r="8" spans="1:19" x14ac:dyDescent="0.25">
      <c r="A8">
        <v>10</v>
      </c>
      <c r="B8">
        <v>-25</v>
      </c>
      <c r="C8">
        <v>14785</v>
      </c>
      <c r="D8">
        <v>4191</v>
      </c>
      <c r="E8">
        <v>1302</v>
      </c>
      <c r="F8">
        <v>580</v>
      </c>
      <c r="G8">
        <v>980</v>
      </c>
      <c r="H8">
        <v>653</v>
      </c>
      <c r="I8">
        <v>763</v>
      </c>
      <c r="J8">
        <v>672</v>
      </c>
      <c r="K8">
        <v>417</v>
      </c>
      <c r="L8">
        <v>628</v>
      </c>
      <c r="M8">
        <v>917</v>
      </c>
      <c r="N8">
        <v>1366</v>
      </c>
      <c r="O8">
        <v>926</v>
      </c>
      <c r="P8">
        <v>887</v>
      </c>
      <c r="Q8">
        <v>253</v>
      </c>
      <c r="R8">
        <v>208</v>
      </c>
      <c r="S8">
        <v>42</v>
      </c>
    </row>
    <row r="9" spans="1:19" x14ac:dyDescent="0.25">
      <c r="A9">
        <v>16</v>
      </c>
      <c r="B9" t="s">
        <v>286</v>
      </c>
      <c r="C9">
        <v>126641</v>
      </c>
      <c r="D9">
        <v>8760</v>
      </c>
      <c r="E9">
        <v>4527</v>
      </c>
      <c r="F9">
        <v>3204</v>
      </c>
      <c r="G9">
        <v>2482</v>
      </c>
      <c r="H9">
        <v>3514</v>
      </c>
      <c r="I9">
        <v>3426</v>
      </c>
      <c r="J9">
        <v>2725</v>
      </c>
      <c r="K9">
        <v>3248</v>
      </c>
      <c r="L9">
        <v>3249</v>
      </c>
      <c r="M9">
        <v>6616</v>
      </c>
      <c r="N9">
        <v>12795</v>
      </c>
      <c r="O9">
        <v>15124</v>
      </c>
      <c r="P9">
        <v>12612</v>
      </c>
      <c r="Q9">
        <v>9724</v>
      </c>
      <c r="R9">
        <v>15266</v>
      </c>
      <c r="S9">
        <v>19369</v>
      </c>
    </row>
    <row r="10" spans="1:19" x14ac:dyDescent="0.25">
      <c r="A10">
        <v>15</v>
      </c>
      <c r="B10" t="s">
        <v>286</v>
      </c>
      <c r="C10">
        <v>127600</v>
      </c>
      <c r="D10">
        <v>6861</v>
      </c>
      <c r="E10">
        <v>2921</v>
      </c>
      <c r="F10">
        <v>3232</v>
      </c>
      <c r="G10">
        <v>3089</v>
      </c>
      <c r="H10">
        <v>4132</v>
      </c>
      <c r="I10">
        <v>3045</v>
      </c>
      <c r="J10">
        <v>3040</v>
      </c>
      <c r="K10">
        <v>3594</v>
      </c>
      <c r="L10">
        <v>3239</v>
      </c>
      <c r="M10">
        <v>7953</v>
      </c>
      <c r="N10">
        <v>11470</v>
      </c>
      <c r="O10">
        <v>17720</v>
      </c>
      <c r="P10">
        <v>14151</v>
      </c>
      <c r="Q10">
        <v>10567</v>
      </c>
      <c r="R10">
        <v>13372</v>
      </c>
      <c r="S10">
        <v>19214</v>
      </c>
    </row>
    <row r="11" spans="1:19" x14ac:dyDescent="0.25">
      <c r="A11">
        <v>14</v>
      </c>
      <c r="B11" t="s">
        <v>286</v>
      </c>
      <c r="C11">
        <v>127492</v>
      </c>
      <c r="D11">
        <v>9984</v>
      </c>
      <c r="E11">
        <v>2334</v>
      </c>
      <c r="F11">
        <v>3831</v>
      </c>
      <c r="G11">
        <v>4447</v>
      </c>
      <c r="H11">
        <v>3901</v>
      </c>
      <c r="I11">
        <v>3592</v>
      </c>
      <c r="J11">
        <v>2593</v>
      </c>
      <c r="K11">
        <v>5307</v>
      </c>
      <c r="L11">
        <v>2952</v>
      </c>
      <c r="M11">
        <v>6313</v>
      </c>
      <c r="N11">
        <v>10684</v>
      </c>
      <c r="O11">
        <v>17489</v>
      </c>
      <c r="P11">
        <v>14020</v>
      </c>
      <c r="Q11">
        <v>9293</v>
      </c>
      <c r="R11">
        <v>12500</v>
      </c>
      <c r="S11">
        <v>18252</v>
      </c>
    </row>
    <row r="12" spans="1:19" x14ac:dyDescent="0.25">
      <c r="A12">
        <v>13</v>
      </c>
      <c r="B12" t="s">
        <v>286</v>
      </c>
      <c r="C12">
        <v>123099</v>
      </c>
      <c r="D12">
        <v>8807</v>
      </c>
      <c r="E12">
        <v>3137</v>
      </c>
      <c r="F12">
        <v>3181</v>
      </c>
      <c r="G12">
        <v>2964</v>
      </c>
      <c r="H12">
        <v>3924</v>
      </c>
      <c r="I12">
        <v>2838</v>
      </c>
      <c r="J12">
        <v>3713</v>
      </c>
      <c r="K12">
        <v>4244</v>
      </c>
      <c r="L12">
        <v>4596</v>
      </c>
      <c r="M12">
        <v>7989</v>
      </c>
      <c r="N12">
        <v>10764</v>
      </c>
      <c r="O12">
        <v>16559</v>
      </c>
      <c r="P12">
        <v>13500</v>
      </c>
      <c r="Q12">
        <v>10550</v>
      </c>
      <c r="R12">
        <v>11388</v>
      </c>
      <c r="S12">
        <v>14945</v>
      </c>
    </row>
    <row r="13" spans="1:19" x14ac:dyDescent="0.25">
      <c r="A13">
        <v>12</v>
      </c>
      <c r="B13" t="s">
        <v>286</v>
      </c>
      <c r="C13">
        <v>115720</v>
      </c>
      <c r="D13">
        <v>8952</v>
      </c>
      <c r="E13">
        <v>2850</v>
      </c>
      <c r="F13">
        <v>2760</v>
      </c>
      <c r="G13">
        <v>3495</v>
      </c>
      <c r="H13">
        <v>3516</v>
      </c>
      <c r="I13">
        <v>3580</v>
      </c>
      <c r="J13">
        <v>3820</v>
      </c>
      <c r="K13">
        <v>4418</v>
      </c>
      <c r="L13">
        <v>3308</v>
      </c>
      <c r="M13">
        <v>6691</v>
      </c>
      <c r="N13">
        <v>10238</v>
      </c>
      <c r="O13">
        <v>14843</v>
      </c>
      <c r="P13">
        <v>13137</v>
      </c>
      <c r="Q13">
        <v>8505</v>
      </c>
      <c r="R13">
        <v>11054</v>
      </c>
      <c r="S13">
        <v>14553</v>
      </c>
    </row>
    <row r="14" spans="1:19" x14ac:dyDescent="0.25">
      <c r="A14">
        <v>11</v>
      </c>
      <c r="B14" t="s">
        <v>286</v>
      </c>
      <c r="C14">
        <v>120270</v>
      </c>
      <c r="D14">
        <v>10062</v>
      </c>
      <c r="E14">
        <v>2486</v>
      </c>
      <c r="F14">
        <v>2199</v>
      </c>
      <c r="G14">
        <v>4436</v>
      </c>
      <c r="H14">
        <v>3111</v>
      </c>
      <c r="I14">
        <v>3942</v>
      </c>
      <c r="J14">
        <v>4528</v>
      </c>
      <c r="K14">
        <v>4993</v>
      </c>
      <c r="L14">
        <v>3143</v>
      </c>
      <c r="M14">
        <v>8759</v>
      </c>
      <c r="N14">
        <v>11916</v>
      </c>
      <c r="O14">
        <v>16471</v>
      </c>
      <c r="P14">
        <v>14112</v>
      </c>
      <c r="Q14">
        <v>8549</v>
      </c>
      <c r="R14">
        <v>8868</v>
      </c>
      <c r="S14">
        <v>12695</v>
      </c>
    </row>
    <row r="15" spans="1:19" x14ac:dyDescent="0.25">
      <c r="A15">
        <v>10</v>
      </c>
      <c r="B15" t="s">
        <v>286</v>
      </c>
      <c r="C15">
        <v>107107</v>
      </c>
      <c r="D15">
        <v>7394</v>
      </c>
      <c r="E15">
        <v>4355</v>
      </c>
      <c r="F15">
        <v>2742</v>
      </c>
      <c r="G15">
        <v>2943</v>
      </c>
      <c r="H15">
        <v>3341</v>
      </c>
      <c r="I15">
        <v>5359</v>
      </c>
      <c r="J15">
        <v>2945</v>
      </c>
      <c r="K15">
        <v>2437</v>
      </c>
      <c r="L15">
        <v>4356</v>
      </c>
      <c r="M15">
        <v>8540</v>
      </c>
      <c r="N15">
        <v>8449</v>
      </c>
      <c r="O15">
        <v>16275</v>
      </c>
      <c r="P15">
        <v>9119</v>
      </c>
      <c r="Q15">
        <v>7094</v>
      </c>
      <c r="R15">
        <v>10534</v>
      </c>
      <c r="S15">
        <v>11224</v>
      </c>
    </row>
    <row r="16" spans="1:19" x14ac:dyDescent="0.25">
      <c r="A16">
        <v>16</v>
      </c>
      <c r="B16" t="s">
        <v>287</v>
      </c>
      <c r="C16">
        <v>88349</v>
      </c>
      <c r="D16">
        <v>11641</v>
      </c>
      <c r="E16">
        <v>4755</v>
      </c>
      <c r="F16">
        <v>2407</v>
      </c>
      <c r="G16">
        <v>3710</v>
      </c>
      <c r="H16">
        <v>2136</v>
      </c>
      <c r="I16">
        <v>2810</v>
      </c>
      <c r="J16">
        <v>1990</v>
      </c>
      <c r="K16">
        <v>2048</v>
      </c>
      <c r="L16">
        <v>2046</v>
      </c>
      <c r="M16">
        <v>4258</v>
      </c>
      <c r="N16">
        <v>4924</v>
      </c>
      <c r="O16">
        <v>6973</v>
      </c>
      <c r="P16">
        <v>8188</v>
      </c>
      <c r="Q16">
        <v>5466</v>
      </c>
      <c r="R16">
        <v>8137</v>
      </c>
      <c r="S16">
        <v>16860</v>
      </c>
    </row>
    <row r="17" spans="1:19" x14ac:dyDescent="0.25">
      <c r="A17">
        <v>15</v>
      </c>
      <c r="B17" t="s">
        <v>287</v>
      </c>
      <c r="C17">
        <v>89967</v>
      </c>
      <c r="D17">
        <v>8656</v>
      </c>
      <c r="E17">
        <v>4103</v>
      </c>
      <c r="F17">
        <v>4124</v>
      </c>
      <c r="G17">
        <v>3241</v>
      </c>
      <c r="H17">
        <v>3836</v>
      </c>
      <c r="I17">
        <v>2799</v>
      </c>
      <c r="J17">
        <v>2455</v>
      </c>
      <c r="K17">
        <v>3288</v>
      </c>
      <c r="L17">
        <v>3562</v>
      </c>
      <c r="M17">
        <v>3501</v>
      </c>
      <c r="N17">
        <v>4980</v>
      </c>
      <c r="O17">
        <v>8463</v>
      </c>
      <c r="P17">
        <v>7366</v>
      </c>
      <c r="Q17">
        <v>6081</v>
      </c>
      <c r="R17">
        <v>7560</v>
      </c>
      <c r="S17">
        <v>15952</v>
      </c>
    </row>
    <row r="18" spans="1:19" x14ac:dyDescent="0.25">
      <c r="A18">
        <v>14</v>
      </c>
      <c r="B18" t="s">
        <v>287</v>
      </c>
      <c r="C18">
        <v>87759</v>
      </c>
      <c r="D18">
        <v>12471</v>
      </c>
      <c r="E18">
        <v>3340</v>
      </c>
      <c r="F18">
        <v>2632</v>
      </c>
      <c r="G18">
        <v>3453</v>
      </c>
      <c r="H18">
        <v>2752</v>
      </c>
      <c r="I18">
        <v>2852</v>
      </c>
      <c r="J18">
        <v>1863</v>
      </c>
      <c r="K18">
        <v>2982</v>
      </c>
      <c r="L18">
        <v>1615</v>
      </c>
      <c r="M18">
        <v>4563</v>
      </c>
      <c r="N18">
        <v>6672</v>
      </c>
      <c r="O18">
        <v>8339</v>
      </c>
      <c r="P18">
        <v>7270</v>
      </c>
      <c r="Q18">
        <v>4141</v>
      </c>
      <c r="R18">
        <v>8071</v>
      </c>
      <c r="S18">
        <v>14743</v>
      </c>
    </row>
    <row r="19" spans="1:19" x14ac:dyDescent="0.25">
      <c r="A19">
        <v>13</v>
      </c>
      <c r="B19" t="s">
        <v>287</v>
      </c>
      <c r="C19">
        <v>87564</v>
      </c>
      <c r="D19">
        <v>10751</v>
      </c>
      <c r="E19">
        <v>3318</v>
      </c>
      <c r="F19">
        <v>4199</v>
      </c>
      <c r="G19">
        <v>2771</v>
      </c>
      <c r="H19">
        <v>2332</v>
      </c>
      <c r="I19">
        <v>4882</v>
      </c>
      <c r="J19">
        <v>2762</v>
      </c>
      <c r="K19">
        <v>2151</v>
      </c>
      <c r="L19">
        <v>1954</v>
      </c>
      <c r="M19">
        <v>6756</v>
      </c>
      <c r="N19">
        <v>6212</v>
      </c>
      <c r="O19">
        <v>7126</v>
      </c>
      <c r="P19">
        <v>6644</v>
      </c>
      <c r="Q19">
        <v>5027</v>
      </c>
      <c r="R19">
        <v>8349</v>
      </c>
      <c r="S19">
        <v>12330</v>
      </c>
    </row>
    <row r="20" spans="1:19" x14ac:dyDescent="0.25">
      <c r="A20">
        <v>12</v>
      </c>
      <c r="B20" t="s">
        <v>287</v>
      </c>
      <c r="C20">
        <v>88743</v>
      </c>
      <c r="D20">
        <v>10485</v>
      </c>
      <c r="E20">
        <v>3750</v>
      </c>
      <c r="F20">
        <v>3289</v>
      </c>
      <c r="G20">
        <v>3871</v>
      </c>
      <c r="H20">
        <v>3124</v>
      </c>
      <c r="I20">
        <v>3405</v>
      </c>
      <c r="J20">
        <v>3877</v>
      </c>
      <c r="K20">
        <v>2699</v>
      </c>
      <c r="L20">
        <v>2694</v>
      </c>
      <c r="M20">
        <v>4517</v>
      </c>
      <c r="N20">
        <v>6580</v>
      </c>
      <c r="O20">
        <v>7678</v>
      </c>
      <c r="P20">
        <v>7573</v>
      </c>
      <c r="Q20">
        <v>5602</v>
      </c>
      <c r="R20">
        <v>6590</v>
      </c>
      <c r="S20">
        <v>13009</v>
      </c>
    </row>
    <row r="21" spans="1:19" x14ac:dyDescent="0.25">
      <c r="A21">
        <v>11</v>
      </c>
      <c r="B21" t="s">
        <v>287</v>
      </c>
      <c r="C21">
        <v>85442</v>
      </c>
      <c r="D21">
        <v>10177</v>
      </c>
      <c r="E21">
        <v>3245</v>
      </c>
      <c r="F21">
        <v>2827</v>
      </c>
      <c r="G21">
        <v>3505</v>
      </c>
      <c r="H21">
        <v>2024</v>
      </c>
      <c r="I21">
        <v>3041</v>
      </c>
      <c r="J21">
        <v>2401</v>
      </c>
      <c r="K21">
        <v>3586</v>
      </c>
      <c r="L21">
        <v>2544</v>
      </c>
      <c r="M21">
        <v>5264</v>
      </c>
      <c r="N21">
        <v>7381</v>
      </c>
      <c r="O21">
        <v>8290</v>
      </c>
      <c r="P21">
        <v>7801</v>
      </c>
      <c r="Q21">
        <v>3682</v>
      </c>
      <c r="R21">
        <v>7080</v>
      </c>
      <c r="S21">
        <v>12594</v>
      </c>
    </row>
    <row r="22" spans="1:19" x14ac:dyDescent="0.25">
      <c r="A22">
        <v>10</v>
      </c>
      <c r="B22" t="s">
        <v>287</v>
      </c>
      <c r="C22">
        <v>82371</v>
      </c>
      <c r="D22">
        <v>8550</v>
      </c>
      <c r="E22">
        <v>3832</v>
      </c>
      <c r="F22">
        <v>3032</v>
      </c>
      <c r="G22">
        <v>4245</v>
      </c>
      <c r="H22">
        <v>2265</v>
      </c>
      <c r="I22">
        <v>3115</v>
      </c>
      <c r="J22">
        <v>2775</v>
      </c>
      <c r="K22">
        <v>3085</v>
      </c>
      <c r="L22">
        <v>2435</v>
      </c>
      <c r="M22">
        <v>5001</v>
      </c>
      <c r="N22">
        <v>8373</v>
      </c>
      <c r="O22">
        <v>7852</v>
      </c>
      <c r="P22">
        <v>6845</v>
      </c>
      <c r="Q22">
        <v>4711</v>
      </c>
      <c r="R22">
        <v>5047</v>
      </c>
      <c r="S22">
        <v>11208</v>
      </c>
    </row>
    <row r="23" spans="1:19" x14ac:dyDescent="0.25">
      <c r="A23">
        <v>16</v>
      </c>
      <c r="B23" t="s">
        <v>288</v>
      </c>
      <c r="C23">
        <v>53760</v>
      </c>
      <c r="D23">
        <v>7393</v>
      </c>
      <c r="E23">
        <v>4137</v>
      </c>
      <c r="F23">
        <v>3593</v>
      </c>
      <c r="G23">
        <v>2720</v>
      </c>
      <c r="H23">
        <v>2681</v>
      </c>
      <c r="I23">
        <v>1931</v>
      </c>
      <c r="J23">
        <v>1708</v>
      </c>
      <c r="K23">
        <v>1505</v>
      </c>
      <c r="L23">
        <v>1639</v>
      </c>
      <c r="M23">
        <v>3045</v>
      </c>
      <c r="N23">
        <v>2945</v>
      </c>
      <c r="O23">
        <v>4719</v>
      </c>
      <c r="P23">
        <v>4283</v>
      </c>
      <c r="Q23">
        <v>2417</v>
      </c>
      <c r="R23">
        <v>2976</v>
      </c>
      <c r="S23">
        <v>6068</v>
      </c>
    </row>
    <row r="24" spans="1:19" x14ac:dyDescent="0.25">
      <c r="A24">
        <v>15</v>
      </c>
      <c r="B24" t="s">
        <v>288</v>
      </c>
      <c r="C24">
        <v>51767</v>
      </c>
      <c r="D24">
        <v>5527</v>
      </c>
      <c r="E24">
        <v>4347</v>
      </c>
      <c r="F24">
        <v>2632</v>
      </c>
      <c r="G24">
        <v>3207</v>
      </c>
      <c r="H24">
        <v>2064</v>
      </c>
      <c r="I24">
        <v>2913</v>
      </c>
      <c r="J24">
        <v>1569</v>
      </c>
      <c r="K24">
        <v>1511</v>
      </c>
      <c r="L24">
        <v>2609</v>
      </c>
      <c r="M24">
        <v>3171</v>
      </c>
      <c r="N24">
        <v>3578</v>
      </c>
      <c r="O24">
        <v>3993</v>
      </c>
      <c r="P24">
        <v>3680</v>
      </c>
      <c r="Q24">
        <v>1977</v>
      </c>
      <c r="R24">
        <v>2987</v>
      </c>
      <c r="S24">
        <v>6002</v>
      </c>
    </row>
    <row r="25" spans="1:19" x14ac:dyDescent="0.25">
      <c r="A25">
        <v>14</v>
      </c>
      <c r="B25" t="s">
        <v>288</v>
      </c>
      <c r="C25">
        <v>50463</v>
      </c>
      <c r="D25">
        <v>5609</v>
      </c>
      <c r="E25">
        <v>4891</v>
      </c>
      <c r="F25">
        <v>2829</v>
      </c>
      <c r="G25">
        <v>2731</v>
      </c>
      <c r="H25">
        <v>2016</v>
      </c>
      <c r="I25">
        <v>2130</v>
      </c>
      <c r="J25">
        <v>1649</v>
      </c>
      <c r="K25">
        <v>1993</v>
      </c>
      <c r="L25">
        <v>2015</v>
      </c>
      <c r="M25">
        <v>2870</v>
      </c>
      <c r="N25">
        <v>3911</v>
      </c>
      <c r="O25">
        <v>5521</v>
      </c>
      <c r="P25">
        <v>3212</v>
      </c>
      <c r="Q25">
        <v>2151</v>
      </c>
      <c r="R25">
        <v>2728</v>
      </c>
      <c r="S25">
        <v>4207</v>
      </c>
    </row>
    <row r="26" spans="1:19" x14ac:dyDescent="0.25">
      <c r="A26">
        <v>13</v>
      </c>
      <c r="B26" t="s">
        <v>288</v>
      </c>
      <c r="C26">
        <v>49481</v>
      </c>
      <c r="D26">
        <v>6564</v>
      </c>
      <c r="E26">
        <v>4561</v>
      </c>
      <c r="F26">
        <v>2794</v>
      </c>
      <c r="G26">
        <v>2733</v>
      </c>
      <c r="H26">
        <v>1600</v>
      </c>
      <c r="I26">
        <v>2706</v>
      </c>
      <c r="J26">
        <v>1554</v>
      </c>
      <c r="K26">
        <v>1692</v>
      </c>
      <c r="L26">
        <v>1171</v>
      </c>
      <c r="M26">
        <v>3743</v>
      </c>
      <c r="N26">
        <v>3390</v>
      </c>
      <c r="O26">
        <v>4024</v>
      </c>
      <c r="P26">
        <v>3288</v>
      </c>
      <c r="Q26">
        <v>2017</v>
      </c>
      <c r="R26">
        <v>2380</v>
      </c>
      <c r="S26">
        <v>5264</v>
      </c>
    </row>
    <row r="27" spans="1:19" x14ac:dyDescent="0.25">
      <c r="A27">
        <v>12</v>
      </c>
      <c r="B27" t="s">
        <v>288</v>
      </c>
      <c r="C27">
        <v>49717</v>
      </c>
      <c r="D27">
        <v>5125</v>
      </c>
      <c r="E27">
        <v>4225</v>
      </c>
      <c r="F27">
        <v>3329</v>
      </c>
      <c r="G27">
        <v>2581</v>
      </c>
      <c r="H27">
        <v>2723</v>
      </c>
      <c r="I27">
        <v>1902</v>
      </c>
      <c r="J27">
        <v>1803</v>
      </c>
      <c r="K27">
        <v>2418</v>
      </c>
      <c r="L27">
        <v>1730</v>
      </c>
      <c r="M27">
        <v>2937</v>
      </c>
      <c r="N27">
        <v>3735</v>
      </c>
      <c r="O27">
        <v>3628</v>
      </c>
      <c r="P27">
        <v>4778</v>
      </c>
      <c r="Q27">
        <v>1172</v>
      </c>
      <c r="R27">
        <v>3016</v>
      </c>
      <c r="S27">
        <v>4615</v>
      </c>
    </row>
    <row r="28" spans="1:19" x14ac:dyDescent="0.25">
      <c r="A28">
        <v>11</v>
      </c>
      <c r="B28" t="s">
        <v>288</v>
      </c>
      <c r="C28">
        <v>49134</v>
      </c>
      <c r="D28">
        <v>5557</v>
      </c>
      <c r="E28">
        <v>4609</v>
      </c>
      <c r="F28">
        <v>3411</v>
      </c>
      <c r="G28">
        <v>3486</v>
      </c>
      <c r="H28">
        <v>2265</v>
      </c>
      <c r="I28">
        <v>1685</v>
      </c>
      <c r="J28">
        <v>2105</v>
      </c>
      <c r="K28">
        <v>1928</v>
      </c>
      <c r="L28">
        <v>1861</v>
      </c>
      <c r="M28">
        <v>3281</v>
      </c>
      <c r="N28">
        <v>3257</v>
      </c>
      <c r="O28">
        <v>3652</v>
      </c>
      <c r="P28">
        <v>2790</v>
      </c>
      <c r="Q28">
        <v>2400</v>
      </c>
      <c r="R28">
        <v>1793</v>
      </c>
      <c r="S28">
        <v>5054</v>
      </c>
    </row>
    <row r="29" spans="1:19" x14ac:dyDescent="0.25">
      <c r="A29">
        <v>10</v>
      </c>
      <c r="B29" t="s">
        <v>288</v>
      </c>
      <c r="C29">
        <v>48125</v>
      </c>
      <c r="D29">
        <v>6137</v>
      </c>
      <c r="E29">
        <v>4409</v>
      </c>
      <c r="F29">
        <v>3385</v>
      </c>
      <c r="G29">
        <v>2560</v>
      </c>
      <c r="H29">
        <v>2512</v>
      </c>
      <c r="I29">
        <v>1407</v>
      </c>
      <c r="J29">
        <v>3201</v>
      </c>
      <c r="K29">
        <v>2139</v>
      </c>
      <c r="L29">
        <v>1372</v>
      </c>
      <c r="M29">
        <v>3404</v>
      </c>
      <c r="N29">
        <v>3632</v>
      </c>
      <c r="O29">
        <v>4078</v>
      </c>
      <c r="P29">
        <v>2595</v>
      </c>
      <c r="Q29">
        <v>1545</v>
      </c>
      <c r="R29">
        <v>2121</v>
      </c>
      <c r="S29">
        <v>3628</v>
      </c>
    </row>
    <row r="30" spans="1:19" x14ac:dyDescent="0.25">
      <c r="A30">
        <v>16</v>
      </c>
      <c r="B30" t="s">
        <v>308</v>
      </c>
      <c r="C30">
        <f t="shared" ref="C30:C36" si="0">SUM(D30:S30)</f>
        <v>281241</v>
      </c>
      <c r="D30">
        <f t="shared" ref="D30:S30" si="1">SUM(D2,D9,D16,D23)</f>
        <v>30145</v>
      </c>
      <c r="E30">
        <f t="shared" si="1"/>
        <v>14621</v>
      </c>
      <c r="F30">
        <f t="shared" si="1"/>
        <v>9700</v>
      </c>
      <c r="G30">
        <f t="shared" si="1"/>
        <v>9692</v>
      </c>
      <c r="H30">
        <f t="shared" si="1"/>
        <v>8825</v>
      </c>
      <c r="I30">
        <f t="shared" si="1"/>
        <v>9203</v>
      </c>
      <c r="J30">
        <f t="shared" si="1"/>
        <v>6917</v>
      </c>
      <c r="K30">
        <f t="shared" si="1"/>
        <v>7421</v>
      </c>
      <c r="L30">
        <f t="shared" si="1"/>
        <v>7168</v>
      </c>
      <c r="M30">
        <f t="shared" si="1"/>
        <v>14804</v>
      </c>
      <c r="N30">
        <f t="shared" si="1"/>
        <v>21465</v>
      </c>
      <c r="O30">
        <f t="shared" si="1"/>
        <v>28086</v>
      </c>
      <c r="P30">
        <f t="shared" si="1"/>
        <v>25982</v>
      </c>
      <c r="Q30">
        <f t="shared" si="1"/>
        <v>18094</v>
      </c>
      <c r="R30">
        <f t="shared" si="1"/>
        <v>26539</v>
      </c>
      <c r="S30">
        <f t="shared" si="1"/>
        <v>42579</v>
      </c>
    </row>
    <row r="31" spans="1:19" x14ac:dyDescent="0.25">
      <c r="A31">
        <v>15</v>
      </c>
      <c r="B31" t="s">
        <v>308</v>
      </c>
      <c r="C31">
        <f t="shared" si="0"/>
        <v>281787</v>
      </c>
      <c r="D31">
        <f t="shared" ref="D31:S31" si="2">SUM(D3,D10,D17,D24)</f>
        <v>24290</v>
      </c>
      <c r="E31">
        <f t="shared" si="2"/>
        <v>12308</v>
      </c>
      <c r="F31">
        <f t="shared" si="2"/>
        <v>10691</v>
      </c>
      <c r="G31">
        <f t="shared" si="2"/>
        <v>9907</v>
      </c>
      <c r="H31">
        <f t="shared" si="2"/>
        <v>10814</v>
      </c>
      <c r="I31">
        <f t="shared" si="2"/>
        <v>9265</v>
      </c>
      <c r="J31">
        <f t="shared" si="2"/>
        <v>7393</v>
      </c>
      <c r="K31">
        <f t="shared" si="2"/>
        <v>8972</v>
      </c>
      <c r="L31">
        <f t="shared" si="2"/>
        <v>9720</v>
      </c>
      <c r="M31">
        <f t="shared" si="2"/>
        <v>15656</v>
      </c>
      <c r="N31">
        <f t="shared" si="2"/>
        <v>20760</v>
      </c>
      <c r="O31">
        <f t="shared" si="2"/>
        <v>31240</v>
      </c>
      <c r="P31">
        <f t="shared" si="2"/>
        <v>25997</v>
      </c>
      <c r="Q31">
        <f t="shared" si="2"/>
        <v>18986</v>
      </c>
      <c r="R31">
        <f t="shared" si="2"/>
        <v>24445</v>
      </c>
      <c r="S31">
        <f t="shared" si="2"/>
        <v>41343</v>
      </c>
    </row>
    <row r="32" spans="1:19" x14ac:dyDescent="0.25">
      <c r="A32">
        <v>14</v>
      </c>
      <c r="B32" t="s">
        <v>308</v>
      </c>
      <c r="C32">
        <f t="shared" si="0"/>
        <v>277378</v>
      </c>
      <c r="D32">
        <f t="shared" ref="D32:S32" si="3">SUM(D4,D11,D18,D25)</f>
        <v>31498</v>
      </c>
      <c r="E32">
        <f t="shared" si="3"/>
        <v>10973</v>
      </c>
      <c r="F32">
        <f t="shared" si="3"/>
        <v>9777</v>
      </c>
      <c r="G32">
        <f t="shared" si="3"/>
        <v>11155</v>
      </c>
      <c r="H32">
        <f t="shared" si="3"/>
        <v>9383</v>
      </c>
      <c r="I32">
        <f t="shared" si="3"/>
        <v>9076</v>
      </c>
      <c r="J32">
        <f t="shared" si="3"/>
        <v>6423</v>
      </c>
      <c r="K32">
        <f t="shared" si="3"/>
        <v>11057</v>
      </c>
      <c r="L32">
        <f t="shared" si="3"/>
        <v>7319</v>
      </c>
      <c r="M32">
        <f t="shared" si="3"/>
        <v>14773</v>
      </c>
      <c r="N32">
        <f t="shared" si="3"/>
        <v>22097</v>
      </c>
      <c r="O32">
        <f t="shared" si="3"/>
        <v>32079</v>
      </c>
      <c r="P32">
        <f t="shared" si="3"/>
        <v>24954</v>
      </c>
      <c r="Q32">
        <f t="shared" si="3"/>
        <v>15861</v>
      </c>
      <c r="R32">
        <f t="shared" si="3"/>
        <v>23599</v>
      </c>
      <c r="S32">
        <f t="shared" si="3"/>
        <v>37354</v>
      </c>
    </row>
    <row r="33" spans="1:19" x14ac:dyDescent="0.25">
      <c r="A33">
        <v>13</v>
      </c>
      <c r="B33" t="s">
        <v>308</v>
      </c>
      <c r="C33">
        <f t="shared" si="0"/>
        <v>271651</v>
      </c>
      <c r="D33">
        <f t="shared" ref="D33:S33" si="4">SUM(D5,D12,D19,D26)</f>
        <v>29650</v>
      </c>
      <c r="E33">
        <f t="shared" si="4"/>
        <v>11905</v>
      </c>
      <c r="F33">
        <f t="shared" si="4"/>
        <v>10882</v>
      </c>
      <c r="G33">
        <f t="shared" si="4"/>
        <v>9240</v>
      </c>
      <c r="H33">
        <f t="shared" si="4"/>
        <v>8069</v>
      </c>
      <c r="I33">
        <f t="shared" si="4"/>
        <v>10681</v>
      </c>
      <c r="J33">
        <f t="shared" si="4"/>
        <v>8471</v>
      </c>
      <c r="K33">
        <f t="shared" si="4"/>
        <v>8852</v>
      </c>
      <c r="L33">
        <f t="shared" si="4"/>
        <v>7993</v>
      </c>
      <c r="M33">
        <f t="shared" si="4"/>
        <v>19176</v>
      </c>
      <c r="N33">
        <f t="shared" si="4"/>
        <v>21222</v>
      </c>
      <c r="O33">
        <f t="shared" si="4"/>
        <v>28275</v>
      </c>
      <c r="P33">
        <f t="shared" si="4"/>
        <v>24033</v>
      </c>
      <c r="Q33">
        <f t="shared" si="4"/>
        <v>18141</v>
      </c>
      <c r="R33">
        <f t="shared" si="4"/>
        <v>22345</v>
      </c>
      <c r="S33">
        <f t="shared" si="4"/>
        <v>32716</v>
      </c>
    </row>
    <row r="34" spans="1:19" x14ac:dyDescent="0.25">
      <c r="A34">
        <v>12</v>
      </c>
      <c r="B34" t="s">
        <v>308</v>
      </c>
      <c r="C34">
        <f t="shared" si="0"/>
        <v>266662</v>
      </c>
      <c r="D34">
        <f t="shared" ref="D34:S34" si="5">SUM(D6,D13,D20,D27)</f>
        <v>27616</v>
      </c>
      <c r="E34">
        <f t="shared" si="5"/>
        <v>11798</v>
      </c>
      <c r="F34">
        <f t="shared" si="5"/>
        <v>9977</v>
      </c>
      <c r="G34">
        <f t="shared" si="5"/>
        <v>10472</v>
      </c>
      <c r="H34">
        <f t="shared" si="5"/>
        <v>9779</v>
      </c>
      <c r="I34">
        <f t="shared" si="5"/>
        <v>9656</v>
      </c>
      <c r="J34">
        <f t="shared" si="5"/>
        <v>10143</v>
      </c>
      <c r="K34">
        <f t="shared" si="5"/>
        <v>10201</v>
      </c>
      <c r="L34">
        <f t="shared" si="5"/>
        <v>8752</v>
      </c>
      <c r="M34">
        <f t="shared" si="5"/>
        <v>14624</v>
      </c>
      <c r="N34">
        <f t="shared" si="5"/>
        <v>21466</v>
      </c>
      <c r="O34">
        <f t="shared" si="5"/>
        <v>27005</v>
      </c>
      <c r="P34">
        <f t="shared" si="5"/>
        <v>26297</v>
      </c>
      <c r="Q34">
        <f t="shared" si="5"/>
        <v>15586</v>
      </c>
      <c r="R34">
        <f t="shared" si="5"/>
        <v>20977</v>
      </c>
      <c r="S34">
        <f t="shared" si="5"/>
        <v>32313</v>
      </c>
    </row>
    <row r="35" spans="1:19" x14ac:dyDescent="0.25">
      <c r="A35">
        <v>11</v>
      </c>
      <c r="B35" t="s">
        <v>308</v>
      </c>
      <c r="C35">
        <f t="shared" si="0"/>
        <v>268670</v>
      </c>
      <c r="D35">
        <f t="shared" ref="D35:S35" si="6">SUM(D7,D14,D21,D28)</f>
        <v>29641</v>
      </c>
      <c r="E35">
        <f t="shared" si="6"/>
        <v>11462</v>
      </c>
      <c r="F35">
        <f t="shared" si="6"/>
        <v>9328</v>
      </c>
      <c r="G35">
        <f t="shared" si="6"/>
        <v>11712</v>
      </c>
      <c r="H35">
        <f t="shared" si="6"/>
        <v>8510</v>
      </c>
      <c r="I35">
        <f t="shared" si="6"/>
        <v>9057</v>
      </c>
      <c r="J35">
        <f t="shared" si="6"/>
        <v>9746</v>
      </c>
      <c r="K35">
        <f t="shared" si="6"/>
        <v>11409</v>
      </c>
      <c r="L35">
        <f t="shared" si="6"/>
        <v>8108</v>
      </c>
      <c r="M35">
        <f t="shared" si="6"/>
        <v>18168</v>
      </c>
      <c r="N35">
        <f t="shared" si="6"/>
        <v>23404</v>
      </c>
      <c r="O35">
        <f t="shared" si="6"/>
        <v>29481</v>
      </c>
      <c r="P35">
        <f t="shared" si="6"/>
        <v>25792</v>
      </c>
      <c r="Q35">
        <f t="shared" si="6"/>
        <v>14631</v>
      </c>
      <c r="R35">
        <f t="shared" si="6"/>
        <v>17878</v>
      </c>
      <c r="S35">
        <f t="shared" si="6"/>
        <v>30343</v>
      </c>
    </row>
    <row r="36" spans="1:19" x14ac:dyDescent="0.25">
      <c r="A36">
        <v>10</v>
      </c>
      <c r="B36" t="s">
        <v>308</v>
      </c>
      <c r="C36">
        <f t="shared" si="0"/>
        <v>252388</v>
      </c>
      <c r="D36">
        <f t="shared" ref="D36:S36" si="7">SUM(D8,D15,D22,D29)</f>
        <v>26272</v>
      </c>
      <c r="E36">
        <f t="shared" si="7"/>
        <v>13898</v>
      </c>
      <c r="F36">
        <f t="shared" si="7"/>
        <v>9739</v>
      </c>
      <c r="G36">
        <f t="shared" si="7"/>
        <v>10728</v>
      </c>
      <c r="H36">
        <f t="shared" si="7"/>
        <v>8771</v>
      </c>
      <c r="I36">
        <f t="shared" si="7"/>
        <v>10644</v>
      </c>
      <c r="J36">
        <f t="shared" si="7"/>
        <v>9593</v>
      </c>
      <c r="K36">
        <f t="shared" si="7"/>
        <v>8078</v>
      </c>
      <c r="L36">
        <f t="shared" si="7"/>
        <v>8791</v>
      </c>
      <c r="M36">
        <f t="shared" si="7"/>
        <v>17862</v>
      </c>
      <c r="N36">
        <f t="shared" si="7"/>
        <v>21820</v>
      </c>
      <c r="O36">
        <f t="shared" si="7"/>
        <v>29131</v>
      </c>
      <c r="P36">
        <f t="shared" si="7"/>
        <v>19446</v>
      </c>
      <c r="Q36">
        <f t="shared" si="7"/>
        <v>13603</v>
      </c>
      <c r="R36">
        <f t="shared" si="7"/>
        <v>17910</v>
      </c>
      <c r="S36">
        <f t="shared" si="7"/>
        <v>26102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FC90-EDF9-4A99-8400-EF1FC5064F8F}">
  <dimension ref="A3:H11"/>
  <sheetViews>
    <sheetView workbookViewId="0">
      <selection activeCell="C1" sqref="C1:C1048576"/>
    </sheetView>
  </sheetViews>
  <sheetFormatPr defaultRowHeight="15" x14ac:dyDescent="0.25"/>
  <cols>
    <col min="1" max="1" width="13.140625" bestFit="1" customWidth="1"/>
    <col min="2" max="2" width="23" bestFit="1" customWidth="1"/>
    <col min="3" max="5" width="26" bestFit="1" customWidth="1"/>
    <col min="6" max="8" width="23.85546875" bestFit="1" customWidth="1"/>
    <col min="9" max="15" width="5" bestFit="1" customWidth="1"/>
    <col min="16" max="29" width="6" bestFit="1" customWidth="1"/>
    <col min="30" max="30" width="11.28515625" bestFit="1" customWidth="1"/>
  </cols>
  <sheetData>
    <row r="3" spans="1:8" x14ac:dyDescent="0.25">
      <c r="A3" s="1" t="s">
        <v>284</v>
      </c>
      <c r="B3" t="s">
        <v>312</v>
      </c>
      <c r="C3" t="s">
        <v>307</v>
      </c>
      <c r="D3" t="s">
        <v>315</v>
      </c>
      <c r="E3" t="s">
        <v>316</v>
      </c>
      <c r="F3" t="s">
        <v>317</v>
      </c>
      <c r="G3" t="s">
        <v>313</v>
      </c>
      <c r="H3" t="s">
        <v>314</v>
      </c>
    </row>
    <row r="4" spans="1:8" x14ac:dyDescent="0.25">
      <c r="A4" s="2">
        <v>10</v>
      </c>
      <c r="B4" s="3">
        <v>26102</v>
      </c>
      <c r="C4" s="3">
        <v>17910</v>
      </c>
      <c r="D4" s="3">
        <v>13603</v>
      </c>
      <c r="E4" s="3">
        <v>19446</v>
      </c>
      <c r="F4" s="3">
        <v>29131</v>
      </c>
      <c r="G4" s="3">
        <v>21820</v>
      </c>
      <c r="H4" s="3">
        <v>17862</v>
      </c>
    </row>
    <row r="5" spans="1:8" x14ac:dyDescent="0.25">
      <c r="A5" s="2">
        <v>11</v>
      </c>
      <c r="B5" s="3">
        <v>30343</v>
      </c>
      <c r="C5" s="3">
        <v>17878</v>
      </c>
      <c r="D5" s="3">
        <v>14631</v>
      </c>
      <c r="E5" s="3">
        <v>25792</v>
      </c>
      <c r="F5" s="3">
        <v>29481</v>
      </c>
      <c r="G5" s="3">
        <v>23404</v>
      </c>
      <c r="H5" s="3">
        <v>18168</v>
      </c>
    </row>
    <row r="6" spans="1:8" x14ac:dyDescent="0.25">
      <c r="A6" s="2">
        <v>12</v>
      </c>
      <c r="B6" s="3">
        <v>32313</v>
      </c>
      <c r="C6" s="3">
        <v>20977</v>
      </c>
      <c r="D6" s="3">
        <v>15586</v>
      </c>
      <c r="E6" s="3">
        <v>26297</v>
      </c>
      <c r="F6" s="3">
        <v>27005</v>
      </c>
      <c r="G6" s="3">
        <v>21466</v>
      </c>
      <c r="H6" s="3">
        <v>14624</v>
      </c>
    </row>
    <row r="7" spans="1:8" x14ac:dyDescent="0.25">
      <c r="A7" s="2">
        <v>13</v>
      </c>
      <c r="B7" s="3">
        <v>32716</v>
      </c>
      <c r="C7" s="3">
        <v>22345</v>
      </c>
      <c r="D7" s="3">
        <v>18141</v>
      </c>
      <c r="E7" s="3">
        <v>24033</v>
      </c>
      <c r="F7" s="3">
        <v>28275</v>
      </c>
      <c r="G7" s="3">
        <v>21222</v>
      </c>
      <c r="H7" s="3">
        <v>19176</v>
      </c>
    </row>
    <row r="8" spans="1:8" x14ac:dyDescent="0.25">
      <c r="A8" s="2">
        <v>14</v>
      </c>
      <c r="B8" s="3">
        <v>37354</v>
      </c>
      <c r="C8" s="3">
        <v>23599</v>
      </c>
      <c r="D8" s="3">
        <v>15861</v>
      </c>
      <c r="E8" s="3">
        <v>24954</v>
      </c>
      <c r="F8" s="3">
        <v>32079</v>
      </c>
      <c r="G8" s="3">
        <v>22097</v>
      </c>
      <c r="H8" s="3">
        <v>14773</v>
      </c>
    </row>
    <row r="9" spans="1:8" x14ac:dyDescent="0.25">
      <c r="A9" s="2">
        <v>15</v>
      </c>
      <c r="B9" s="3">
        <v>41343</v>
      </c>
      <c r="C9" s="3">
        <v>24445</v>
      </c>
      <c r="D9" s="3">
        <v>18986</v>
      </c>
      <c r="E9" s="3">
        <v>25997</v>
      </c>
      <c r="F9" s="3">
        <v>31240</v>
      </c>
      <c r="G9" s="3">
        <v>20760</v>
      </c>
      <c r="H9" s="3">
        <v>15656</v>
      </c>
    </row>
    <row r="10" spans="1:8" x14ac:dyDescent="0.25">
      <c r="A10" s="2">
        <v>16</v>
      </c>
      <c r="B10" s="3">
        <v>42579</v>
      </c>
      <c r="C10" s="3">
        <v>26539</v>
      </c>
      <c r="D10" s="3">
        <v>18094</v>
      </c>
      <c r="E10" s="3">
        <v>25982</v>
      </c>
      <c r="F10" s="3">
        <v>28086</v>
      </c>
      <c r="G10" s="3">
        <v>21465</v>
      </c>
      <c r="H10" s="3">
        <v>14804</v>
      </c>
    </row>
    <row r="11" spans="1:8" x14ac:dyDescent="0.25">
      <c r="A11" s="2" t="s">
        <v>285</v>
      </c>
      <c r="B11" s="3">
        <v>242750</v>
      </c>
      <c r="C11" s="3">
        <v>153693</v>
      </c>
      <c r="D11" s="3">
        <v>114902</v>
      </c>
      <c r="E11" s="3">
        <v>172501</v>
      </c>
      <c r="F11" s="3">
        <v>205297</v>
      </c>
      <c r="G11" s="3">
        <v>152234</v>
      </c>
      <c r="H11" s="3">
        <v>115063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1967-EBFD-48EB-B0E3-8991DD046DB3}">
  <dimension ref="A1:S9"/>
  <sheetViews>
    <sheetView workbookViewId="0">
      <selection activeCell="S26" sqref="S26"/>
    </sheetView>
  </sheetViews>
  <sheetFormatPr defaultRowHeight="15" x14ac:dyDescent="0.25"/>
  <sheetData>
    <row r="1" spans="1:19" x14ac:dyDescent="0.25">
      <c r="A1" s="5"/>
      <c r="B1" s="5"/>
      <c r="C1" s="5"/>
      <c r="D1" s="5"/>
    </row>
    <row r="2" spans="1:19" x14ac:dyDescent="0.25">
      <c r="A2" t="s">
        <v>283</v>
      </c>
      <c r="B2" t="s">
        <v>309</v>
      </c>
      <c r="C2" t="s">
        <v>310</v>
      </c>
      <c r="D2" t="s">
        <v>311</v>
      </c>
      <c r="F2" t="s">
        <v>283</v>
      </c>
      <c r="G2" t="s">
        <v>309</v>
      </c>
      <c r="H2" t="s">
        <v>310</v>
      </c>
      <c r="I2" t="s">
        <v>311</v>
      </c>
      <c r="K2" t="s">
        <v>283</v>
      </c>
      <c r="L2" t="s">
        <v>309</v>
      </c>
      <c r="M2" t="s">
        <v>310</v>
      </c>
      <c r="N2" t="s">
        <v>311</v>
      </c>
      <c r="P2" t="s">
        <v>283</v>
      </c>
      <c r="Q2" t="s">
        <v>309</v>
      </c>
      <c r="R2" t="s">
        <v>310</v>
      </c>
      <c r="S2" t="s">
        <v>311</v>
      </c>
    </row>
    <row r="3" spans="1:19" x14ac:dyDescent="0.25">
      <c r="A3">
        <v>2010</v>
      </c>
      <c r="B3">
        <v>10186</v>
      </c>
      <c r="C3">
        <v>4096</v>
      </c>
      <c r="D3">
        <v>503</v>
      </c>
      <c r="F3">
        <v>2010</v>
      </c>
      <c r="G3">
        <v>35872</v>
      </c>
      <c r="H3">
        <v>42383</v>
      </c>
      <c r="I3">
        <v>28852</v>
      </c>
      <c r="K3">
        <v>2010</v>
      </c>
      <c r="L3">
        <v>33334</v>
      </c>
      <c r="M3">
        <v>28071</v>
      </c>
      <c r="N3">
        <v>20966</v>
      </c>
      <c r="P3">
        <v>2010</v>
      </c>
      <c r="Q3">
        <v>27122</v>
      </c>
      <c r="R3">
        <v>13709</v>
      </c>
      <c r="S3">
        <v>7294</v>
      </c>
    </row>
    <row r="4" spans="1:19" x14ac:dyDescent="0.25">
      <c r="A4">
        <v>2011</v>
      </c>
      <c r="B4">
        <v>9816</v>
      </c>
      <c r="C4">
        <v>3871</v>
      </c>
      <c r="D4">
        <v>137</v>
      </c>
      <c r="F4">
        <v>2011</v>
      </c>
      <c r="G4">
        <v>38900</v>
      </c>
      <c r="H4">
        <v>51258</v>
      </c>
      <c r="I4">
        <v>30112</v>
      </c>
      <c r="K4">
        <v>2011</v>
      </c>
      <c r="L4">
        <v>33350</v>
      </c>
      <c r="M4">
        <v>28736</v>
      </c>
      <c r="N4">
        <v>23356</v>
      </c>
      <c r="P4">
        <v>2011</v>
      </c>
      <c r="Q4">
        <v>26907</v>
      </c>
      <c r="R4">
        <v>12980</v>
      </c>
      <c r="S4">
        <v>9247</v>
      </c>
    </row>
    <row r="5" spans="1:19" x14ac:dyDescent="0.25">
      <c r="A5">
        <v>2012</v>
      </c>
      <c r="B5">
        <v>8665</v>
      </c>
      <c r="C5">
        <v>3057</v>
      </c>
      <c r="D5">
        <v>760</v>
      </c>
      <c r="F5">
        <v>2012</v>
      </c>
      <c r="G5">
        <v>36699</v>
      </c>
      <c r="H5">
        <v>44909</v>
      </c>
      <c r="I5">
        <v>34112</v>
      </c>
      <c r="K5">
        <v>2012</v>
      </c>
      <c r="L5">
        <v>37194</v>
      </c>
      <c r="M5">
        <v>26348</v>
      </c>
      <c r="N5">
        <v>25201</v>
      </c>
      <c r="P5">
        <v>2012</v>
      </c>
      <c r="Q5">
        <v>25836</v>
      </c>
      <c r="R5">
        <v>15078</v>
      </c>
      <c r="S5">
        <v>8803</v>
      </c>
    </row>
    <row r="6" spans="1:19" x14ac:dyDescent="0.25">
      <c r="A6">
        <v>2013</v>
      </c>
      <c r="B6">
        <v>7844</v>
      </c>
      <c r="C6">
        <v>2711</v>
      </c>
      <c r="D6">
        <v>952</v>
      </c>
      <c r="F6">
        <v>2013</v>
      </c>
      <c r="G6">
        <v>37404</v>
      </c>
      <c r="H6">
        <v>48812</v>
      </c>
      <c r="I6">
        <v>36883</v>
      </c>
      <c r="K6">
        <v>2013</v>
      </c>
      <c r="L6">
        <v>35120</v>
      </c>
      <c r="M6">
        <v>26738</v>
      </c>
      <c r="N6">
        <v>25706</v>
      </c>
      <c r="P6">
        <v>2013</v>
      </c>
      <c r="Q6">
        <v>25375</v>
      </c>
      <c r="R6">
        <v>14445</v>
      </c>
      <c r="S6">
        <v>9661</v>
      </c>
    </row>
    <row r="7" spans="1:19" x14ac:dyDescent="0.25">
      <c r="A7">
        <v>2014</v>
      </c>
      <c r="B7">
        <v>7897</v>
      </c>
      <c r="C7">
        <v>3039</v>
      </c>
      <c r="D7">
        <v>728</v>
      </c>
      <c r="F7">
        <v>2014</v>
      </c>
      <c r="G7">
        <v>38941</v>
      </c>
      <c r="H7">
        <v>48506</v>
      </c>
      <c r="I7">
        <v>40045</v>
      </c>
      <c r="K7">
        <v>2014</v>
      </c>
      <c r="L7">
        <v>33960</v>
      </c>
      <c r="M7">
        <v>26844</v>
      </c>
      <c r="N7">
        <v>26955</v>
      </c>
      <c r="P7">
        <v>2014</v>
      </c>
      <c r="Q7">
        <v>25863</v>
      </c>
      <c r="R7">
        <v>15514</v>
      </c>
      <c r="S7">
        <v>9086</v>
      </c>
    </row>
    <row r="8" spans="1:19" x14ac:dyDescent="0.25">
      <c r="A8">
        <v>2015</v>
      </c>
      <c r="B8">
        <v>7764</v>
      </c>
      <c r="C8">
        <v>3627</v>
      </c>
      <c r="D8">
        <v>1062</v>
      </c>
      <c r="F8">
        <v>2015</v>
      </c>
      <c r="G8">
        <v>33153</v>
      </c>
      <c r="H8">
        <v>51294</v>
      </c>
      <c r="I8">
        <v>43153</v>
      </c>
      <c r="K8">
        <v>2015</v>
      </c>
      <c r="L8">
        <v>36064</v>
      </c>
      <c r="M8">
        <v>24310</v>
      </c>
      <c r="N8">
        <v>29593</v>
      </c>
      <c r="P8">
        <v>2015</v>
      </c>
      <c r="Q8">
        <v>26379</v>
      </c>
      <c r="R8">
        <v>14422</v>
      </c>
      <c r="S8">
        <v>10966</v>
      </c>
    </row>
    <row r="9" spans="1:19" x14ac:dyDescent="0.25">
      <c r="A9">
        <v>2016</v>
      </c>
      <c r="B9">
        <v>7707</v>
      </c>
      <c r="C9">
        <v>3855</v>
      </c>
      <c r="D9">
        <v>929</v>
      </c>
      <c r="F9">
        <v>2016</v>
      </c>
      <c r="G9">
        <v>35135</v>
      </c>
      <c r="H9">
        <v>47147</v>
      </c>
      <c r="I9">
        <v>44359</v>
      </c>
      <c r="K9">
        <v>2016</v>
      </c>
      <c r="L9">
        <v>33543</v>
      </c>
      <c r="M9">
        <v>24343</v>
      </c>
      <c r="N9">
        <v>30463</v>
      </c>
      <c r="P9">
        <v>2016</v>
      </c>
      <c r="Q9">
        <v>27307</v>
      </c>
      <c r="R9">
        <v>14992</v>
      </c>
      <c r="S9">
        <v>11461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A04D0-2529-464B-BBC0-C208EC332DBA}">
  <dimension ref="D8:Q15"/>
  <sheetViews>
    <sheetView topLeftCell="A4" workbookViewId="0">
      <selection activeCell="O14" sqref="O14"/>
    </sheetView>
  </sheetViews>
  <sheetFormatPr defaultRowHeight="15" x14ac:dyDescent="0.25"/>
  <sheetData>
    <row r="8" spans="4:17" x14ac:dyDescent="0.25">
      <c r="E8">
        <v>-25</v>
      </c>
      <c r="F8" t="s">
        <v>286</v>
      </c>
      <c r="G8" t="s">
        <v>287</v>
      </c>
      <c r="H8" t="s">
        <v>288</v>
      </c>
      <c r="K8" t="s">
        <v>289</v>
      </c>
      <c r="N8">
        <v>-25</v>
      </c>
      <c r="O8" t="s">
        <v>286</v>
      </c>
      <c r="P8" t="s">
        <v>287</v>
      </c>
      <c r="Q8" t="s">
        <v>288</v>
      </c>
    </row>
    <row r="9" spans="4:17" x14ac:dyDescent="0.25">
      <c r="D9">
        <v>2010</v>
      </c>
      <c r="E9">
        <f>SUM('Heat grid'!D24:S24)</f>
        <v>14785</v>
      </c>
      <c r="F9">
        <f>SUM('Heat grid'!D31:S31)</f>
        <v>107107</v>
      </c>
      <c r="G9">
        <f>SUM('Heat grid'!D38:S38)</f>
        <v>82371</v>
      </c>
      <c r="H9">
        <f>SUM('Heat grid'!D45:S45)</f>
        <v>48125</v>
      </c>
      <c r="K9">
        <f>SUM(E9:H9)</f>
        <v>252388</v>
      </c>
      <c r="M9">
        <v>2010</v>
      </c>
      <c r="N9">
        <f>E9/$K9*100</f>
        <v>5.8580439640553434</v>
      </c>
      <c r="O9">
        <f t="shared" ref="O9:Q9" si="0">F9/$K9*100</f>
        <v>42.437437596082219</v>
      </c>
      <c r="P9">
        <f t="shared" si="0"/>
        <v>32.636654674548708</v>
      </c>
      <c r="Q9">
        <f t="shared" si="0"/>
        <v>19.067863765313721</v>
      </c>
    </row>
    <row r="10" spans="4:17" x14ac:dyDescent="0.25">
      <c r="D10">
        <v>2011</v>
      </c>
      <c r="E10">
        <f>SUM('Heat grid'!D23:S23)</f>
        <v>13824</v>
      </c>
      <c r="F10">
        <f>SUM('Heat grid'!D30:S30)</f>
        <v>120270</v>
      </c>
      <c r="G10">
        <f>SUM('Heat grid'!D37:S37)</f>
        <v>85442</v>
      </c>
      <c r="H10">
        <f>SUM('Heat grid'!D44:S44)</f>
        <v>49134</v>
      </c>
      <c r="K10">
        <f t="shared" ref="K10:K15" si="1">SUM(E10:H10)</f>
        <v>268670</v>
      </c>
      <c r="M10">
        <v>2011</v>
      </c>
      <c r="N10">
        <f t="shared" ref="N10:N15" si="2">E10/$K10*100</f>
        <v>5.145345591245766</v>
      </c>
      <c r="O10">
        <f t="shared" ref="O10:O15" si="3">F10/$K10*100</f>
        <v>44.764953288420742</v>
      </c>
      <c r="P10">
        <f t="shared" ref="P10:P15" si="4">G10/$K10*100</f>
        <v>31.801838686864926</v>
      </c>
      <c r="Q10">
        <f t="shared" ref="Q10:Q15" si="5">H10/$K10*100</f>
        <v>18.287862433468568</v>
      </c>
    </row>
    <row r="11" spans="4:17" x14ac:dyDescent="0.25">
      <c r="D11">
        <v>2012</v>
      </c>
      <c r="E11">
        <f>SUM('Heat grid'!D22:S22)</f>
        <v>12482</v>
      </c>
      <c r="F11">
        <f>SUM('Heat grid'!D29:S29)</f>
        <v>115720</v>
      </c>
      <c r="G11">
        <f>SUM('Heat grid'!D36:S36)</f>
        <v>88743</v>
      </c>
      <c r="H11">
        <f>SUM('Heat grid'!D43:S43)</f>
        <v>49717</v>
      </c>
      <c r="K11">
        <f t="shared" si="1"/>
        <v>266662</v>
      </c>
      <c r="M11">
        <v>2012</v>
      </c>
      <c r="N11">
        <f t="shared" si="2"/>
        <v>4.6808319145585049</v>
      </c>
      <c r="O11">
        <f t="shared" si="3"/>
        <v>43.395759425789954</v>
      </c>
      <c r="P11">
        <f t="shared" si="4"/>
        <v>33.279207386129258</v>
      </c>
      <c r="Q11">
        <f t="shared" si="5"/>
        <v>18.644201273522288</v>
      </c>
    </row>
    <row r="12" spans="4:17" x14ac:dyDescent="0.25">
      <c r="D12">
        <v>2013</v>
      </c>
      <c r="E12">
        <f>SUM('Heat grid'!D21:S21)</f>
        <v>11507</v>
      </c>
      <c r="F12">
        <f>SUM('Heat grid'!D28:S28)</f>
        <v>123099</v>
      </c>
      <c r="G12">
        <f>SUM('Heat grid'!D35:S35)</f>
        <v>87564</v>
      </c>
      <c r="H12">
        <f>SUM('Heat grid'!D42:S42)</f>
        <v>49481</v>
      </c>
      <c r="K12">
        <f t="shared" si="1"/>
        <v>271651</v>
      </c>
      <c r="M12">
        <v>2013</v>
      </c>
      <c r="N12">
        <f t="shared" si="2"/>
        <v>4.235949803240187</v>
      </c>
      <c r="O12">
        <f t="shared" si="3"/>
        <v>45.315128602508366</v>
      </c>
      <c r="P12">
        <f t="shared" si="4"/>
        <v>32.234006132869013</v>
      </c>
      <c r="Q12">
        <f t="shared" si="5"/>
        <v>18.214915461382436</v>
      </c>
    </row>
    <row r="13" spans="4:17" x14ac:dyDescent="0.25">
      <c r="D13">
        <v>2014</v>
      </c>
      <c r="E13">
        <f>SUM('Heat grid'!D20:S20)</f>
        <v>11664</v>
      </c>
      <c r="F13">
        <f>SUM('Heat grid'!D27:S27)</f>
        <v>127492</v>
      </c>
      <c r="G13">
        <f>SUM('Heat grid'!D34:S34)</f>
        <v>87759</v>
      </c>
      <c r="H13">
        <f>SUM('Heat grid'!D41:S41)</f>
        <v>50463</v>
      </c>
      <c r="K13">
        <f t="shared" si="1"/>
        <v>277378</v>
      </c>
      <c r="M13">
        <v>2014</v>
      </c>
      <c r="N13">
        <f t="shared" si="2"/>
        <v>4.2050919683608647</v>
      </c>
      <c r="O13">
        <f t="shared" si="3"/>
        <v>45.963270338671414</v>
      </c>
      <c r="P13">
        <f t="shared" si="4"/>
        <v>31.638774524295364</v>
      </c>
      <c r="Q13">
        <f t="shared" si="5"/>
        <v>18.192863168672353</v>
      </c>
    </row>
    <row r="14" spans="4:17" x14ac:dyDescent="0.25">
      <c r="D14">
        <v>2015</v>
      </c>
      <c r="E14">
        <f>SUM('Heat grid'!D19:S19)</f>
        <v>12453</v>
      </c>
      <c r="F14">
        <f>SUM('Heat grid'!D26:S26)</f>
        <v>127600</v>
      </c>
      <c r="G14">
        <f>SUM('Heat grid'!D33:S33)</f>
        <v>89967</v>
      </c>
      <c r="H14">
        <f>SUM('Heat grid'!D40:S40)</f>
        <v>51767</v>
      </c>
      <c r="K14">
        <f t="shared" si="1"/>
        <v>281787</v>
      </c>
      <c r="M14">
        <v>2015</v>
      </c>
      <c r="N14">
        <f t="shared" si="2"/>
        <v>4.4192954252680217</v>
      </c>
      <c r="O14">
        <f t="shared" si="3"/>
        <v>45.282429636569468</v>
      </c>
      <c r="P14">
        <f t="shared" si="4"/>
        <v>31.927306795558348</v>
      </c>
      <c r="Q14">
        <f t="shared" si="5"/>
        <v>18.370968142604166</v>
      </c>
    </row>
    <row r="15" spans="4:17" x14ac:dyDescent="0.25">
      <c r="D15">
        <v>2016</v>
      </c>
      <c r="E15">
        <f>SUM('Heat grid'!D18:S18)</f>
        <v>12491</v>
      </c>
      <c r="F15">
        <f>SUM('Heat grid'!D25:S25)</f>
        <v>126641</v>
      </c>
      <c r="G15">
        <f>SUM('Heat grid'!D32:S32)</f>
        <v>88349</v>
      </c>
      <c r="H15">
        <f>SUM('Heat grid'!D39:S39)</f>
        <v>53760</v>
      </c>
      <c r="K15">
        <f t="shared" si="1"/>
        <v>281241</v>
      </c>
      <c r="M15">
        <v>2016</v>
      </c>
      <c r="N15">
        <f t="shared" si="2"/>
        <v>4.4413865688146466</v>
      </c>
      <c r="O15">
        <f t="shared" si="3"/>
        <v>45.029352050376723</v>
      </c>
      <c r="P15">
        <f t="shared" si="4"/>
        <v>31.413983025234586</v>
      </c>
      <c r="Q15">
        <f t="shared" si="5"/>
        <v>19.115278355574045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2BE0-7666-4884-AA63-A4979F2DF2FE}">
  <dimension ref="A1:BT45"/>
  <sheetViews>
    <sheetView topLeftCell="A16" workbookViewId="0">
      <selection activeCell="N62" sqref="N62:O62"/>
    </sheetView>
  </sheetViews>
  <sheetFormatPr defaultRowHeight="15" x14ac:dyDescent="0.25"/>
  <cols>
    <col min="3" max="3" width="9.140625" customWidth="1"/>
  </cols>
  <sheetData>
    <row r="1" spans="1:72" x14ac:dyDescent="0.25">
      <c r="A1" t="s">
        <v>283</v>
      </c>
      <c r="B1" t="s">
        <v>141</v>
      </c>
      <c r="C1" t="s">
        <v>142</v>
      </c>
      <c r="D1" t="s">
        <v>143</v>
      </c>
      <c r="E1" t="s">
        <v>145</v>
      </c>
      <c r="F1" t="s">
        <v>147</v>
      </c>
      <c r="G1" t="s">
        <v>149</v>
      </c>
      <c r="H1" t="s">
        <v>151</v>
      </c>
      <c r="I1" t="s">
        <v>153</v>
      </c>
      <c r="J1" t="s">
        <v>155</v>
      </c>
      <c r="K1" t="s">
        <v>157</v>
      </c>
      <c r="L1" t="s">
        <v>159</v>
      </c>
      <c r="M1" t="s">
        <v>161</v>
      </c>
      <c r="N1" t="s">
        <v>163</v>
      </c>
      <c r="O1" t="s">
        <v>165</v>
      </c>
      <c r="P1" t="s">
        <v>167</v>
      </c>
      <c r="Q1" t="s">
        <v>169</v>
      </c>
      <c r="R1" t="s">
        <v>171</v>
      </c>
      <c r="S1" t="s">
        <v>173</v>
      </c>
      <c r="T1" t="s">
        <v>175</v>
      </c>
      <c r="U1" t="s">
        <v>177</v>
      </c>
      <c r="V1" t="s">
        <v>179</v>
      </c>
      <c r="W1" t="s">
        <v>181</v>
      </c>
      <c r="X1" t="s">
        <v>183</v>
      </c>
      <c r="Y1" t="s">
        <v>185</v>
      </c>
      <c r="Z1" t="s">
        <v>187</v>
      </c>
      <c r="AA1" t="s">
        <v>189</v>
      </c>
      <c r="AB1" t="s">
        <v>191</v>
      </c>
      <c r="AC1" t="s">
        <v>193</v>
      </c>
      <c r="AD1" t="s">
        <v>195</v>
      </c>
      <c r="AE1" t="s">
        <v>197</v>
      </c>
      <c r="AF1" t="s">
        <v>199</v>
      </c>
      <c r="AG1" t="s">
        <v>201</v>
      </c>
      <c r="AH1" t="s">
        <v>203</v>
      </c>
      <c r="AI1" t="s">
        <v>205</v>
      </c>
      <c r="AJ1" t="s">
        <v>207</v>
      </c>
      <c r="AK1" t="s">
        <v>209</v>
      </c>
      <c r="AL1" t="s">
        <v>211</v>
      </c>
      <c r="AM1" t="s">
        <v>213</v>
      </c>
      <c r="AN1" t="s">
        <v>215</v>
      </c>
      <c r="AO1" t="s">
        <v>217</v>
      </c>
      <c r="AP1" t="s">
        <v>219</v>
      </c>
      <c r="AQ1" t="s">
        <v>221</v>
      </c>
      <c r="AR1" t="s">
        <v>223</v>
      </c>
      <c r="AS1" t="s">
        <v>225</v>
      </c>
      <c r="AT1" t="s">
        <v>227</v>
      </c>
      <c r="AU1" t="s">
        <v>229</v>
      </c>
      <c r="AV1" t="s">
        <v>231</v>
      </c>
      <c r="AW1" t="s">
        <v>233</v>
      </c>
      <c r="AX1" t="s">
        <v>235</v>
      </c>
      <c r="AY1" t="s">
        <v>237</v>
      </c>
      <c r="AZ1" t="s">
        <v>239</v>
      </c>
      <c r="BA1" t="s">
        <v>241</v>
      </c>
      <c r="BB1" t="s">
        <v>243</v>
      </c>
      <c r="BC1" t="s">
        <v>245</v>
      </c>
      <c r="BD1" t="s">
        <v>247</v>
      </c>
      <c r="BE1" t="s">
        <v>249</v>
      </c>
      <c r="BF1" t="s">
        <v>251</v>
      </c>
      <c r="BG1" t="s">
        <v>253</v>
      </c>
      <c r="BH1" t="s">
        <v>255</v>
      </c>
      <c r="BI1" t="s">
        <v>257</v>
      </c>
      <c r="BJ1" t="s">
        <v>259</v>
      </c>
      <c r="BK1" t="s">
        <v>261</v>
      </c>
      <c r="BL1" t="s">
        <v>263</v>
      </c>
      <c r="BM1" t="s">
        <v>265</v>
      </c>
      <c r="BN1" t="s">
        <v>267</v>
      </c>
      <c r="BO1" t="s">
        <v>269</v>
      </c>
      <c r="BP1" t="s">
        <v>271</v>
      </c>
      <c r="BQ1" t="s">
        <v>273</v>
      </c>
      <c r="BR1" t="s">
        <v>275</v>
      </c>
      <c r="BS1" t="s">
        <v>277</v>
      </c>
      <c r="BT1" t="s">
        <v>279</v>
      </c>
    </row>
    <row r="2" spans="1:72" x14ac:dyDescent="0.25">
      <c r="A2">
        <v>16</v>
      </c>
      <c r="B2">
        <v>11</v>
      </c>
      <c r="C2" t="s">
        <v>282</v>
      </c>
      <c r="D2">
        <v>281241</v>
      </c>
      <c r="E2">
        <v>12491</v>
      </c>
      <c r="F2">
        <v>2351</v>
      </c>
      <c r="G2">
        <v>1202</v>
      </c>
      <c r="H2">
        <v>496</v>
      </c>
      <c r="I2">
        <v>780</v>
      </c>
      <c r="J2">
        <v>494</v>
      </c>
      <c r="K2">
        <v>1036</v>
      </c>
      <c r="L2">
        <v>494</v>
      </c>
      <c r="M2">
        <v>620</v>
      </c>
      <c r="N2">
        <v>234</v>
      </c>
      <c r="O2">
        <v>885</v>
      </c>
      <c r="P2">
        <v>801</v>
      </c>
      <c r="Q2">
        <v>1270</v>
      </c>
      <c r="R2">
        <v>899</v>
      </c>
      <c r="S2">
        <v>487</v>
      </c>
      <c r="T2">
        <v>160</v>
      </c>
      <c r="U2">
        <v>282</v>
      </c>
      <c r="V2">
        <v>126641</v>
      </c>
      <c r="W2">
        <v>8760</v>
      </c>
      <c r="X2">
        <v>4527</v>
      </c>
      <c r="Y2">
        <v>3204</v>
      </c>
      <c r="Z2">
        <v>2482</v>
      </c>
      <c r="AA2">
        <v>3514</v>
      </c>
      <c r="AB2">
        <v>3426</v>
      </c>
      <c r="AC2">
        <v>2725</v>
      </c>
      <c r="AD2">
        <v>3248</v>
      </c>
      <c r="AE2">
        <v>3249</v>
      </c>
      <c r="AF2">
        <v>6616</v>
      </c>
      <c r="AG2">
        <v>12795</v>
      </c>
      <c r="AH2">
        <v>15124</v>
      </c>
      <c r="AI2">
        <v>12612</v>
      </c>
      <c r="AJ2">
        <v>9724</v>
      </c>
      <c r="AK2">
        <v>15266</v>
      </c>
      <c r="AL2">
        <v>19369</v>
      </c>
      <c r="AM2">
        <v>88349</v>
      </c>
      <c r="AN2">
        <v>11641</v>
      </c>
      <c r="AO2">
        <v>4755</v>
      </c>
      <c r="AP2">
        <v>2407</v>
      </c>
      <c r="AQ2">
        <v>3710</v>
      </c>
      <c r="AR2">
        <v>2136</v>
      </c>
      <c r="AS2">
        <v>2810</v>
      </c>
      <c r="AT2">
        <v>1990</v>
      </c>
      <c r="AU2">
        <v>2048</v>
      </c>
      <c r="AV2">
        <v>2046</v>
      </c>
      <c r="AW2">
        <v>4258</v>
      </c>
      <c r="AX2">
        <v>4924</v>
      </c>
      <c r="AY2">
        <v>6973</v>
      </c>
      <c r="AZ2">
        <v>8188</v>
      </c>
      <c r="BA2">
        <v>5466</v>
      </c>
      <c r="BB2">
        <v>8137</v>
      </c>
      <c r="BC2">
        <v>16860</v>
      </c>
      <c r="BD2">
        <v>53760</v>
      </c>
      <c r="BE2">
        <v>7393</v>
      </c>
      <c r="BF2">
        <v>4137</v>
      </c>
      <c r="BG2">
        <v>3593</v>
      </c>
      <c r="BH2">
        <v>2720</v>
      </c>
      <c r="BI2">
        <v>2681</v>
      </c>
      <c r="BJ2">
        <v>1931</v>
      </c>
      <c r="BK2">
        <v>1708</v>
      </c>
      <c r="BL2">
        <v>1505</v>
      </c>
      <c r="BM2">
        <v>1639</v>
      </c>
      <c r="BN2">
        <v>3045</v>
      </c>
      <c r="BO2">
        <v>2945</v>
      </c>
      <c r="BP2">
        <v>4719</v>
      </c>
      <c r="BQ2">
        <v>4283</v>
      </c>
      <c r="BR2">
        <v>2417</v>
      </c>
      <c r="BS2">
        <v>2976</v>
      </c>
      <c r="BT2">
        <v>6068</v>
      </c>
    </row>
    <row r="3" spans="1:72" x14ac:dyDescent="0.25">
      <c r="A3">
        <v>15</v>
      </c>
      <c r="B3">
        <v>11</v>
      </c>
      <c r="C3" t="s">
        <v>282</v>
      </c>
      <c r="D3">
        <v>281787</v>
      </c>
      <c r="E3">
        <v>12453</v>
      </c>
      <c r="F3">
        <v>3246</v>
      </c>
      <c r="G3">
        <v>937</v>
      </c>
      <c r="H3">
        <v>703</v>
      </c>
      <c r="I3">
        <v>370</v>
      </c>
      <c r="J3">
        <v>782</v>
      </c>
      <c r="K3">
        <v>508</v>
      </c>
      <c r="L3">
        <v>329</v>
      </c>
      <c r="M3">
        <v>579</v>
      </c>
      <c r="N3">
        <v>310</v>
      </c>
      <c r="O3">
        <v>1031</v>
      </c>
      <c r="P3">
        <v>732</v>
      </c>
      <c r="Q3">
        <v>1064</v>
      </c>
      <c r="R3">
        <v>800</v>
      </c>
      <c r="S3">
        <v>361</v>
      </c>
      <c r="T3">
        <v>526</v>
      </c>
      <c r="U3">
        <v>175</v>
      </c>
      <c r="V3">
        <v>127600</v>
      </c>
      <c r="W3">
        <v>6861</v>
      </c>
      <c r="X3">
        <v>2921</v>
      </c>
      <c r="Y3">
        <v>3232</v>
      </c>
      <c r="Z3">
        <v>3089</v>
      </c>
      <c r="AA3">
        <v>4132</v>
      </c>
      <c r="AB3">
        <v>3045</v>
      </c>
      <c r="AC3">
        <v>3040</v>
      </c>
      <c r="AD3">
        <v>3594</v>
      </c>
      <c r="AE3">
        <v>3239</v>
      </c>
      <c r="AF3">
        <v>7953</v>
      </c>
      <c r="AG3">
        <v>11470</v>
      </c>
      <c r="AH3">
        <v>17720</v>
      </c>
      <c r="AI3">
        <v>14151</v>
      </c>
      <c r="AJ3">
        <v>10567</v>
      </c>
      <c r="AK3">
        <v>13372</v>
      </c>
      <c r="AL3">
        <v>19214</v>
      </c>
      <c r="AM3">
        <v>89967</v>
      </c>
      <c r="AN3">
        <v>8656</v>
      </c>
      <c r="AO3">
        <v>4103</v>
      </c>
      <c r="AP3">
        <v>4124</v>
      </c>
      <c r="AQ3">
        <v>3241</v>
      </c>
      <c r="AR3">
        <v>3836</v>
      </c>
      <c r="AS3">
        <v>2799</v>
      </c>
      <c r="AT3">
        <v>2455</v>
      </c>
      <c r="AU3">
        <v>3288</v>
      </c>
      <c r="AV3">
        <v>3562</v>
      </c>
      <c r="AW3">
        <v>3501</v>
      </c>
      <c r="AX3">
        <v>4980</v>
      </c>
      <c r="AY3">
        <v>8463</v>
      </c>
      <c r="AZ3">
        <v>7366</v>
      </c>
      <c r="BA3">
        <v>6081</v>
      </c>
      <c r="BB3">
        <v>7560</v>
      </c>
      <c r="BC3">
        <v>15952</v>
      </c>
      <c r="BD3">
        <v>51767</v>
      </c>
      <c r="BE3">
        <v>5527</v>
      </c>
      <c r="BF3">
        <v>4347</v>
      </c>
      <c r="BG3">
        <v>2632</v>
      </c>
      <c r="BH3">
        <v>3207</v>
      </c>
      <c r="BI3">
        <v>2064</v>
      </c>
      <c r="BJ3">
        <v>2913</v>
      </c>
      <c r="BK3">
        <v>1569</v>
      </c>
      <c r="BL3">
        <v>1511</v>
      </c>
      <c r="BM3">
        <v>2609</v>
      </c>
      <c r="BN3">
        <v>3171</v>
      </c>
      <c r="BO3">
        <v>3578</v>
      </c>
      <c r="BP3">
        <v>3993</v>
      </c>
      <c r="BQ3">
        <v>3680</v>
      </c>
      <c r="BR3">
        <v>1977</v>
      </c>
      <c r="BS3">
        <v>2987</v>
      </c>
      <c r="BT3">
        <v>6002</v>
      </c>
    </row>
    <row r="4" spans="1:72" x14ac:dyDescent="0.25">
      <c r="A4">
        <v>14</v>
      </c>
      <c r="B4">
        <v>11</v>
      </c>
      <c r="C4" t="s">
        <v>282</v>
      </c>
      <c r="D4">
        <v>277378</v>
      </c>
      <c r="E4">
        <v>11664</v>
      </c>
      <c r="F4">
        <v>3434</v>
      </c>
      <c r="G4">
        <v>408</v>
      </c>
      <c r="H4">
        <v>485</v>
      </c>
      <c r="I4">
        <v>524</v>
      </c>
      <c r="J4">
        <v>714</v>
      </c>
      <c r="K4">
        <v>502</v>
      </c>
      <c r="L4">
        <v>318</v>
      </c>
      <c r="M4">
        <v>775</v>
      </c>
      <c r="N4">
        <v>737</v>
      </c>
      <c r="O4">
        <v>1027</v>
      </c>
      <c r="P4">
        <v>830</v>
      </c>
      <c r="Q4">
        <v>730</v>
      </c>
      <c r="R4">
        <v>452</v>
      </c>
      <c r="S4">
        <v>276</v>
      </c>
      <c r="T4">
        <v>300</v>
      </c>
      <c r="U4">
        <v>152</v>
      </c>
      <c r="V4">
        <v>127492</v>
      </c>
      <c r="W4">
        <v>9984</v>
      </c>
      <c r="X4">
        <v>2334</v>
      </c>
      <c r="Y4">
        <v>3831</v>
      </c>
      <c r="Z4">
        <v>4447</v>
      </c>
      <c r="AA4">
        <v>3901</v>
      </c>
      <c r="AB4">
        <v>3592</v>
      </c>
      <c r="AC4">
        <v>2593</v>
      </c>
      <c r="AD4">
        <v>5307</v>
      </c>
      <c r="AE4">
        <v>2952</v>
      </c>
      <c r="AF4">
        <v>6313</v>
      </c>
      <c r="AG4">
        <v>10684</v>
      </c>
      <c r="AH4">
        <v>17489</v>
      </c>
      <c r="AI4">
        <v>14020</v>
      </c>
      <c r="AJ4">
        <v>9293</v>
      </c>
      <c r="AK4">
        <v>12500</v>
      </c>
      <c r="AL4">
        <v>18252</v>
      </c>
      <c r="AM4">
        <v>87759</v>
      </c>
      <c r="AN4">
        <v>12471</v>
      </c>
      <c r="AO4">
        <v>3340</v>
      </c>
      <c r="AP4">
        <v>2632</v>
      </c>
      <c r="AQ4">
        <v>3453</v>
      </c>
      <c r="AR4">
        <v>2752</v>
      </c>
      <c r="AS4">
        <v>2852</v>
      </c>
      <c r="AT4">
        <v>1863</v>
      </c>
      <c r="AU4">
        <v>2982</v>
      </c>
      <c r="AV4">
        <v>1615</v>
      </c>
      <c r="AW4">
        <v>4563</v>
      </c>
      <c r="AX4">
        <v>6672</v>
      </c>
      <c r="AY4">
        <v>8339</v>
      </c>
      <c r="AZ4">
        <v>7270</v>
      </c>
      <c r="BA4">
        <v>4141</v>
      </c>
      <c r="BB4">
        <v>8071</v>
      </c>
      <c r="BC4">
        <v>14743</v>
      </c>
      <c r="BD4">
        <v>50463</v>
      </c>
      <c r="BE4">
        <v>5609</v>
      </c>
      <c r="BF4">
        <v>4891</v>
      </c>
      <c r="BG4">
        <v>2829</v>
      </c>
      <c r="BH4">
        <v>2731</v>
      </c>
      <c r="BI4">
        <v>2016</v>
      </c>
      <c r="BJ4">
        <v>2130</v>
      </c>
      <c r="BK4">
        <v>1649</v>
      </c>
      <c r="BL4">
        <v>1993</v>
      </c>
      <c r="BM4">
        <v>2015</v>
      </c>
      <c r="BN4">
        <v>2870</v>
      </c>
      <c r="BO4">
        <v>3911</v>
      </c>
      <c r="BP4">
        <v>5521</v>
      </c>
      <c r="BQ4">
        <v>3212</v>
      </c>
      <c r="BR4">
        <v>2151</v>
      </c>
      <c r="BS4">
        <v>2728</v>
      </c>
      <c r="BT4">
        <v>4207</v>
      </c>
    </row>
    <row r="5" spans="1:72" x14ac:dyDescent="0.25">
      <c r="A5">
        <v>13</v>
      </c>
      <c r="B5">
        <v>11</v>
      </c>
      <c r="C5" t="s">
        <v>282</v>
      </c>
      <c r="D5">
        <v>271651</v>
      </c>
      <c r="E5">
        <v>11507</v>
      </c>
      <c r="F5">
        <v>3528</v>
      </c>
      <c r="G5">
        <v>889</v>
      </c>
      <c r="H5">
        <v>708</v>
      </c>
      <c r="I5">
        <v>772</v>
      </c>
      <c r="J5">
        <v>213</v>
      </c>
      <c r="K5">
        <v>255</v>
      </c>
      <c r="L5">
        <v>442</v>
      </c>
      <c r="M5">
        <v>765</v>
      </c>
      <c r="N5">
        <v>272</v>
      </c>
      <c r="O5">
        <v>688</v>
      </c>
      <c r="P5">
        <v>856</v>
      </c>
      <c r="Q5">
        <v>566</v>
      </c>
      <c r="R5">
        <v>601</v>
      </c>
      <c r="S5">
        <v>547</v>
      </c>
      <c r="T5">
        <v>228</v>
      </c>
      <c r="U5">
        <v>177</v>
      </c>
      <c r="V5">
        <v>123099</v>
      </c>
      <c r="W5">
        <v>8807</v>
      </c>
      <c r="X5">
        <v>3137</v>
      </c>
      <c r="Y5">
        <v>3181</v>
      </c>
      <c r="Z5">
        <v>2964</v>
      </c>
      <c r="AA5">
        <v>3924</v>
      </c>
      <c r="AB5">
        <v>2838</v>
      </c>
      <c r="AC5">
        <v>3713</v>
      </c>
      <c r="AD5">
        <v>4244</v>
      </c>
      <c r="AE5">
        <v>4596</v>
      </c>
      <c r="AF5">
        <v>7989</v>
      </c>
      <c r="AG5">
        <v>10764</v>
      </c>
      <c r="AH5">
        <v>16559</v>
      </c>
      <c r="AI5">
        <v>13500</v>
      </c>
      <c r="AJ5">
        <v>10550</v>
      </c>
      <c r="AK5">
        <v>11388</v>
      </c>
      <c r="AL5">
        <v>14945</v>
      </c>
      <c r="AM5">
        <v>87564</v>
      </c>
      <c r="AN5">
        <v>10751</v>
      </c>
      <c r="AO5">
        <v>3318</v>
      </c>
      <c r="AP5">
        <v>4199</v>
      </c>
      <c r="AQ5">
        <v>2771</v>
      </c>
      <c r="AR5">
        <v>2332</v>
      </c>
      <c r="AS5">
        <v>4882</v>
      </c>
      <c r="AT5">
        <v>2762</v>
      </c>
      <c r="AU5">
        <v>2151</v>
      </c>
      <c r="AV5">
        <v>1954</v>
      </c>
      <c r="AW5">
        <v>6756</v>
      </c>
      <c r="AX5">
        <v>6212</v>
      </c>
      <c r="AY5">
        <v>7126</v>
      </c>
      <c r="AZ5">
        <v>6644</v>
      </c>
      <c r="BA5">
        <v>5027</v>
      </c>
      <c r="BB5">
        <v>8349</v>
      </c>
      <c r="BC5">
        <v>12330</v>
      </c>
      <c r="BD5">
        <v>49481</v>
      </c>
      <c r="BE5">
        <v>6564</v>
      </c>
      <c r="BF5">
        <v>4561</v>
      </c>
      <c r="BG5">
        <v>2794</v>
      </c>
      <c r="BH5">
        <v>2733</v>
      </c>
      <c r="BI5">
        <v>1600</v>
      </c>
      <c r="BJ5">
        <v>2706</v>
      </c>
      <c r="BK5">
        <v>1554</v>
      </c>
      <c r="BL5">
        <v>1692</v>
      </c>
      <c r="BM5">
        <v>1171</v>
      </c>
      <c r="BN5">
        <v>3743</v>
      </c>
      <c r="BO5">
        <v>3390</v>
      </c>
      <c r="BP5">
        <v>4024</v>
      </c>
      <c r="BQ5">
        <v>3288</v>
      </c>
      <c r="BR5">
        <v>2017</v>
      </c>
      <c r="BS5">
        <v>2380</v>
      </c>
      <c r="BT5">
        <v>5264</v>
      </c>
    </row>
    <row r="6" spans="1:72" x14ac:dyDescent="0.25">
      <c r="A6">
        <v>12</v>
      </c>
      <c r="B6">
        <v>11</v>
      </c>
      <c r="C6" t="s">
        <v>282</v>
      </c>
      <c r="D6">
        <v>266662</v>
      </c>
      <c r="E6">
        <v>12482</v>
      </c>
      <c r="F6">
        <v>3054</v>
      </c>
      <c r="G6">
        <v>973</v>
      </c>
      <c r="H6">
        <v>599</v>
      </c>
      <c r="I6">
        <v>525</v>
      </c>
      <c r="J6">
        <v>416</v>
      </c>
      <c r="K6">
        <v>769</v>
      </c>
      <c r="L6">
        <v>643</v>
      </c>
      <c r="M6">
        <v>666</v>
      </c>
      <c r="N6">
        <v>1020</v>
      </c>
      <c r="O6">
        <v>479</v>
      </c>
      <c r="P6">
        <v>913</v>
      </c>
      <c r="Q6">
        <v>856</v>
      </c>
      <c r="R6">
        <v>809</v>
      </c>
      <c r="S6">
        <v>307</v>
      </c>
      <c r="T6">
        <v>317</v>
      </c>
      <c r="U6">
        <v>136</v>
      </c>
      <c r="V6">
        <v>115720</v>
      </c>
      <c r="W6">
        <v>8952</v>
      </c>
      <c r="X6">
        <v>2850</v>
      </c>
      <c r="Y6">
        <v>2760</v>
      </c>
      <c r="Z6">
        <v>3495</v>
      </c>
      <c r="AA6">
        <v>3516</v>
      </c>
      <c r="AB6">
        <v>3580</v>
      </c>
      <c r="AC6">
        <v>3820</v>
      </c>
      <c r="AD6">
        <v>4418</v>
      </c>
      <c r="AE6">
        <v>3308</v>
      </c>
      <c r="AF6">
        <v>6691</v>
      </c>
      <c r="AG6">
        <v>10238</v>
      </c>
      <c r="AH6">
        <v>14843</v>
      </c>
      <c r="AI6">
        <v>13137</v>
      </c>
      <c r="AJ6">
        <v>8505</v>
      </c>
      <c r="AK6">
        <v>11054</v>
      </c>
      <c r="AL6">
        <v>14553</v>
      </c>
      <c r="AM6">
        <v>88743</v>
      </c>
      <c r="AN6">
        <v>10485</v>
      </c>
      <c r="AO6">
        <v>3750</v>
      </c>
      <c r="AP6">
        <v>3289</v>
      </c>
      <c r="AQ6">
        <v>3871</v>
      </c>
      <c r="AR6">
        <v>3124</v>
      </c>
      <c r="AS6">
        <v>3405</v>
      </c>
      <c r="AT6">
        <v>3877</v>
      </c>
      <c r="AU6">
        <v>2699</v>
      </c>
      <c r="AV6">
        <v>2694</v>
      </c>
      <c r="AW6">
        <v>4517</v>
      </c>
      <c r="AX6">
        <v>6580</v>
      </c>
      <c r="AY6">
        <v>7678</v>
      </c>
      <c r="AZ6">
        <v>7573</v>
      </c>
      <c r="BA6">
        <v>5602</v>
      </c>
      <c r="BB6">
        <v>6590</v>
      </c>
      <c r="BC6">
        <v>13009</v>
      </c>
      <c r="BD6">
        <v>49717</v>
      </c>
      <c r="BE6">
        <v>5125</v>
      </c>
      <c r="BF6">
        <v>4225</v>
      </c>
      <c r="BG6">
        <v>3329</v>
      </c>
      <c r="BH6">
        <v>2581</v>
      </c>
      <c r="BI6">
        <v>2723</v>
      </c>
      <c r="BJ6">
        <v>1902</v>
      </c>
      <c r="BK6">
        <v>1803</v>
      </c>
      <c r="BL6">
        <v>2418</v>
      </c>
      <c r="BM6">
        <v>1730</v>
      </c>
      <c r="BN6">
        <v>2937</v>
      </c>
      <c r="BO6">
        <v>3735</v>
      </c>
      <c r="BP6">
        <v>3628</v>
      </c>
      <c r="BQ6">
        <v>4778</v>
      </c>
      <c r="BR6">
        <v>1172</v>
      </c>
      <c r="BS6">
        <v>3016</v>
      </c>
      <c r="BT6">
        <v>4615</v>
      </c>
    </row>
    <row r="7" spans="1:72" x14ac:dyDescent="0.25">
      <c r="A7">
        <v>11</v>
      </c>
      <c r="B7">
        <v>11</v>
      </c>
      <c r="C7" t="s">
        <v>282</v>
      </c>
      <c r="D7">
        <v>268670</v>
      </c>
      <c r="E7">
        <v>13824</v>
      </c>
      <c r="F7">
        <v>3845</v>
      </c>
      <c r="G7">
        <v>1122</v>
      </c>
      <c r="H7">
        <v>891</v>
      </c>
      <c r="I7">
        <v>285</v>
      </c>
      <c r="J7">
        <v>1110</v>
      </c>
      <c r="K7">
        <v>389</v>
      </c>
      <c r="L7">
        <v>712</v>
      </c>
      <c r="M7">
        <v>902</v>
      </c>
      <c r="N7">
        <v>560</v>
      </c>
      <c r="O7">
        <v>864</v>
      </c>
      <c r="P7">
        <v>850</v>
      </c>
      <c r="Q7">
        <v>1068</v>
      </c>
      <c r="R7">
        <v>1089</v>
      </c>
      <c r="S7">
        <v>0</v>
      </c>
      <c r="T7">
        <v>137</v>
      </c>
      <c r="U7">
        <v>0</v>
      </c>
      <c r="V7">
        <v>120270</v>
      </c>
      <c r="W7">
        <v>10062</v>
      </c>
      <c r="X7">
        <v>2486</v>
      </c>
      <c r="Y7">
        <v>2199</v>
      </c>
      <c r="Z7">
        <v>4436</v>
      </c>
      <c r="AA7">
        <v>3111</v>
      </c>
      <c r="AB7">
        <v>3942</v>
      </c>
      <c r="AC7">
        <v>4528</v>
      </c>
      <c r="AD7">
        <v>4993</v>
      </c>
      <c r="AE7">
        <v>3143</v>
      </c>
      <c r="AF7">
        <v>8759</v>
      </c>
      <c r="AG7">
        <v>11916</v>
      </c>
      <c r="AH7">
        <v>16471</v>
      </c>
      <c r="AI7">
        <v>14112</v>
      </c>
      <c r="AJ7">
        <v>8549</v>
      </c>
      <c r="AK7">
        <v>8868</v>
      </c>
      <c r="AL7">
        <v>12695</v>
      </c>
      <c r="AM7">
        <v>85442</v>
      </c>
      <c r="AN7">
        <v>10177</v>
      </c>
      <c r="AO7">
        <v>3245</v>
      </c>
      <c r="AP7">
        <v>2827</v>
      </c>
      <c r="AQ7">
        <v>3505</v>
      </c>
      <c r="AR7">
        <v>2024</v>
      </c>
      <c r="AS7">
        <v>3041</v>
      </c>
      <c r="AT7">
        <v>2401</v>
      </c>
      <c r="AU7">
        <v>3586</v>
      </c>
      <c r="AV7">
        <v>2544</v>
      </c>
      <c r="AW7">
        <v>5264</v>
      </c>
      <c r="AX7">
        <v>7381</v>
      </c>
      <c r="AY7">
        <v>8290</v>
      </c>
      <c r="AZ7">
        <v>7801</v>
      </c>
      <c r="BA7">
        <v>3682</v>
      </c>
      <c r="BB7">
        <v>7080</v>
      </c>
      <c r="BC7">
        <v>12594</v>
      </c>
      <c r="BD7">
        <v>49134</v>
      </c>
      <c r="BE7">
        <v>5557</v>
      </c>
      <c r="BF7">
        <v>4609</v>
      </c>
      <c r="BG7">
        <v>3411</v>
      </c>
      <c r="BH7">
        <v>3486</v>
      </c>
      <c r="BI7">
        <v>2265</v>
      </c>
      <c r="BJ7">
        <v>1685</v>
      </c>
      <c r="BK7">
        <v>2105</v>
      </c>
      <c r="BL7">
        <v>1928</v>
      </c>
      <c r="BM7">
        <v>1861</v>
      </c>
      <c r="BN7">
        <v>3281</v>
      </c>
      <c r="BO7">
        <v>3257</v>
      </c>
      <c r="BP7">
        <v>3652</v>
      </c>
      <c r="BQ7">
        <v>2790</v>
      </c>
      <c r="BR7">
        <v>2400</v>
      </c>
      <c r="BS7">
        <v>1793</v>
      </c>
      <c r="BT7">
        <v>5054</v>
      </c>
    </row>
    <row r="8" spans="1:72" x14ac:dyDescent="0.25">
      <c r="A8">
        <v>10</v>
      </c>
      <c r="B8">
        <v>11</v>
      </c>
      <c r="C8" t="s">
        <v>282</v>
      </c>
      <c r="D8">
        <v>252388</v>
      </c>
      <c r="E8">
        <v>14785</v>
      </c>
      <c r="F8">
        <v>4191</v>
      </c>
      <c r="G8">
        <v>1302</v>
      </c>
      <c r="H8">
        <v>580</v>
      </c>
      <c r="I8">
        <v>980</v>
      </c>
      <c r="J8">
        <v>653</v>
      </c>
      <c r="K8">
        <v>763</v>
      </c>
      <c r="L8">
        <v>672</v>
      </c>
      <c r="M8">
        <v>417</v>
      </c>
      <c r="N8">
        <v>628</v>
      </c>
      <c r="O8">
        <v>917</v>
      </c>
      <c r="P8">
        <v>1366</v>
      </c>
      <c r="Q8">
        <v>926</v>
      </c>
      <c r="R8">
        <v>887</v>
      </c>
      <c r="S8">
        <v>253</v>
      </c>
      <c r="T8">
        <v>208</v>
      </c>
      <c r="U8">
        <v>42</v>
      </c>
      <c r="V8">
        <v>107107</v>
      </c>
      <c r="W8">
        <v>7394</v>
      </c>
      <c r="X8">
        <v>4355</v>
      </c>
      <c r="Y8">
        <v>2742</v>
      </c>
      <c r="Z8">
        <v>2943</v>
      </c>
      <c r="AA8">
        <v>3341</v>
      </c>
      <c r="AB8">
        <v>5359</v>
      </c>
      <c r="AC8">
        <v>2945</v>
      </c>
      <c r="AD8">
        <v>2437</v>
      </c>
      <c r="AE8">
        <v>4356</v>
      </c>
      <c r="AF8">
        <v>8540</v>
      </c>
      <c r="AG8">
        <v>8449</v>
      </c>
      <c r="AH8">
        <v>16275</v>
      </c>
      <c r="AI8">
        <v>9119</v>
      </c>
      <c r="AJ8">
        <v>7094</v>
      </c>
      <c r="AK8">
        <v>10534</v>
      </c>
      <c r="AL8">
        <v>11224</v>
      </c>
      <c r="AM8">
        <v>82371</v>
      </c>
      <c r="AN8">
        <v>8550</v>
      </c>
      <c r="AO8">
        <v>3832</v>
      </c>
      <c r="AP8">
        <v>3032</v>
      </c>
      <c r="AQ8">
        <v>4245</v>
      </c>
      <c r="AR8">
        <v>2265</v>
      </c>
      <c r="AS8">
        <v>3115</v>
      </c>
      <c r="AT8">
        <v>2775</v>
      </c>
      <c r="AU8">
        <v>3085</v>
      </c>
      <c r="AV8">
        <v>2435</v>
      </c>
      <c r="AW8">
        <v>5001</v>
      </c>
      <c r="AX8">
        <v>8373</v>
      </c>
      <c r="AY8">
        <v>7852</v>
      </c>
      <c r="AZ8">
        <v>6845</v>
      </c>
      <c r="BA8">
        <v>4711</v>
      </c>
      <c r="BB8">
        <v>5047</v>
      </c>
      <c r="BC8">
        <v>11208</v>
      </c>
      <c r="BD8">
        <v>48125</v>
      </c>
      <c r="BE8">
        <v>6137</v>
      </c>
      <c r="BF8">
        <v>4409</v>
      </c>
      <c r="BG8">
        <v>3385</v>
      </c>
      <c r="BH8">
        <v>2560</v>
      </c>
      <c r="BI8">
        <v>2512</v>
      </c>
      <c r="BJ8">
        <v>1407</v>
      </c>
      <c r="BK8">
        <v>3201</v>
      </c>
      <c r="BL8">
        <v>2139</v>
      </c>
      <c r="BM8">
        <v>1372</v>
      </c>
      <c r="BN8">
        <v>3404</v>
      </c>
      <c r="BO8">
        <v>3632</v>
      </c>
      <c r="BP8">
        <v>4078</v>
      </c>
      <c r="BQ8">
        <v>2595</v>
      </c>
      <c r="BR8">
        <v>1545</v>
      </c>
      <c r="BS8">
        <v>2121</v>
      </c>
      <c r="BT8">
        <v>3628</v>
      </c>
    </row>
    <row r="17" spans="1:19" x14ac:dyDescent="0.25">
      <c r="A17" t="s">
        <v>283</v>
      </c>
      <c r="B17" t="s">
        <v>306</v>
      </c>
      <c r="C17" t="s">
        <v>289</v>
      </c>
      <c r="D17" t="s">
        <v>290</v>
      </c>
      <c r="E17" t="s">
        <v>291</v>
      </c>
      <c r="F17" t="s">
        <v>292</v>
      </c>
      <c r="G17" t="s">
        <v>293</v>
      </c>
      <c r="H17" t="s">
        <v>294</v>
      </c>
      <c r="I17" t="s">
        <v>295</v>
      </c>
      <c r="J17" t="s">
        <v>296</v>
      </c>
      <c r="K17" t="s">
        <v>297</v>
      </c>
      <c r="L17" t="s">
        <v>298</v>
      </c>
      <c r="M17" t="s">
        <v>299</v>
      </c>
      <c r="N17" t="s">
        <v>300</v>
      </c>
      <c r="O17" t="s">
        <v>301</v>
      </c>
      <c r="P17" t="s">
        <v>302</v>
      </c>
      <c r="Q17" t="s">
        <v>303</v>
      </c>
      <c r="R17" t="s">
        <v>304</v>
      </c>
      <c r="S17" t="s">
        <v>305</v>
      </c>
    </row>
    <row r="18" spans="1:19" x14ac:dyDescent="0.25">
      <c r="A18">
        <v>16</v>
      </c>
      <c r="B18">
        <v>-25</v>
      </c>
      <c r="C18">
        <v>12491</v>
      </c>
      <c r="D18">
        <v>2351</v>
      </c>
      <c r="E18">
        <v>1202</v>
      </c>
      <c r="F18">
        <v>496</v>
      </c>
      <c r="G18">
        <v>780</v>
      </c>
      <c r="H18">
        <v>494</v>
      </c>
      <c r="I18">
        <v>1036</v>
      </c>
      <c r="J18">
        <v>494</v>
      </c>
      <c r="K18">
        <v>620</v>
      </c>
      <c r="L18">
        <v>234</v>
      </c>
      <c r="M18">
        <v>885</v>
      </c>
      <c r="N18">
        <v>801</v>
      </c>
      <c r="O18">
        <v>1270</v>
      </c>
      <c r="P18">
        <v>899</v>
      </c>
      <c r="Q18">
        <v>487</v>
      </c>
      <c r="R18">
        <v>160</v>
      </c>
      <c r="S18">
        <v>282</v>
      </c>
    </row>
    <row r="19" spans="1:19" x14ac:dyDescent="0.25">
      <c r="A19">
        <v>15</v>
      </c>
      <c r="B19">
        <v>-25</v>
      </c>
      <c r="C19">
        <v>12453</v>
      </c>
      <c r="D19">
        <v>3246</v>
      </c>
      <c r="E19">
        <v>937</v>
      </c>
      <c r="F19">
        <v>703</v>
      </c>
      <c r="G19">
        <v>370</v>
      </c>
      <c r="H19">
        <v>782</v>
      </c>
      <c r="I19">
        <v>508</v>
      </c>
      <c r="J19">
        <v>329</v>
      </c>
      <c r="K19">
        <v>579</v>
      </c>
      <c r="L19">
        <v>310</v>
      </c>
      <c r="M19">
        <v>1031</v>
      </c>
      <c r="N19">
        <v>732</v>
      </c>
      <c r="O19">
        <v>1064</v>
      </c>
      <c r="P19">
        <v>800</v>
      </c>
      <c r="Q19">
        <v>361</v>
      </c>
      <c r="R19">
        <v>526</v>
      </c>
      <c r="S19">
        <v>175</v>
      </c>
    </row>
    <row r="20" spans="1:19" x14ac:dyDescent="0.25">
      <c r="A20">
        <v>14</v>
      </c>
      <c r="B20">
        <v>-25</v>
      </c>
      <c r="C20">
        <v>11664</v>
      </c>
      <c r="D20">
        <v>3434</v>
      </c>
      <c r="E20">
        <v>408</v>
      </c>
      <c r="F20">
        <v>485</v>
      </c>
      <c r="G20">
        <v>524</v>
      </c>
      <c r="H20">
        <v>714</v>
      </c>
      <c r="I20">
        <v>502</v>
      </c>
      <c r="J20">
        <v>318</v>
      </c>
      <c r="K20">
        <v>775</v>
      </c>
      <c r="L20">
        <v>737</v>
      </c>
      <c r="M20">
        <v>1027</v>
      </c>
      <c r="N20">
        <v>830</v>
      </c>
      <c r="O20">
        <v>730</v>
      </c>
      <c r="P20">
        <v>452</v>
      </c>
      <c r="Q20">
        <v>276</v>
      </c>
      <c r="R20">
        <v>300</v>
      </c>
      <c r="S20">
        <v>152</v>
      </c>
    </row>
    <row r="21" spans="1:19" x14ac:dyDescent="0.25">
      <c r="A21">
        <v>13</v>
      </c>
      <c r="B21">
        <v>-25</v>
      </c>
      <c r="C21">
        <v>11507</v>
      </c>
      <c r="D21">
        <v>3528</v>
      </c>
      <c r="E21">
        <v>889</v>
      </c>
      <c r="F21">
        <v>708</v>
      </c>
      <c r="G21">
        <v>772</v>
      </c>
      <c r="H21">
        <v>213</v>
      </c>
      <c r="I21">
        <v>255</v>
      </c>
      <c r="J21">
        <v>442</v>
      </c>
      <c r="K21">
        <v>765</v>
      </c>
      <c r="L21">
        <v>272</v>
      </c>
      <c r="M21">
        <v>688</v>
      </c>
      <c r="N21">
        <v>856</v>
      </c>
      <c r="O21">
        <v>566</v>
      </c>
      <c r="P21">
        <v>601</v>
      </c>
      <c r="Q21">
        <v>547</v>
      </c>
      <c r="R21">
        <v>228</v>
      </c>
      <c r="S21">
        <v>177</v>
      </c>
    </row>
    <row r="22" spans="1:19" x14ac:dyDescent="0.25">
      <c r="A22">
        <v>12</v>
      </c>
      <c r="B22">
        <v>-25</v>
      </c>
      <c r="C22">
        <v>12482</v>
      </c>
      <c r="D22">
        <v>3054</v>
      </c>
      <c r="E22">
        <v>973</v>
      </c>
      <c r="F22">
        <v>599</v>
      </c>
      <c r="G22">
        <v>525</v>
      </c>
      <c r="H22">
        <v>416</v>
      </c>
      <c r="I22">
        <v>769</v>
      </c>
      <c r="J22">
        <v>643</v>
      </c>
      <c r="K22">
        <v>666</v>
      </c>
      <c r="L22">
        <v>1020</v>
      </c>
      <c r="M22">
        <v>479</v>
      </c>
      <c r="N22">
        <v>913</v>
      </c>
      <c r="O22">
        <v>856</v>
      </c>
      <c r="P22">
        <v>809</v>
      </c>
      <c r="Q22">
        <v>307</v>
      </c>
      <c r="R22">
        <v>317</v>
      </c>
      <c r="S22">
        <v>136</v>
      </c>
    </row>
    <row r="23" spans="1:19" x14ac:dyDescent="0.25">
      <c r="A23">
        <v>11</v>
      </c>
      <c r="B23">
        <v>-25</v>
      </c>
      <c r="C23">
        <v>13824</v>
      </c>
      <c r="D23">
        <v>3845</v>
      </c>
      <c r="E23">
        <v>1122</v>
      </c>
      <c r="F23">
        <v>891</v>
      </c>
      <c r="G23">
        <v>285</v>
      </c>
      <c r="H23">
        <v>1110</v>
      </c>
      <c r="I23">
        <v>389</v>
      </c>
      <c r="J23">
        <v>712</v>
      </c>
      <c r="K23">
        <v>902</v>
      </c>
      <c r="L23">
        <v>560</v>
      </c>
      <c r="M23">
        <v>864</v>
      </c>
      <c r="N23">
        <v>850</v>
      </c>
      <c r="O23">
        <v>1068</v>
      </c>
      <c r="P23">
        <v>1089</v>
      </c>
      <c r="Q23">
        <v>0</v>
      </c>
      <c r="R23">
        <v>137</v>
      </c>
      <c r="S23">
        <v>0</v>
      </c>
    </row>
    <row r="24" spans="1:19" x14ac:dyDescent="0.25">
      <c r="A24">
        <v>10</v>
      </c>
      <c r="B24">
        <v>-25</v>
      </c>
      <c r="C24">
        <v>14785</v>
      </c>
      <c r="D24">
        <v>4191</v>
      </c>
      <c r="E24">
        <v>1302</v>
      </c>
      <c r="F24">
        <v>580</v>
      </c>
      <c r="G24">
        <v>980</v>
      </c>
      <c r="H24">
        <v>653</v>
      </c>
      <c r="I24">
        <v>763</v>
      </c>
      <c r="J24">
        <v>672</v>
      </c>
      <c r="K24">
        <v>417</v>
      </c>
      <c r="L24">
        <v>628</v>
      </c>
      <c r="M24">
        <v>917</v>
      </c>
      <c r="N24">
        <v>1366</v>
      </c>
      <c r="O24">
        <v>926</v>
      </c>
      <c r="P24">
        <v>887</v>
      </c>
      <c r="Q24">
        <v>253</v>
      </c>
      <c r="R24">
        <v>208</v>
      </c>
      <c r="S24">
        <v>42</v>
      </c>
    </row>
    <row r="25" spans="1:19" x14ac:dyDescent="0.25">
      <c r="A25">
        <v>16</v>
      </c>
      <c r="B25" t="s">
        <v>286</v>
      </c>
      <c r="C25">
        <v>126641</v>
      </c>
      <c r="D25">
        <v>8760</v>
      </c>
      <c r="E25">
        <v>4527</v>
      </c>
      <c r="F25">
        <v>3204</v>
      </c>
      <c r="G25">
        <v>2482</v>
      </c>
      <c r="H25">
        <v>3514</v>
      </c>
      <c r="I25">
        <v>3426</v>
      </c>
      <c r="J25">
        <v>2725</v>
      </c>
      <c r="K25">
        <v>3248</v>
      </c>
      <c r="L25">
        <v>3249</v>
      </c>
      <c r="M25">
        <v>6616</v>
      </c>
      <c r="N25">
        <v>12795</v>
      </c>
      <c r="O25">
        <v>15124</v>
      </c>
      <c r="P25">
        <v>12612</v>
      </c>
      <c r="Q25">
        <v>9724</v>
      </c>
      <c r="R25">
        <v>15266</v>
      </c>
      <c r="S25">
        <v>19369</v>
      </c>
    </row>
    <row r="26" spans="1:19" x14ac:dyDescent="0.25">
      <c r="A26">
        <v>15</v>
      </c>
      <c r="B26" t="s">
        <v>286</v>
      </c>
      <c r="C26">
        <v>127600</v>
      </c>
      <c r="D26">
        <v>6861</v>
      </c>
      <c r="E26">
        <v>2921</v>
      </c>
      <c r="F26">
        <v>3232</v>
      </c>
      <c r="G26">
        <v>3089</v>
      </c>
      <c r="H26">
        <v>4132</v>
      </c>
      <c r="I26">
        <v>3045</v>
      </c>
      <c r="J26">
        <v>3040</v>
      </c>
      <c r="K26">
        <v>3594</v>
      </c>
      <c r="L26">
        <v>3239</v>
      </c>
      <c r="M26">
        <v>7953</v>
      </c>
      <c r="N26">
        <v>11470</v>
      </c>
      <c r="O26">
        <v>17720</v>
      </c>
      <c r="P26">
        <v>14151</v>
      </c>
      <c r="Q26">
        <v>10567</v>
      </c>
      <c r="R26">
        <v>13372</v>
      </c>
      <c r="S26">
        <v>19214</v>
      </c>
    </row>
    <row r="27" spans="1:19" x14ac:dyDescent="0.25">
      <c r="A27">
        <v>14</v>
      </c>
      <c r="B27" t="s">
        <v>286</v>
      </c>
      <c r="C27">
        <v>127492</v>
      </c>
      <c r="D27">
        <v>9984</v>
      </c>
      <c r="E27">
        <v>2334</v>
      </c>
      <c r="F27">
        <v>3831</v>
      </c>
      <c r="G27">
        <v>4447</v>
      </c>
      <c r="H27">
        <v>3901</v>
      </c>
      <c r="I27">
        <v>3592</v>
      </c>
      <c r="J27">
        <v>2593</v>
      </c>
      <c r="K27">
        <v>5307</v>
      </c>
      <c r="L27">
        <v>2952</v>
      </c>
      <c r="M27">
        <v>6313</v>
      </c>
      <c r="N27">
        <v>10684</v>
      </c>
      <c r="O27">
        <v>17489</v>
      </c>
      <c r="P27">
        <v>14020</v>
      </c>
      <c r="Q27">
        <v>9293</v>
      </c>
      <c r="R27">
        <v>12500</v>
      </c>
      <c r="S27">
        <v>18252</v>
      </c>
    </row>
    <row r="28" spans="1:19" x14ac:dyDescent="0.25">
      <c r="A28">
        <v>13</v>
      </c>
      <c r="B28" t="s">
        <v>286</v>
      </c>
      <c r="C28">
        <v>123099</v>
      </c>
      <c r="D28">
        <v>8807</v>
      </c>
      <c r="E28">
        <v>3137</v>
      </c>
      <c r="F28">
        <v>3181</v>
      </c>
      <c r="G28">
        <v>2964</v>
      </c>
      <c r="H28">
        <v>3924</v>
      </c>
      <c r="I28">
        <v>2838</v>
      </c>
      <c r="J28">
        <v>3713</v>
      </c>
      <c r="K28">
        <v>4244</v>
      </c>
      <c r="L28">
        <v>4596</v>
      </c>
      <c r="M28">
        <v>7989</v>
      </c>
      <c r="N28">
        <v>10764</v>
      </c>
      <c r="O28">
        <v>16559</v>
      </c>
      <c r="P28">
        <v>13500</v>
      </c>
      <c r="Q28">
        <v>10550</v>
      </c>
      <c r="R28">
        <v>11388</v>
      </c>
      <c r="S28">
        <v>14945</v>
      </c>
    </row>
    <row r="29" spans="1:19" x14ac:dyDescent="0.25">
      <c r="A29">
        <v>12</v>
      </c>
      <c r="B29" t="s">
        <v>286</v>
      </c>
      <c r="C29">
        <v>115720</v>
      </c>
      <c r="D29">
        <v>8952</v>
      </c>
      <c r="E29">
        <v>2850</v>
      </c>
      <c r="F29">
        <v>2760</v>
      </c>
      <c r="G29">
        <v>3495</v>
      </c>
      <c r="H29">
        <v>3516</v>
      </c>
      <c r="I29">
        <v>3580</v>
      </c>
      <c r="J29">
        <v>3820</v>
      </c>
      <c r="K29">
        <v>4418</v>
      </c>
      <c r="L29">
        <v>3308</v>
      </c>
      <c r="M29">
        <v>6691</v>
      </c>
      <c r="N29">
        <v>10238</v>
      </c>
      <c r="O29">
        <v>14843</v>
      </c>
      <c r="P29">
        <v>13137</v>
      </c>
      <c r="Q29">
        <v>8505</v>
      </c>
      <c r="R29">
        <v>11054</v>
      </c>
      <c r="S29">
        <v>14553</v>
      </c>
    </row>
    <row r="30" spans="1:19" x14ac:dyDescent="0.25">
      <c r="A30">
        <v>11</v>
      </c>
      <c r="B30" t="s">
        <v>286</v>
      </c>
      <c r="C30">
        <v>120270</v>
      </c>
      <c r="D30">
        <v>10062</v>
      </c>
      <c r="E30">
        <v>2486</v>
      </c>
      <c r="F30">
        <v>2199</v>
      </c>
      <c r="G30">
        <v>4436</v>
      </c>
      <c r="H30">
        <v>3111</v>
      </c>
      <c r="I30">
        <v>3942</v>
      </c>
      <c r="J30">
        <v>4528</v>
      </c>
      <c r="K30">
        <v>4993</v>
      </c>
      <c r="L30">
        <v>3143</v>
      </c>
      <c r="M30">
        <v>8759</v>
      </c>
      <c r="N30">
        <v>11916</v>
      </c>
      <c r="O30">
        <v>16471</v>
      </c>
      <c r="P30">
        <v>14112</v>
      </c>
      <c r="Q30">
        <v>8549</v>
      </c>
      <c r="R30">
        <v>8868</v>
      </c>
      <c r="S30">
        <v>12695</v>
      </c>
    </row>
    <row r="31" spans="1:19" x14ac:dyDescent="0.25">
      <c r="A31">
        <v>10</v>
      </c>
      <c r="B31" t="s">
        <v>286</v>
      </c>
      <c r="C31">
        <v>107107</v>
      </c>
      <c r="D31">
        <v>7394</v>
      </c>
      <c r="E31">
        <v>4355</v>
      </c>
      <c r="F31">
        <v>2742</v>
      </c>
      <c r="G31">
        <v>2943</v>
      </c>
      <c r="H31">
        <v>3341</v>
      </c>
      <c r="I31">
        <v>5359</v>
      </c>
      <c r="J31">
        <v>2945</v>
      </c>
      <c r="K31">
        <v>2437</v>
      </c>
      <c r="L31">
        <v>4356</v>
      </c>
      <c r="M31">
        <v>8540</v>
      </c>
      <c r="N31">
        <v>8449</v>
      </c>
      <c r="O31">
        <v>16275</v>
      </c>
      <c r="P31">
        <v>9119</v>
      </c>
      <c r="Q31">
        <v>7094</v>
      </c>
      <c r="R31">
        <v>10534</v>
      </c>
      <c r="S31">
        <v>11224</v>
      </c>
    </row>
    <row r="32" spans="1:19" x14ac:dyDescent="0.25">
      <c r="A32">
        <v>16</v>
      </c>
      <c r="B32" t="s">
        <v>287</v>
      </c>
      <c r="C32">
        <v>88349</v>
      </c>
      <c r="D32">
        <v>11641</v>
      </c>
      <c r="E32">
        <v>4755</v>
      </c>
      <c r="F32">
        <v>2407</v>
      </c>
      <c r="G32">
        <v>3710</v>
      </c>
      <c r="H32">
        <v>2136</v>
      </c>
      <c r="I32">
        <v>2810</v>
      </c>
      <c r="J32">
        <v>1990</v>
      </c>
      <c r="K32">
        <v>2048</v>
      </c>
      <c r="L32">
        <v>2046</v>
      </c>
      <c r="M32">
        <v>4258</v>
      </c>
      <c r="N32">
        <v>4924</v>
      </c>
      <c r="O32">
        <v>6973</v>
      </c>
      <c r="P32">
        <v>8188</v>
      </c>
      <c r="Q32">
        <v>5466</v>
      </c>
      <c r="R32">
        <v>8137</v>
      </c>
      <c r="S32">
        <v>16860</v>
      </c>
    </row>
    <row r="33" spans="1:19" x14ac:dyDescent="0.25">
      <c r="A33">
        <v>15</v>
      </c>
      <c r="B33" t="s">
        <v>287</v>
      </c>
      <c r="C33">
        <v>89967</v>
      </c>
      <c r="D33">
        <v>8656</v>
      </c>
      <c r="E33">
        <v>4103</v>
      </c>
      <c r="F33">
        <v>4124</v>
      </c>
      <c r="G33">
        <v>3241</v>
      </c>
      <c r="H33">
        <v>3836</v>
      </c>
      <c r="I33">
        <v>2799</v>
      </c>
      <c r="J33">
        <v>2455</v>
      </c>
      <c r="K33">
        <v>3288</v>
      </c>
      <c r="L33">
        <v>3562</v>
      </c>
      <c r="M33">
        <v>3501</v>
      </c>
      <c r="N33">
        <v>4980</v>
      </c>
      <c r="O33">
        <v>8463</v>
      </c>
      <c r="P33">
        <v>7366</v>
      </c>
      <c r="Q33">
        <v>6081</v>
      </c>
      <c r="R33">
        <v>7560</v>
      </c>
      <c r="S33">
        <v>15952</v>
      </c>
    </row>
    <row r="34" spans="1:19" x14ac:dyDescent="0.25">
      <c r="A34">
        <v>14</v>
      </c>
      <c r="B34" t="s">
        <v>287</v>
      </c>
      <c r="C34">
        <v>87759</v>
      </c>
      <c r="D34">
        <v>12471</v>
      </c>
      <c r="E34">
        <v>3340</v>
      </c>
      <c r="F34">
        <v>2632</v>
      </c>
      <c r="G34">
        <v>3453</v>
      </c>
      <c r="H34">
        <v>2752</v>
      </c>
      <c r="I34">
        <v>2852</v>
      </c>
      <c r="J34">
        <v>1863</v>
      </c>
      <c r="K34">
        <v>2982</v>
      </c>
      <c r="L34">
        <v>1615</v>
      </c>
      <c r="M34">
        <v>4563</v>
      </c>
      <c r="N34">
        <v>6672</v>
      </c>
      <c r="O34">
        <v>8339</v>
      </c>
      <c r="P34">
        <v>7270</v>
      </c>
      <c r="Q34">
        <v>4141</v>
      </c>
      <c r="R34">
        <v>8071</v>
      </c>
      <c r="S34">
        <v>14743</v>
      </c>
    </row>
    <row r="35" spans="1:19" x14ac:dyDescent="0.25">
      <c r="A35">
        <v>13</v>
      </c>
      <c r="B35" t="s">
        <v>287</v>
      </c>
      <c r="C35">
        <v>87564</v>
      </c>
      <c r="D35">
        <v>10751</v>
      </c>
      <c r="E35">
        <v>3318</v>
      </c>
      <c r="F35">
        <v>4199</v>
      </c>
      <c r="G35">
        <v>2771</v>
      </c>
      <c r="H35">
        <v>2332</v>
      </c>
      <c r="I35">
        <v>4882</v>
      </c>
      <c r="J35">
        <v>2762</v>
      </c>
      <c r="K35">
        <v>2151</v>
      </c>
      <c r="L35">
        <v>1954</v>
      </c>
      <c r="M35">
        <v>6756</v>
      </c>
      <c r="N35">
        <v>6212</v>
      </c>
      <c r="O35">
        <v>7126</v>
      </c>
      <c r="P35">
        <v>6644</v>
      </c>
      <c r="Q35">
        <v>5027</v>
      </c>
      <c r="R35">
        <v>8349</v>
      </c>
      <c r="S35">
        <v>12330</v>
      </c>
    </row>
    <row r="36" spans="1:19" x14ac:dyDescent="0.25">
      <c r="A36">
        <v>12</v>
      </c>
      <c r="B36" t="s">
        <v>287</v>
      </c>
      <c r="C36">
        <v>88743</v>
      </c>
      <c r="D36">
        <v>10485</v>
      </c>
      <c r="E36">
        <v>3750</v>
      </c>
      <c r="F36">
        <v>3289</v>
      </c>
      <c r="G36">
        <v>3871</v>
      </c>
      <c r="H36">
        <v>3124</v>
      </c>
      <c r="I36">
        <v>3405</v>
      </c>
      <c r="J36">
        <v>3877</v>
      </c>
      <c r="K36">
        <v>2699</v>
      </c>
      <c r="L36">
        <v>2694</v>
      </c>
      <c r="M36">
        <v>4517</v>
      </c>
      <c r="N36">
        <v>6580</v>
      </c>
      <c r="O36">
        <v>7678</v>
      </c>
      <c r="P36">
        <v>7573</v>
      </c>
      <c r="Q36">
        <v>5602</v>
      </c>
      <c r="R36">
        <v>6590</v>
      </c>
      <c r="S36">
        <v>13009</v>
      </c>
    </row>
    <row r="37" spans="1:19" x14ac:dyDescent="0.25">
      <c r="A37">
        <v>11</v>
      </c>
      <c r="B37" t="s">
        <v>287</v>
      </c>
      <c r="C37">
        <v>85442</v>
      </c>
      <c r="D37">
        <v>10177</v>
      </c>
      <c r="E37">
        <v>3245</v>
      </c>
      <c r="F37">
        <v>2827</v>
      </c>
      <c r="G37">
        <v>3505</v>
      </c>
      <c r="H37">
        <v>2024</v>
      </c>
      <c r="I37">
        <v>3041</v>
      </c>
      <c r="J37">
        <v>2401</v>
      </c>
      <c r="K37">
        <v>3586</v>
      </c>
      <c r="L37">
        <v>2544</v>
      </c>
      <c r="M37">
        <v>5264</v>
      </c>
      <c r="N37">
        <v>7381</v>
      </c>
      <c r="O37">
        <v>8290</v>
      </c>
      <c r="P37">
        <v>7801</v>
      </c>
      <c r="Q37">
        <v>3682</v>
      </c>
      <c r="R37">
        <v>7080</v>
      </c>
      <c r="S37">
        <v>12594</v>
      </c>
    </row>
    <row r="38" spans="1:19" x14ac:dyDescent="0.25">
      <c r="A38">
        <v>10</v>
      </c>
      <c r="B38" t="s">
        <v>287</v>
      </c>
      <c r="C38">
        <v>82371</v>
      </c>
      <c r="D38">
        <v>8550</v>
      </c>
      <c r="E38">
        <v>3832</v>
      </c>
      <c r="F38">
        <v>3032</v>
      </c>
      <c r="G38">
        <v>4245</v>
      </c>
      <c r="H38">
        <v>2265</v>
      </c>
      <c r="I38">
        <v>3115</v>
      </c>
      <c r="J38">
        <v>2775</v>
      </c>
      <c r="K38">
        <v>3085</v>
      </c>
      <c r="L38">
        <v>2435</v>
      </c>
      <c r="M38">
        <v>5001</v>
      </c>
      <c r="N38">
        <v>8373</v>
      </c>
      <c r="O38">
        <v>7852</v>
      </c>
      <c r="P38">
        <v>6845</v>
      </c>
      <c r="Q38">
        <v>4711</v>
      </c>
      <c r="R38">
        <v>5047</v>
      </c>
      <c r="S38">
        <v>11208</v>
      </c>
    </row>
    <row r="39" spans="1:19" x14ac:dyDescent="0.25">
      <c r="A39">
        <v>16</v>
      </c>
      <c r="B39" t="s">
        <v>288</v>
      </c>
      <c r="C39">
        <v>53760</v>
      </c>
      <c r="D39">
        <v>7393</v>
      </c>
      <c r="E39">
        <v>4137</v>
      </c>
      <c r="F39">
        <v>3593</v>
      </c>
      <c r="G39">
        <v>2720</v>
      </c>
      <c r="H39">
        <v>2681</v>
      </c>
      <c r="I39">
        <v>1931</v>
      </c>
      <c r="J39">
        <v>1708</v>
      </c>
      <c r="K39">
        <v>1505</v>
      </c>
      <c r="L39">
        <v>1639</v>
      </c>
      <c r="M39">
        <v>3045</v>
      </c>
      <c r="N39">
        <v>2945</v>
      </c>
      <c r="O39">
        <v>4719</v>
      </c>
      <c r="P39">
        <v>4283</v>
      </c>
      <c r="Q39">
        <v>2417</v>
      </c>
      <c r="R39">
        <v>2976</v>
      </c>
      <c r="S39">
        <v>6068</v>
      </c>
    </row>
    <row r="40" spans="1:19" x14ac:dyDescent="0.25">
      <c r="A40">
        <v>15</v>
      </c>
      <c r="B40" t="s">
        <v>288</v>
      </c>
      <c r="C40">
        <v>51767</v>
      </c>
      <c r="D40">
        <v>5527</v>
      </c>
      <c r="E40">
        <v>4347</v>
      </c>
      <c r="F40">
        <v>2632</v>
      </c>
      <c r="G40">
        <v>3207</v>
      </c>
      <c r="H40">
        <v>2064</v>
      </c>
      <c r="I40">
        <v>2913</v>
      </c>
      <c r="J40">
        <v>1569</v>
      </c>
      <c r="K40">
        <v>1511</v>
      </c>
      <c r="L40">
        <v>2609</v>
      </c>
      <c r="M40">
        <v>3171</v>
      </c>
      <c r="N40">
        <v>3578</v>
      </c>
      <c r="O40">
        <v>3993</v>
      </c>
      <c r="P40">
        <v>3680</v>
      </c>
      <c r="Q40">
        <v>1977</v>
      </c>
      <c r="R40">
        <v>2987</v>
      </c>
      <c r="S40">
        <v>6002</v>
      </c>
    </row>
    <row r="41" spans="1:19" x14ac:dyDescent="0.25">
      <c r="A41">
        <v>14</v>
      </c>
      <c r="B41" t="s">
        <v>288</v>
      </c>
      <c r="C41">
        <v>50463</v>
      </c>
      <c r="D41">
        <v>5609</v>
      </c>
      <c r="E41">
        <v>4891</v>
      </c>
      <c r="F41">
        <v>2829</v>
      </c>
      <c r="G41">
        <v>2731</v>
      </c>
      <c r="H41">
        <v>2016</v>
      </c>
      <c r="I41">
        <v>2130</v>
      </c>
      <c r="J41">
        <v>1649</v>
      </c>
      <c r="K41">
        <v>1993</v>
      </c>
      <c r="L41">
        <v>2015</v>
      </c>
      <c r="M41">
        <v>2870</v>
      </c>
      <c r="N41">
        <v>3911</v>
      </c>
      <c r="O41">
        <v>5521</v>
      </c>
      <c r="P41">
        <v>3212</v>
      </c>
      <c r="Q41">
        <v>2151</v>
      </c>
      <c r="R41">
        <v>2728</v>
      </c>
      <c r="S41">
        <v>4207</v>
      </c>
    </row>
    <row r="42" spans="1:19" x14ac:dyDescent="0.25">
      <c r="A42">
        <v>13</v>
      </c>
      <c r="B42" t="s">
        <v>288</v>
      </c>
      <c r="C42">
        <v>49481</v>
      </c>
      <c r="D42">
        <v>6564</v>
      </c>
      <c r="E42">
        <v>4561</v>
      </c>
      <c r="F42">
        <v>2794</v>
      </c>
      <c r="G42">
        <v>2733</v>
      </c>
      <c r="H42">
        <v>1600</v>
      </c>
      <c r="I42">
        <v>2706</v>
      </c>
      <c r="J42">
        <v>1554</v>
      </c>
      <c r="K42">
        <v>1692</v>
      </c>
      <c r="L42">
        <v>1171</v>
      </c>
      <c r="M42">
        <v>3743</v>
      </c>
      <c r="N42">
        <v>3390</v>
      </c>
      <c r="O42">
        <v>4024</v>
      </c>
      <c r="P42">
        <v>3288</v>
      </c>
      <c r="Q42">
        <v>2017</v>
      </c>
      <c r="R42">
        <v>2380</v>
      </c>
      <c r="S42">
        <v>5264</v>
      </c>
    </row>
    <row r="43" spans="1:19" x14ac:dyDescent="0.25">
      <c r="A43">
        <v>12</v>
      </c>
      <c r="B43" t="s">
        <v>288</v>
      </c>
      <c r="C43">
        <v>49717</v>
      </c>
      <c r="D43">
        <v>5125</v>
      </c>
      <c r="E43">
        <v>4225</v>
      </c>
      <c r="F43">
        <v>3329</v>
      </c>
      <c r="G43">
        <v>2581</v>
      </c>
      <c r="H43">
        <v>2723</v>
      </c>
      <c r="I43">
        <v>1902</v>
      </c>
      <c r="J43">
        <v>1803</v>
      </c>
      <c r="K43">
        <v>2418</v>
      </c>
      <c r="L43">
        <v>1730</v>
      </c>
      <c r="M43">
        <v>2937</v>
      </c>
      <c r="N43">
        <v>3735</v>
      </c>
      <c r="O43">
        <v>3628</v>
      </c>
      <c r="P43">
        <v>4778</v>
      </c>
      <c r="Q43">
        <v>1172</v>
      </c>
      <c r="R43">
        <v>3016</v>
      </c>
      <c r="S43">
        <v>4615</v>
      </c>
    </row>
    <row r="44" spans="1:19" x14ac:dyDescent="0.25">
      <c r="A44">
        <v>11</v>
      </c>
      <c r="B44" t="s">
        <v>288</v>
      </c>
      <c r="C44">
        <v>49134</v>
      </c>
      <c r="D44">
        <v>5557</v>
      </c>
      <c r="E44">
        <v>4609</v>
      </c>
      <c r="F44">
        <v>3411</v>
      </c>
      <c r="G44">
        <v>3486</v>
      </c>
      <c r="H44">
        <v>2265</v>
      </c>
      <c r="I44">
        <v>1685</v>
      </c>
      <c r="J44">
        <v>2105</v>
      </c>
      <c r="K44">
        <v>1928</v>
      </c>
      <c r="L44">
        <v>1861</v>
      </c>
      <c r="M44">
        <v>3281</v>
      </c>
      <c r="N44">
        <v>3257</v>
      </c>
      <c r="O44">
        <v>3652</v>
      </c>
      <c r="P44">
        <v>2790</v>
      </c>
      <c r="Q44">
        <v>2400</v>
      </c>
      <c r="R44">
        <v>1793</v>
      </c>
      <c r="S44">
        <v>5054</v>
      </c>
    </row>
    <row r="45" spans="1:19" x14ac:dyDescent="0.25">
      <c r="A45">
        <v>10</v>
      </c>
      <c r="B45" t="s">
        <v>288</v>
      </c>
      <c r="C45">
        <v>48125</v>
      </c>
      <c r="D45">
        <v>6137</v>
      </c>
      <c r="E45">
        <v>4409</v>
      </c>
      <c r="F45">
        <v>3385</v>
      </c>
      <c r="G45">
        <v>2560</v>
      </c>
      <c r="H45">
        <v>2512</v>
      </c>
      <c r="I45">
        <v>1407</v>
      </c>
      <c r="J45">
        <v>3201</v>
      </c>
      <c r="K45">
        <v>2139</v>
      </c>
      <c r="L45">
        <v>1372</v>
      </c>
      <c r="M45">
        <v>3404</v>
      </c>
      <c r="N45">
        <v>3632</v>
      </c>
      <c r="O45">
        <v>4078</v>
      </c>
      <c r="P45">
        <v>2595</v>
      </c>
      <c r="Q45">
        <v>1545</v>
      </c>
      <c r="R45">
        <v>2121</v>
      </c>
      <c r="S45">
        <v>3628</v>
      </c>
    </row>
  </sheetData>
  <conditionalFormatting sqref="D18:S45 V31:V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0476-689B-44F8-B9E8-5C66830D565C}">
  <sheetPr filterMode="1"/>
  <dimension ref="A1:X71"/>
  <sheetViews>
    <sheetView tabSelected="1" topLeftCell="A17" zoomScaleNormal="100" workbookViewId="0">
      <selection activeCell="M33" sqref="M33"/>
    </sheetView>
  </sheetViews>
  <sheetFormatPr defaultRowHeight="15" x14ac:dyDescent="0.25"/>
  <cols>
    <col min="4" max="4" width="11.7109375" bestFit="1" customWidth="1"/>
  </cols>
  <sheetData>
    <row r="1" spans="1:5" x14ac:dyDescent="0.25">
      <c r="A1" t="s">
        <v>283</v>
      </c>
      <c r="B1" t="s">
        <v>306</v>
      </c>
      <c r="C1" t="s">
        <v>309</v>
      </c>
      <c r="D1" t="s">
        <v>310</v>
      </c>
      <c r="E1" t="s">
        <v>311</v>
      </c>
    </row>
    <row r="2" spans="1:5" x14ac:dyDescent="0.25">
      <c r="A2">
        <v>2010</v>
      </c>
      <c r="B2">
        <v>-25</v>
      </c>
      <c r="C2">
        <v>10186</v>
      </c>
      <c r="D2">
        <v>4096</v>
      </c>
      <c r="E2">
        <v>503</v>
      </c>
    </row>
    <row r="3" spans="1:5" x14ac:dyDescent="0.25">
      <c r="A3">
        <v>2010</v>
      </c>
      <c r="B3" t="s">
        <v>286</v>
      </c>
      <c r="C3">
        <v>35872</v>
      </c>
      <c r="D3">
        <v>42383</v>
      </c>
      <c r="E3">
        <v>28852</v>
      </c>
    </row>
    <row r="4" spans="1:5" x14ac:dyDescent="0.25">
      <c r="A4">
        <v>2010</v>
      </c>
      <c r="B4" t="s">
        <v>287</v>
      </c>
      <c r="C4">
        <v>33334</v>
      </c>
      <c r="D4">
        <v>28071</v>
      </c>
      <c r="E4">
        <v>20966</v>
      </c>
    </row>
    <row r="5" spans="1:5" x14ac:dyDescent="0.25">
      <c r="A5">
        <v>2010</v>
      </c>
      <c r="B5" t="s">
        <v>288</v>
      </c>
      <c r="C5">
        <v>27122</v>
      </c>
      <c r="D5">
        <v>13709</v>
      </c>
      <c r="E5">
        <v>7294</v>
      </c>
    </row>
    <row r="6" spans="1:5" hidden="1" x14ac:dyDescent="0.25">
      <c r="A6">
        <v>2010</v>
      </c>
      <c r="B6" t="s">
        <v>308</v>
      </c>
      <c r="C6">
        <v>106514</v>
      </c>
      <c r="D6">
        <v>88259</v>
      </c>
      <c r="E6">
        <v>57615</v>
      </c>
    </row>
    <row r="7" spans="1:5" x14ac:dyDescent="0.25">
      <c r="A7">
        <v>2011</v>
      </c>
      <c r="B7">
        <v>-25</v>
      </c>
      <c r="C7">
        <v>9816</v>
      </c>
      <c r="D7">
        <v>3871</v>
      </c>
      <c r="E7">
        <v>137</v>
      </c>
    </row>
    <row r="8" spans="1:5" x14ac:dyDescent="0.25">
      <c r="A8">
        <v>2011</v>
      </c>
      <c r="B8" t="s">
        <v>286</v>
      </c>
      <c r="C8">
        <v>38900</v>
      </c>
      <c r="D8">
        <v>51258</v>
      </c>
      <c r="E8">
        <v>30112</v>
      </c>
    </row>
    <row r="9" spans="1:5" x14ac:dyDescent="0.25">
      <c r="A9">
        <v>2011</v>
      </c>
      <c r="B9" t="s">
        <v>287</v>
      </c>
      <c r="C9">
        <v>33350</v>
      </c>
      <c r="D9">
        <v>28736</v>
      </c>
      <c r="E9">
        <v>23356</v>
      </c>
    </row>
    <row r="10" spans="1:5" x14ac:dyDescent="0.25">
      <c r="A10">
        <v>2011</v>
      </c>
      <c r="B10" t="s">
        <v>288</v>
      </c>
      <c r="C10">
        <v>26907</v>
      </c>
      <c r="D10">
        <v>12980</v>
      </c>
      <c r="E10">
        <v>9247</v>
      </c>
    </row>
    <row r="11" spans="1:5" hidden="1" x14ac:dyDescent="0.25">
      <c r="A11">
        <v>2011</v>
      </c>
      <c r="B11" t="s">
        <v>308</v>
      </c>
      <c r="C11">
        <v>108973</v>
      </c>
      <c r="D11">
        <v>96845</v>
      </c>
      <c r="E11">
        <v>62852</v>
      </c>
    </row>
    <row r="12" spans="1:5" x14ac:dyDescent="0.25">
      <c r="A12">
        <v>2012</v>
      </c>
      <c r="B12">
        <v>-25</v>
      </c>
      <c r="C12">
        <v>8665</v>
      </c>
      <c r="D12">
        <v>3057</v>
      </c>
      <c r="E12">
        <v>760</v>
      </c>
    </row>
    <row r="13" spans="1:5" x14ac:dyDescent="0.25">
      <c r="A13">
        <v>2012</v>
      </c>
      <c r="B13" t="s">
        <v>286</v>
      </c>
      <c r="C13">
        <v>36699</v>
      </c>
      <c r="D13">
        <v>44909</v>
      </c>
      <c r="E13">
        <v>34112</v>
      </c>
    </row>
    <row r="14" spans="1:5" x14ac:dyDescent="0.25">
      <c r="A14">
        <v>2012</v>
      </c>
      <c r="B14" t="s">
        <v>287</v>
      </c>
      <c r="C14">
        <v>37194</v>
      </c>
      <c r="D14">
        <v>26348</v>
      </c>
      <c r="E14">
        <v>25201</v>
      </c>
    </row>
    <row r="15" spans="1:5" x14ac:dyDescent="0.25">
      <c r="A15">
        <v>2012</v>
      </c>
      <c r="B15" t="s">
        <v>288</v>
      </c>
      <c r="C15">
        <v>25836</v>
      </c>
      <c r="D15">
        <v>15078</v>
      </c>
      <c r="E15">
        <v>8803</v>
      </c>
    </row>
    <row r="16" spans="1:5" hidden="1" x14ac:dyDescent="0.25">
      <c r="A16">
        <v>2012</v>
      </c>
      <c r="B16" t="s">
        <v>308</v>
      </c>
      <c r="C16">
        <v>108394</v>
      </c>
      <c r="D16">
        <v>89392</v>
      </c>
      <c r="E16">
        <v>68876</v>
      </c>
    </row>
    <row r="17" spans="1:24" x14ac:dyDescent="0.25">
      <c r="A17">
        <v>2013</v>
      </c>
      <c r="B17">
        <v>-25</v>
      </c>
      <c r="C17">
        <v>7844</v>
      </c>
      <c r="D17">
        <v>2711</v>
      </c>
      <c r="E17">
        <v>952</v>
      </c>
    </row>
    <row r="18" spans="1:24" x14ac:dyDescent="0.25">
      <c r="A18">
        <v>2013</v>
      </c>
      <c r="B18" t="s">
        <v>286</v>
      </c>
      <c r="C18">
        <v>37404</v>
      </c>
      <c r="D18">
        <v>48812</v>
      </c>
      <c r="E18">
        <v>36883</v>
      </c>
    </row>
    <row r="19" spans="1:24" x14ac:dyDescent="0.25">
      <c r="A19">
        <v>2013</v>
      </c>
      <c r="B19" t="s">
        <v>287</v>
      </c>
      <c r="C19">
        <v>35120</v>
      </c>
      <c r="D19">
        <v>26738</v>
      </c>
      <c r="E19">
        <v>25706</v>
      </c>
    </row>
    <row r="20" spans="1:24" x14ac:dyDescent="0.25">
      <c r="A20">
        <v>2013</v>
      </c>
      <c r="B20" t="s">
        <v>288</v>
      </c>
      <c r="C20">
        <v>25375</v>
      </c>
      <c r="D20">
        <v>14445</v>
      </c>
      <c r="E20">
        <v>9661</v>
      </c>
    </row>
    <row r="21" spans="1:24" hidden="1" x14ac:dyDescent="0.25">
      <c r="A21">
        <v>2013</v>
      </c>
      <c r="B21" t="s">
        <v>308</v>
      </c>
      <c r="C21">
        <v>105743</v>
      </c>
      <c r="D21">
        <v>92706</v>
      </c>
      <c r="E21">
        <v>73202</v>
      </c>
    </row>
    <row r="22" spans="1:24" x14ac:dyDescent="0.25">
      <c r="A22">
        <v>2014</v>
      </c>
      <c r="B22">
        <v>-25</v>
      </c>
      <c r="C22">
        <v>7897</v>
      </c>
      <c r="D22">
        <v>3039</v>
      </c>
      <c r="E22">
        <v>728</v>
      </c>
      <c r="R22" t="s">
        <v>318</v>
      </c>
      <c r="S22" t="s">
        <v>320</v>
      </c>
      <c r="T22" t="s">
        <v>319</v>
      </c>
      <c r="U22" t="s">
        <v>309</v>
      </c>
      <c r="V22" t="s">
        <v>310</v>
      </c>
      <c r="W22" t="s">
        <v>311</v>
      </c>
      <c r="X22" t="s">
        <v>289</v>
      </c>
    </row>
    <row r="23" spans="1:24" x14ac:dyDescent="0.25">
      <c r="A23">
        <v>2014</v>
      </c>
      <c r="B23" t="s">
        <v>286</v>
      </c>
      <c r="C23">
        <v>38941</v>
      </c>
      <c r="D23">
        <v>48506</v>
      </c>
      <c r="E23">
        <v>40045</v>
      </c>
      <c r="Q23">
        <v>2010</v>
      </c>
      <c r="R23">
        <v>106514</v>
      </c>
      <c r="S23">
        <v>88259</v>
      </c>
      <c r="T23">
        <v>57615</v>
      </c>
      <c r="U23">
        <v>42.20248189295846</v>
      </c>
      <c r="V23">
        <v>34.969570661045694</v>
      </c>
      <c r="W23">
        <v>22.827947445995846</v>
      </c>
      <c r="X23">
        <v>252388</v>
      </c>
    </row>
    <row r="24" spans="1:24" x14ac:dyDescent="0.25">
      <c r="A24">
        <v>2014</v>
      </c>
      <c r="B24" t="s">
        <v>287</v>
      </c>
      <c r="C24">
        <v>33960</v>
      </c>
      <c r="D24">
        <v>26844</v>
      </c>
      <c r="E24">
        <v>26955</v>
      </c>
      <c r="Q24">
        <v>2011</v>
      </c>
      <c r="R24">
        <v>108973</v>
      </c>
      <c r="S24">
        <v>96845</v>
      </c>
      <c r="T24">
        <v>62852</v>
      </c>
      <c r="U24">
        <v>40.560166747310831</v>
      </c>
      <c r="V24">
        <v>36.046078832768828</v>
      </c>
      <c r="W24">
        <v>23.393754419920349</v>
      </c>
      <c r="X24">
        <v>268670</v>
      </c>
    </row>
    <row r="25" spans="1:24" x14ac:dyDescent="0.25">
      <c r="A25">
        <v>2014</v>
      </c>
      <c r="B25" t="s">
        <v>288</v>
      </c>
      <c r="C25">
        <v>25863</v>
      </c>
      <c r="D25">
        <v>15514</v>
      </c>
      <c r="E25">
        <v>9086</v>
      </c>
      <c r="Q25">
        <v>2012</v>
      </c>
      <c r="R25">
        <v>108394</v>
      </c>
      <c r="S25">
        <v>89392</v>
      </c>
      <c r="T25">
        <v>68876</v>
      </c>
      <c r="U25">
        <v>40.648461348073589</v>
      </c>
      <c r="V25">
        <v>33.522586645266294</v>
      </c>
      <c r="W25">
        <v>25.828952006660117</v>
      </c>
      <c r="X25">
        <v>266662</v>
      </c>
    </row>
    <row r="26" spans="1:24" hidden="1" x14ac:dyDescent="0.25">
      <c r="A26">
        <v>2014</v>
      </c>
      <c r="B26" t="s">
        <v>308</v>
      </c>
      <c r="C26">
        <v>106661</v>
      </c>
      <c r="D26">
        <v>93903</v>
      </c>
      <c r="E26">
        <v>76814</v>
      </c>
      <c r="Q26">
        <v>13</v>
      </c>
      <c r="R26">
        <v>105743</v>
      </c>
      <c r="S26">
        <v>92706</v>
      </c>
      <c r="T26">
        <v>73202</v>
      </c>
      <c r="U26">
        <v>38.926048496048239</v>
      </c>
      <c r="V26">
        <v>34.126876028433543</v>
      </c>
      <c r="W26">
        <v>26.947075475518218</v>
      </c>
      <c r="X26">
        <v>271651</v>
      </c>
    </row>
    <row r="27" spans="1:24" x14ac:dyDescent="0.25">
      <c r="A27">
        <v>2015</v>
      </c>
      <c r="B27">
        <v>-25</v>
      </c>
      <c r="C27">
        <v>7764</v>
      </c>
      <c r="D27">
        <v>3627</v>
      </c>
      <c r="E27">
        <v>1062</v>
      </c>
      <c r="Q27">
        <v>2013</v>
      </c>
      <c r="R27">
        <v>105743</v>
      </c>
      <c r="S27">
        <v>92706</v>
      </c>
      <c r="T27">
        <v>73202</v>
      </c>
      <c r="U27">
        <v>38.926048496048239</v>
      </c>
      <c r="V27">
        <v>38.926048496048239</v>
      </c>
      <c r="W27">
        <v>34.126876028433543</v>
      </c>
      <c r="X27">
        <f>SUM(R27:T27)</f>
        <v>271651</v>
      </c>
    </row>
    <row r="28" spans="1:24" x14ac:dyDescent="0.25">
      <c r="A28">
        <v>2015</v>
      </c>
      <c r="B28" t="s">
        <v>286</v>
      </c>
      <c r="C28">
        <v>33153</v>
      </c>
      <c r="D28">
        <v>51294</v>
      </c>
      <c r="E28">
        <v>43153</v>
      </c>
      <c r="Q28">
        <v>2014</v>
      </c>
      <c r="R28">
        <v>106661</v>
      </c>
      <c r="S28">
        <v>93903</v>
      </c>
      <c r="T28">
        <v>76814</v>
      </c>
      <c r="U28">
        <v>38.45330199222721</v>
      </c>
      <c r="V28">
        <v>33.853802392403146</v>
      </c>
      <c r="W28">
        <v>27.69289561536964</v>
      </c>
      <c r="X28">
        <v>277378</v>
      </c>
    </row>
    <row r="29" spans="1:24" x14ac:dyDescent="0.25">
      <c r="A29">
        <v>2015</v>
      </c>
      <c r="B29" t="s">
        <v>287</v>
      </c>
      <c r="C29">
        <v>36064</v>
      </c>
      <c r="D29">
        <v>24310</v>
      </c>
      <c r="E29">
        <v>29593</v>
      </c>
      <c r="Q29">
        <v>2015</v>
      </c>
      <c r="R29">
        <v>103360</v>
      </c>
      <c r="S29">
        <v>93653</v>
      </c>
      <c r="T29">
        <v>84774</v>
      </c>
      <c r="U29">
        <v>36.6801875175221</v>
      </c>
      <c r="V29">
        <v>33.235387012175863</v>
      </c>
      <c r="W29">
        <v>30.084425470302033</v>
      </c>
      <c r="X29">
        <v>281787</v>
      </c>
    </row>
    <row r="30" spans="1:24" x14ac:dyDescent="0.25">
      <c r="A30">
        <v>2015</v>
      </c>
      <c r="B30" t="s">
        <v>288</v>
      </c>
      <c r="C30">
        <v>26379</v>
      </c>
      <c r="D30">
        <v>14422</v>
      </c>
      <c r="E30">
        <v>10966</v>
      </c>
      <c r="Q30">
        <v>2016</v>
      </c>
      <c r="R30">
        <v>103692</v>
      </c>
      <c r="S30">
        <v>90337</v>
      </c>
      <c r="T30">
        <v>87212</v>
      </c>
      <c r="U30">
        <v>36.86944648895431</v>
      </c>
      <c r="V30">
        <v>32.120850089425083</v>
      </c>
      <c r="W30">
        <v>31.009703421620603</v>
      </c>
      <c r="X30">
        <v>281241</v>
      </c>
    </row>
    <row r="31" spans="1:24" hidden="1" x14ac:dyDescent="0.25">
      <c r="A31">
        <v>2015</v>
      </c>
      <c r="B31" t="s">
        <v>308</v>
      </c>
      <c r="C31">
        <v>103360</v>
      </c>
      <c r="D31">
        <v>93653</v>
      </c>
      <c r="E31">
        <v>84774</v>
      </c>
    </row>
    <row r="32" spans="1:24" x14ac:dyDescent="0.25">
      <c r="A32">
        <v>2016</v>
      </c>
      <c r="B32">
        <v>-25</v>
      </c>
      <c r="C32">
        <v>7707</v>
      </c>
      <c r="D32">
        <v>3855</v>
      </c>
      <c r="E32">
        <v>929</v>
      </c>
    </row>
    <row r="33" spans="1:21" x14ac:dyDescent="0.25">
      <c r="A33">
        <v>2016</v>
      </c>
      <c r="B33" t="s">
        <v>286</v>
      </c>
      <c r="C33">
        <v>35135</v>
      </c>
      <c r="D33">
        <v>47147</v>
      </c>
      <c r="E33">
        <v>44359</v>
      </c>
    </row>
    <row r="34" spans="1:21" x14ac:dyDescent="0.25">
      <c r="A34">
        <v>2016</v>
      </c>
      <c r="B34" t="s">
        <v>287</v>
      </c>
      <c r="C34">
        <v>33543</v>
      </c>
      <c r="D34">
        <v>24343</v>
      </c>
      <c r="E34">
        <v>30463</v>
      </c>
    </row>
    <row r="35" spans="1:21" x14ac:dyDescent="0.25">
      <c r="A35">
        <v>2016</v>
      </c>
      <c r="B35" t="s">
        <v>288</v>
      </c>
      <c r="C35">
        <v>27307</v>
      </c>
      <c r="D35">
        <v>14992</v>
      </c>
      <c r="E35">
        <v>11461</v>
      </c>
    </row>
    <row r="36" spans="1:21" hidden="1" x14ac:dyDescent="0.25">
      <c r="A36">
        <v>2016</v>
      </c>
      <c r="B36" t="s">
        <v>308</v>
      </c>
      <c r="C36">
        <v>103692</v>
      </c>
      <c r="D36">
        <v>90337</v>
      </c>
      <c r="E36">
        <v>87212</v>
      </c>
    </row>
    <row r="39" spans="1:21" x14ac:dyDescent="0.25">
      <c r="R39" t="s">
        <v>318</v>
      </c>
      <c r="S39" t="s">
        <v>320</v>
      </c>
      <c r="T39" t="s">
        <v>319</v>
      </c>
      <c r="U39" t="s">
        <v>289</v>
      </c>
    </row>
    <row r="40" spans="1:21" x14ac:dyDescent="0.25">
      <c r="Q40">
        <v>2010</v>
      </c>
      <c r="R40">
        <v>42.20248189295846</v>
      </c>
      <c r="S40">
        <v>34.969570661045694</v>
      </c>
      <c r="T40">
        <v>22.827947445995846</v>
      </c>
      <c r="U40">
        <v>252388</v>
      </c>
    </row>
    <row r="41" spans="1:21" x14ac:dyDescent="0.25">
      <c r="Q41">
        <v>2011</v>
      </c>
      <c r="R41">
        <v>40.560166747310831</v>
      </c>
      <c r="S41">
        <v>36.046078832768828</v>
      </c>
      <c r="T41">
        <v>23.393754419920349</v>
      </c>
      <c r="U41">
        <v>268670</v>
      </c>
    </row>
    <row r="42" spans="1:21" x14ac:dyDescent="0.25">
      <c r="B42" t="s">
        <v>309</v>
      </c>
      <c r="C42" t="s">
        <v>310</v>
      </c>
      <c r="D42" t="s">
        <v>311</v>
      </c>
      <c r="F42" t="s">
        <v>309</v>
      </c>
      <c r="G42" t="s">
        <v>310</v>
      </c>
      <c r="H42" t="s">
        <v>311</v>
      </c>
      <c r="J42" t="s">
        <v>322</v>
      </c>
      <c r="K42" t="s">
        <v>323</v>
      </c>
      <c r="Q42">
        <v>2012</v>
      </c>
      <c r="R42">
        <v>40.648461348073589</v>
      </c>
      <c r="S42">
        <v>33.522586645266294</v>
      </c>
      <c r="T42">
        <v>25.828952006660117</v>
      </c>
      <c r="U42">
        <v>266662</v>
      </c>
    </row>
    <row r="43" spans="1:21" x14ac:dyDescent="0.25">
      <c r="A43">
        <v>2010</v>
      </c>
      <c r="B43">
        <f>SUM(C2:C5)</f>
        <v>106514</v>
      </c>
      <c r="C43">
        <f t="shared" ref="C43" si="0">SUM(D2:D5)</f>
        <v>88259</v>
      </c>
      <c r="D43">
        <f>SUM(E2:E5)</f>
        <v>57615</v>
      </c>
      <c r="E43">
        <f>SUM(B43:D43)</f>
        <v>252388</v>
      </c>
      <c r="F43">
        <f>(B43/$E43)*100</f>
        <v>42.20248189295846</v>
      </c>
      <c r="G43">
        <f t="shared" ref="G43:H49" si="1">(C43/$E43)*100</f>
        <v>34.969570661045694</v>
      </c>
      <c r="H43">
        <f t="shared" si="1"/>
        <v>22.827947445995846</v>
      </c>
      <c r="J43">
        <v>-765.17854730600004</v>
      </c>
      <c r="K43">
        <v>1646495.41805</v>
      </c>
      <c r="Q43">
        <v>2013</v>
      </c>
      <c r="R43">
        <v>38.926048496048239</v>
      </c>
      <c r="S43">
        <v>38.926048496048239</v>
      </c>
      <c r="T43">
        <v>34.126876028433543</v>
      </c>
      <c r="U43">
        <v>271651</v>
      </c>
    </row>
    <row r="44" spans="1:21" x14ac:dyDescent="0.25">
      <c r="A44">
        <v>2011</v>
      </c>
      <c r="B44">
        <f>SUM(C7:C10)</f>
        <v>108973</v>
      </c>
      <c r="C44">
        <f t="shared" ref="C44:D44" si="2">SUM(D7:D10)</f>
        <v>96845</v>
      </c>
      <c r="D44">
        <f t="shared" si="2"/>
        <v>62852</v>
      </c>
      <c r="E44">
        <f t="shared" ref="E44:E49" si="3">SUM(B44:D44)</f>
        <v>268670</v>
      </c>
      <c r="F44">
        <f t="shared" ref="F44:F49" si="4">(B44/$E44)*100</f>
        <v>40.560166747310831</v>
      </c>
      <c r="G44">
        <f t="shared" si="1"/>
        <v>36.046078832768828</v>
      </c>
      <c r="H44">
        <f t="shared" si="1"/>
        <v>23.393754419920349</v>
      </c>
      <c r="J44">
        <v>155.75206144399999</v>
      </c>
      <c r="K44">
        <v>-221372.47111799999</v>
      </c>
      <c r="Q44">
        <v>2014</v>
      </c>
      <c r="R44">
        <v>38.45330199222721</v>
      </c>
      <c r="S44">
        <v>33.853802392403146</v>
      </c>
      <c r="T44">
        <v>27.69289561536964</v>
      </c>
      <c r="U44">
        <v>277378</v>
      </c>
    </row>
    <row r="45" spans="1:21" x14ac:dyDescent="0.25">
      <c r="A45">
        <v>2012</v>
      </c>
      <c r="B45">
        <f>SUM(C12:C15)</f>
        <v>108394</v>
      </c>
      <c r="C45">
        <f t="shared" ref="C45:D45" si="5">SUM(D12:D15)</f>
        <v>89392</v>
      </c>
      <c r="D45">
        <f t="shared" si="5"/>
        <v>68876</v>
      </c>
      <c r="E45">
        <f t="shared" si="3"/>
        <v>266662</v>
      </c>
      <c r="F45">
        <f t="shared" si="4"/>
        <v>40.648461348073589</v>
      </c>
      <c r="G45">
        <f t="shared" si="1"/>
        <v>33.522586645266294</v>
      </c>
      <c r="H45">
        <f t="shared" si="1"/>
        <v>25.828952006660117</v>
      </c>
      <c r="J45">
        <v>5020.46437264</v>
      </c>
      <c r="K45">
        <v>-10033145.496400001</v>
      </c>
      <c r="Q45">
        <v>2015</v>
      </c>
      <c r="R45">
        <v>36.6801875175221</v>
      </c>
      <c r="S45">
        <v>33.235387012175863</v>
      </c>
      <c r="T45">
        <v>30.084425470302033</v>
      </c>
      <c r="U45">
        <v>281787</v>
      </c>
    </row>
    <row r="46" spans="1:21" x14ac:dyDescent="0.25">
      <c r="A46">
        <v>2013</v>
      </c>
      <c r="B46">
        <f>SUM(C17:C20)</f>
        <v>105743</v>
      </c>
      <c r="C46">
        <f t="shared" ref="C46:D46" si="6">SUM(D17:D20)</f>
        <v>92706</v>
      </c>
      <c r="D46">
        <f t="shared" si="6"/>
        <v>73202</v>
      </c>
      <c r="E46">
        <f t="shared" si="3"/>
        <v>271651</v>
      </c>
      <c r="F46">
        <f t="shared" si="4"/>
        <v>38.926048496048239</v>
      </c>
      <c r="G46">
        <f t="shared" si="1"/>
        <v>34.126876028433543</v>
      </c>
      <c r="H46">
        <f t="shared" si="1"/>
        <v>26.947075475518218</v>
      </c>
      <c r="Q46">
        <v>2016</v>
      </c>
      <c r="R46">
        <v>36.86944648895431</v>
      </c>
      <c r="S46">
        <v>32.120850089425083</v>
      </c>
      <c r="T46">
        <v>31.009703421620603</v>
      </c>
      <c r="U46">
        <v>281241</v>
      </c>
    </row>
    <row r="47" spans="1:21" x14ac:dyDescent="0.25">
      <c r="A47">
        <v>2014</v>
      </c>
      <c r="B47">
        <f>SUM(C22:C25)</f>
        <v>106661</v>
      </c>
      <c r="C47">
        <f t="shared" ref="C47:D47" si="7">SUM(D22:D25)</f>
        <v>93903</v>
      </c>
      <c r="D47">
        <f t="shared" si="7"/>
        <v>76814</v>
      </c>
      <c r="E47">
        <f t="shared" si="3"/>
        <v>277378</v>
      </c>
      <c r="F47">
        <f t="shared" si="4"/>
        <v>38.45330199222721</v>
      </c>
      <c r="G47">
        <f t="shared" si="1"/>
        <v>33.853802392403146</v>
      </c>
      <c r="H47">
        <f t="shared" si="1"/>
        <v>27.69289561536964</v>
      </c>
    </row>
    <row r="48" spans="1:21" x14ac:dyDescent="0.25">
      <c r="A48">
        <v>2015</v>
      </c>
      <c r="B48">
        <f>SUM(C27:C30)</f>
        <v>103360</v>
      </c>
      <c r="C48">
        <f t="shared" ref="C48:D48" si="8">SUM(D27:D30)</f>
        <v>93653</v>
      </c>
      <c r="D48">
        <f t="shared" si="8"/>
        <v>84774</v>
      </c>
      <c r="E48">
        <f t="shared" si="3"/>
        <v>281787</v>
      </c>
      <c r="F48">
        <f t="shared" si="4"/>
        <v>36.6801875175221</v>
      </c>
      <c r="G48">
        <f t="shared" si="1"/>
        <v>33.235387012175863</v>
      </c>
      <c r="H48">
        <f t="shared" si="1"/>
        <v>30.084425470302033</v>
      </c>
      <c r="J48">
        <f>SUM(J43:J45)</f>
        <v>4411.037886778</v>
      </c>
    </row>
    <row r="49" spans="1:21" x14ac:dyDescent="0.25">
      <c r="A49">
        <v>2016</v>
      </c>
      <c r="B49">
        <f>SUM(C32:C35)</f>
        <v>103692</v>
      </c>
      <c r="C49">
        <f t="shared" ref="C49:D49" si="9">SUM(D32:D35)</f>
        <v>90337</v>
      </c>
      <c r="D49">
        <f>SUM(E32:E35)</f>
        <v>87212</v>
      </c>
      <c r="E49">
        <f t="shared" si="3"/>
        <v>281241</v>
      </c>
      <c r="F49">
        <f t="shared" si="4"/>
        <v>36.86944648895431</v>
      </c>
      <c r="G49">
        <f t="shared" si="1"/>
        <v>32.120850089425083</v>
      </c>
      <c r="H49">
        <f t="shared" si="1"/>
        <v>31.009703421620603</v>
      </c>
      <c r="J49">
        <f>J48*4</f>
        <v>17644.151547112</v>
      </c>
    </row>
    <row r="50" spans="1:21" x14ac:dyDescent="0.25">
      <c r="A50">
        <v>2017</v>
      </c>
      <c r="B50">
        <f>(J$43*$A50)+K$43</f>
        <v>103130.28813379793</v>
      </c>
      <c r="C50">
        <f>(J$44*$A50)+K$44</f>
        <v>92779.436814547982</v>
      </c>
      <c r="D50">
        <f>(J$45*$A50)+K$45</f>
        <v>93131.143214879557</v>
      </c>
      <c r="E50">
        <f t="shared" ref="E50:E53" si="10">SUM(B50:D50)</f>
        <v>289040.86816322547</v>
      </c>
      <c r="F50">
        <f t="shared" ref="F50:F53" si="11">(B50/$E50)*100</f>
        <v>35.680175190851834</v>
      </c>
      <c r="G50">
        <f t="shared" ref="G50:G53" si="12">(C50/$E50)*100</f>
        <v>32.099072149947361</v>
      </c>
      <c r="H50">
        <f t="shared" ref="H50:H53" si="13">(D50/$E50)*100</f>
        <v>32.220752659200805</v>
      </c>
      <c r="J50">
        <f>J49+E50</f>
        <v>306685.01971033745</v>
      </c>
    </row>
    <row r="51" spans="1:21" x14ac:dyDescent="0.25">
      <c r="A51">
        <v>2018</v>
      </c>
      <c r="B51">
        <f t="shared" ref="B51:B53" si="14">(J$43*$A51)+K$43</f>
        <v>102365.10958649195</v>
      </c>
      <c r="C51">
        <f t="shared" ref="C51:C53" si="15">(J$44*$A51)+K$44</f>
        <v>92935.188875991968</v>
      </c>
      <c r="D51">
        <f t="shared" ref="D51:D53" si="16">(J$45*$A51)+K$45</f>
        <v>98151.607587520033</v>
      </c>
      <c r="E51">
        <f t="shared" si="10"/>
        <v>293451.90605000395</v>
      </c>
      <c r="F51">
        <f t="shared" si="11"/>
        <v>34.883095824584295</v>
      </c>
      <c r="G51">
        <f t="shared" si="12"/>
        <v>31.669649083879488</v>
      </c>
      <c r="H51">
        <f t="shared" si="13"/>
        <v>33.447255091536221</v>
      </c>
    </row>
    <row r="52" spans="1:21" x14ac:dyDescent="0.25">
      <c r="A52">
        <v>2019</v>
      </c>
      <c r="B52">
        <f t="shared" si="14"/>
        <v>101599.93103918596</v>
      </c>
      <c r="C52">
        <f t="shared" si="15"/>
        <v>93090.940937436011</v>
      </c>
      <c r="D52">
        <f t="shared" si="16"/>
        <v>103172.07196015865</v>
      </c>
      <c r="E52">
        <f t="shared" si="10"/>
        <v>297862.94393678062</v>
      </c>
      <c r="F52">
        <f t="shared" si="11"/>
        <v>34.109624277650951</v>
      </c>
      <c r="G52">
        <f t="shared" si="12"/>
        <v>31.252944628518119</v>
      </c>
      <c r="H52">
        <f t="shared" si="13"/>
        <v>34.637431093830934</v>
      </c>
      <c r="R52" t="s">
        <v>318</v>
      </c>
      <c r="S52" t="s">
        <v>320</v>
      </c>
      <c r="T52" t="s">
        <v>319</v>
      </c>
      <c r="U52" t="s">
        <v>321</v>
      </c>
    </row>
    <row r="53" spans="1:21" x14ac:dyDescent="0.25">
      <c r="A53">
        <v>2020</v>
      </c>
      <c r="B53">
        <f>(J$43*$A53)+K$43</f>
        <v>100834.75249187998</v>
      </c>
      <c r="C53">
        <f>(J$44*$A53)+K$44</f>
        <v>93246.692998879997</v>
      </c>
      <c r="D53">
        <f>(J$45*$A53)+K$45</f>
        <v>108192.53633279912</v>
      </c>
      <c r="E53">
        <f>SUM(B53:D53)</f>
        <v>302273.98182355909</v>
      </c>
      <c r="F53">
        <f t="shared" si="11"/>
        <v>33.358727034183978</v>
      </c>
      <c r="G53">
        <f t="shared" si="12"/>
        <v>30.848401981652923</v>
      </c>
      <c r="H53">
        <f t="shared" si="13"/>
        <v>35.792870984163102</v>
      </c>
      <c r="Q53">
        <v>2010</v>
      </c>
      <c r="R53">
        <v>106514</v>
      </c>
      <c r="S53">
        <v>88259</v>
      </c>
      <c r="T53">
        <v>57615</v>
      </c>
      <c r="U53">
        <f>SUM(R53:T53)</f>
        <v>252388</v>
      </c>
    </row>
    <row r="54" spans="1:21" x14ac:dyDescent="0.25">
      <c r="Q54">
        <v>2011</v>
      </c>
      <c r="R54">
        <v>108973</v>
      </c>
      <c r="S54">
        <v>96845</v>
      </c>
      <c r="T54">
        <v>62852</v>
      </c>
      <c r="U54">
        <f t="shared" ref="U54:U59" si="17">SUM(R54:T54)</f>
        <v>268670</v>
      </c>
    </row>
    <row r="55" spans="1:21" x14ac:dyDescent="0.25">
      <c r="A55">
        <v>20</v>
      </c>
      <c r="B55">
        <v>105000</v>
      </c>
      <c r="C55">
        <v>90000</v>
      </c>
      <c r="D55">
        <v>110000</v>
      </c>
      <c r="E55">
        <f>110000+105000+90000</f>
        <v>305000</v>
      </c>
      <c r="F55">
        <f>(B55/$E55)*100</f>
        <v>34.42622950819672</v>
      </c>
      <c r="G55">
        <f>(C55/$E55)*100</f>
        <v>29.508196721311474</v>
      </c>
      <c r="H55">
        <f>(D55/$E55)*100</f>
        <v>36.065573770491802</v>
      </c>
      <c r="Q55">
        <v>2012</v>
      </c>
      <c r="R55">
        <v>108394</v>
      </c>
      <c r="S55">
        <v>89392</v>
      </c>
      <c r="T55">
        <v>68876</v>
      </c>
      <c r="U55">
        <f t="shared" si="17"/>
        <v>266662</v>
      </c>
    </row>
    <row r="56" spans="1:21" x14ac:dyDescent="0.25">
      <c r="Q56">
        <v>2013</v>
      </c>
      <c r="R56">
        <v>105743</v>
      </c>
      <c r="S56">
        <v>92706</v>
      </c>
      <c r="T56">
        <v>73202</v>
      </c>
      <c r="U56">
        <f t="shared" si="17"/>
        <v>271651</v>
      </c>
    </row>
    <row r="57" spans="1:21" x14ac:dyDescent="0.25">
      <c r="Q57">
        <v>2014</v>
      </c>
      <c r="R57">
        <v>106661</v>
      </c>
      <c r="S57">
        <v>93903</v>
      </c>
      <c r="T57">
        <v>76814</v>
      </c>
      <c r="U57">
        <f t="shared" si="17"/>
        <v>277378</v>
      </c>
    </row>
    <row r="58" spans="1:21" x14ac:dyDescent="0.25">
      <c r="Q58">
        <v>2015</v>
      </c>
      <c r="R58">
        <v>103360</v>
      </c>
      <c r="S58">
        <v>93653</v>
      </c>
      <c r="T58">
        <v>84774</v>
      </c>
      <c r="U58">
        <f t="shared" si="17"/>
        <v>281787</v>
      </c>
    </row>
    <row r="59" spans="1:21" x14ac:dyDescent="0.25">
      <c r="Q59">
        <v>2016</v>
      </c>
      <c r="R59">
        <v>103692</v>
      </c>
      <c r="S59">
        <v>90337</v>
      </c>
      <c r="T59">
        <v>87212</v>
      </c>
      <c r="U59">
        <f t="shared" si="17"/>
        <v>281241</v>
      </c>
    </row>
    <row r="60" spans="1:21" x14ac:dyDescent="0.25">
      <c r="F60" t="s">
        <v>309</v>
      </c>
      <c r="G60" t="s">
        <v>310</v>
      </c>
      <c r="H60" t="s">
        <v>311</v>
      </c>
    </row>
    <row r="61" spans="1:21" x14ac:dyDescent="0.25">
      <c r="E61">
        <v>2010</v>
      </c>
      <c r="F61">
        <v>42.20248189295846</v>
      </c>
      <c r="G61">
        <v>34.969570661045694</v>
      </c>
      <c r="H61">
        <v>22.827947445995846</v>
      </c>
    </row>
    <row r="62" spans="1:21" x14ac:dyDescent="0.25">
      <c r="E62">
        <v>2011</v>
      </c>
      <c r="F62">
        <v>40.560166747310831</v>
      </c>
      <c r="G62">
        <v>36.046078832768828</v>
      </c>
      <c r="H62">
        <v>23.393754419920349</v>
      </c>
    </row>
    <row r="63" spans="1:21" x14ac:dyDescent="0.25">
      <c r="E63">
        <v>2012</v>
      </c>
      <c r="F63">
        <v>40.648461348073589</v>
      </c>
      <c r="G63">
        <v>33.522586645266294</v>
      </c>
      <c r="H63">
        <v>25.828952006660117</v>
      </c>
    </row>
    <row r="64" spans="1:21" x14ac:dyDescent="0.25">
      <c r="E64">
        <v>2013</v>
      </c>
      <c r="F64">
        <v>38.926048496048239</v>
      </c>
      <c r="G64">
        <v>34.126876028433543</v>
      </c>
      <c r="H64">
        <v>26.947075475518218</v>
      </c>
    </row>
    <row r="65" spans="5:8" x14ac:dyDescent="0.25">
      <c r="E65">
        <v>2014</v>
      </c>
      <c r="F65">
        <v>38.45330199222721</v>
      </c>
      <c r="G65">
        <v>33.853802392403146</v>
      </c>
      <c r="H65">
        <v>27.69289561536964</v>
      </c>
    </row>
    <row r="66" spans="5:8" x14ac:dyDescent="0.25">
      <c r="E66">
        <v>2015</v>
      </c>
      <c r="F66">
        <v>36.6801875175221</v>
      </c>
      <c r="G66">
        <v>33.235387012175863</v>
      </c>
      <c r="H66">
        <v>30.084425470302033</v>
      </c>
    </row>
    <row r="67" spans="5:8" x14ac:dyDescent="0.25">
      <c r="E67">
        <v>2016</v>
      </c>
      <c r="F67">
        <v>36.86944648895431</v>
      </c>
      <c r="G67">
        <v>32.120850089425083</v>
      </c>
      <c r="H67">
        <v>31.009703421620603</v>
      </c>
    </row>
    <row r="68" spans="5:8" x14ac:dyDescent="0.25">
      <c r="E68">
        <v>2017</v>
      </c>
      <c r="F68">
        <v>35.680175190851834</v>
      </c>
      <c r="G68">
        <v>32.099072149947361</v>
      </c>
      <c r="H68">
        <v>32.220752659200805</v>
      </c>
    </row>
    <row r="69" spans="5:8" x14ac:dyDescent="0.25">
      <c r="E69">
        <v>2018</v>
      </c>
      <c r="F69">
        <v>34.883095824584295</v>
      </c>
      <c r="G69">
        <v>31.669649083879488</v>
      </c>
      <c r="H69">
        <v>33.447255091536221</v>
      </c>
    </row>
    <row r="70" spans="5:8" x14ac:dyDescent="0.25">
      <c r="E70">
        <v>2019</v>
      </c>
      <c r="F70">
        <v>34.109624277650951</v>
      </c>
      <c r="G70">
        <v>31.252944628518119</v>
      </c>
      <c r="H70">
        <v>34.637431093830934</v>
      </c>
    </row>
    <row r="71" spans="5:8" x14ac:dyDescent="0.25">
      <c r="E71">
        <v>2020</v>
      </c>
      <c r="F71">
        <v>33.358727034183978</v>
      </c>
      <c r="G71">
        <v>30.848401981652923</v>
      </c>
      <c r="H71">
        <v>35.792870984163102</v>
      </c>
    </row>
  </sheetData>
  <autoFilter ref="A1:Y39" xr:uid="{25231E3A-56DD-46C7-8DAD-00D0C4D5E608}">
    <filterColumn colId="1">
      <filters blank="1">
        <filter val="-25"/>
        <filter val="25-44"/>
        <filter val="45-64"/>
        <filter val="65+"/>
      </filters>
    </filterColumn>
  </autoFilter>
  <sortState ref="A2:E38">
    <sortCondition ref="A2:A38"/>
  </sortState>
  <conditionalFormatting sqref="C2:E3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E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:E3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2:D4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2:H42 J42:K4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</vt:lpstr>
      <vt:lpstr>sr</vt:lpstr>
      <vt:lpstr>sr-e</vt:lpstr>
      <vt:lpstr>csv-formatted</vt:lpstr>
      <vt:lpstr>Income pivot</vt:lpstr>
      <vt:lpstr>Quadchart income range</vt:lpstr>
      <vt:lpstr>Age breakdown</vt:lpstr>
      <vt:lpstr>Heat grid</vt:lpstr>
      <vt:lpstr>Sheet6</vt:lpstr>
      <vt:lpstr>Playground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Watson</dc:creator>
  <cp:lastModifiedBy>Michael Watson</cp:lastModifiedBy>
  <dcterms:created xsi:type="dcterms:W3CDTF">2017-09-15T15:15:40Z</dcterms:created>
  <dcterms:modified xsi:type="dcterms:W3CDTF">2017-10-16T21:25:22Z</dcterms:modified>
</cp:coreProperties>
</file>