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3916" windowHeight="10968" xr2:uid="{D1536E88-EC4A-4A45-A409-BB47B561A0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T2" i="1"/>
  <c r="U2" i="1"/>
  <c r="V2" i="1"/>
  <c r="W2" i="1"/>
  <c r="X2" i="1"/>
  <c r="S2" i="1"/>
  <c r="R3" i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<sst xmlns="http://schemas.openxmlformats.org/spreadsheetml/2006/main" count="41" uniqueCount="35">
  <si>
    <t>Id</t>
  </si>
  <si>
    <t>Geography</t>
  </si>
  <si>
    <t>Estimate; Owner occupied: - 1.01 to 1.50 occupants per room</t>
  </si>
  <si>
    <t>Margin of Error; Owner occupied: - 1.01 to 1.50 occupants per room</t>
  </si>
  <si>
    <t>Estimate; Owner occupied: - 1.51 to 2.00 occupants per room</t>
  </si>
  <si>
    <t>Margin of Error; Owner occupied: - 1.51 to 2.00 occupants per room</t>
  </si>
  <si>
    <t>Estimate; Owner occupied: - 2.01 or more occupants per room</t>
  </si>
  <si>
    <t>Margin of Error; Owner occupied: - 2.01 or more occupants per room</t>
  </si>
  <si>
    <t>Estimate; Renter occupied: - 1.01 to 1.50 occupants per room</t>
  </si>
  <si>
    <t>Margin of Error; Renter occupied: - 1.01 to 1.50 occupants per room</t>
  </si>
  <si>
    <t>Estimate; Renter occupied: - 1.51 to 2.00 occupants per room</t>
  </si>
  <si>
    <t>Margin of Error; Renter occupied: - 1.51 to 2.00 occupants per room</t>
  </si>
  <si>
    <t>Estimate; Renter occupied: - 2.01 or more occupants per room</t>
  </si>
  <si>
    <t>Margin of Error; Renter occupied: - 2.01 or more occupants per room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</si>
  <si>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</si>
  <si>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</si>
  <si>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</si>
  <si>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</si>
  <si>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</si>
  <si>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</si>
  <si>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</si>
  <si>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</si>
  <si>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</si>
  <si>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</si>
  <si>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</si>
  <si>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</si>
  <si>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</si>
  <si>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</si>
  <si>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</si>
  <si>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</si>
  <si>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Total</t>
  </si>
  <si>
    <t>Total_MOE</t>
  </si>
  <si>
    <t>GEOID</t>
  </si>
  <si>
    <t>Total_Crowded</t>
  </si>
  <si>
    <t>Total_Crowded_MOE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</si>
</sst>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2991-0EB9-40ED-BD40-F56DFAF497AF}">
  <dimension ref="A1:Y9"/>
  <sheetViews>
    <sheetView tabSelected="1" zoomScale="80" zoomScaleNormal="80" workbookViewId="0">
      <selection activeCell="Y2" sqref="Y2"/>
    </sheetView>
  </sheetViews>
  <sheetFormatPr defaultRowHeight="14.4" x14ac:dyDescent="0.3"/>
  <cols>
    <col min="19" max="24" width="0" hidden="1" customWidth="1"/>
  </cols>
  <sheetData>
    <row r="1" spans="1:25" x14ac:dyDescent="0.3">
      <c r="A1" t="s">
        <v>0</v>
      </c>
      <c r="B1" t="s">
        <v>32</v>
      </c>
      <c r="C1" t="s">
        <v>1</v>
      </c>
      <c r="D1" t="s">
        <v>30</v>
      </c>
      <c r="E1" t="s">
        <v>31</v>
      </c>
      <c r="F1" t="s">
        <v>2</v>
      </c>
      <c r="G1" t="s">
        <v>4</v>
      </c>
      <c r="H1" t="s">
        <v>6</v>
      </c>
      <c r="I1" t="s">
        <v>8</v>
      </c>
      <c r="J1" t="s">
        <v>10</v>
      </c>
      <c r="K1" t="s">
        <v>12</v>
      </c>
      <c r="L1" t="s">
        <v>3</v>
      </c>
      <c r="M1" t="s">
        <v>5</v>
      </c>
      <c r="N1" t="s">
        <v>7</v>
      </c>
      <c r="O1" t="s">
        <v>9</v>
      </c>
      <c r="P1" t="s">
        <v>11</v>
      </c>
      <c r="Q1" t="s">
        <v>13</v>
      </c>
      <c r="R1" t="s">
        <v>33</v>
      </c>
      <c r="S1" t="s">
        <v>3</v>
      </c>
      <c r="T1" t="s">
        <v>5</v>
      </c>
      <c r="U1" t="s">
        <v>7</v>
      </c>
      <c r="V1" t="s">
        <v>9</v>
      </c>
      <c r="W1" t="s">
        <v>11</v>
      </c>
      <c r="X1" t="s">
        <v>13</v>
      </c>
      <c r="Y1" t="s">
        <v>34</v>
      </c>
    </row>
    <row r="2" spans="1:25" x14ac:dyDescent="0.3">
      <c r="A2" t="s">
        <v>14</v>
      </c>
      <c r="B2">
        <v>11001</v>
      </c>
      <c r="C2" t="s">
        <v>15</v>
      </c>
      <c r="D2">
        <v>34907</v>
      </c>
      <c r="E2">
        <v>558</v>
      </c>
      <c r="F2">
        <v>192</v>
      </c>
      <c r="G2">
        <v>80</v>
      </c>
      <c r="H2">
        <v>34</v>
      </c>
      <c r="I2">
        <v>517</v>
      </c>
      <c r="J2">
        <v>856</v>
      </c>
      <c r="K2">
        <v>495</v>
      </c>
      <c r="L2">
        <v>94</v>
      </c>
      <c r="M2">
        <v>59</v>
      </c>
      <c r="N2">
        <v>31</v>
      </c>
      <c r="O2">
        <v>172</v>
      </c>
      <c r="P2">
        <v>223</v>
      </c>
      <c r="Q2">
        <v>199</v>
      </c>
      <c r="R2">
        <f>SUM(F2:K2)</f>
        <v>2174</v>
      </c>
      <c r="S2">
        <f>L2^2</f>
        <v>8836</v>
      </c>
      <c r="T2">
        <f t="shared" ref="T2:X2" si="0">M2^2</f>
        <v>3481</v>
      </c>
      <c r="U2">
        <f t="shared" si="0"/>
        <v>961</v>
      </c>
      <c r="V2">
        <f t="shared" si="0"/>
        <v>29584</v>
      </c>
      <c r="W2">
        <f t="shared" si="0"/>
        <v>49729</v>
      </c>
      <c r="X2">
        <f t="shared" si="0"/>
        <v>39601</v>
      </c>
      <c r="Y2" s="1">
        <f>SQRT(SUM(S2:X2))</f>
        <v>363.58217778103483</v>
      </c>
    </row>
    <row r="3" spans="1:25" x14ac:dyDescent="0.3">
      <c r="A3" t="s">
        <v>16</v>
      </c>
      <c r="B3">
        <v>11002</v>
      </c>
      <c r="C3" t="s">
        <v>17</v>
      </c>
      <c r="D3">
        <v>38870</v>
      </c>
      <c r="E3">
        <v>798</v>
      </c>
      <c r="F3">
        <v>120</v>
      </c>
      <c r="G3">
        <v>83</v>
      </c>
      <c r="H3">
        <v>3</v>
      </c>
      <c r="I3">
        <v>295</v>
      </c>
      <c r="J3">
        <v>850</v>
      </c>
      <c r="K3">
        <v>48</v>
      </c>
      <c r="L3">
        <v>82</v>
      </c>
      <c r="M3">
        <v>62</v>
      </c>
      <c r="N3">
        <v>29</v>
      </c>
      <c r="O3">
        <v>151</v>
      </c>
      <c r="P3">
        <v>310</v>
      </c>
      <c r="Q3">
        <v>53</v>
      </c>
      <c r="R3">
        <f t="shared" ref="R3:R9" si="1">SUM(F3:K3)</f>
        <v>1399</v>
      </c>
      <c r="S3">
        <f t="shared" ref="S3:S9" si="2">L3^2</f>
        <v>6724</v>
      </c>
      <c r="T3">
        <f t="shared" ref="T3:T9" si="3">M3^2</f>
        <v>3844</v>
      </c>
      <c r="U3">
        <f t="shared" ref="U3:U9" si="4">N3^2</f>
        <v>841</v>
      </c>
      <c r="V3">
        <f t="shared" ref="V3:V9" si="5">O3^2</f>
        <v>22801</v>
      </c>
      <c r="W3">
        <f t="shared" ref="W3:W9" si="6">P3^2</f>
        <v>96100</v>
      </c>
      <c r="X3">
        <f t="shared" ref="X3:X9" si="7">Q3^2</f>
        <v>2809</v>
      </c>
      <c r="Y3" s="1">
        <f t="shared" ref="Y3:Y9" si="8">SQRT(SUM(S3:X3))</f>
        <v>364.85476562599536</v>
      </c>
    </row>
    <row r="4" spans="1:25" x14ac:dyDescent="0.3">
      <c r="A4" t="s">
        <v>18</v>
      </c>
      <c r="B4">
        <v>11003</v>
      </c>
      <c r="C4" t="s">
        <v>19</v>
      </c>
      <c r="D4">
        <v>38582</v>
      </c>
      <c r="E4">
        <v>661</v>
      </c>
      <c r="F4">
        <v>68</v>
      </c>
      <c r="G4">
        <v>35</v>
      </c>
      <c r="H4">
        <v>47</v>
      </c>
      <c r="I4">
        <v>174</v>
      </c>
      <c r="J4">
        <v>310</v>
      </c>
      <c r="K4">
        <v>18</v>
      </c>
      <c r="L4">
        <v>55</v>
      </c>
      <c r="M4">
        <v>56</v>
      </c>
      <c r="N4">
        <v>74</v>
      </c>
      <c r="O4">
        <v>85</v>
      </c>
      <c r="P4">
        <v>125</v>
      </c>
      <c r="Q4">
        <v>21</v>
      </c>
      <c r="R4">
        <f t="shared" si="1"/>
        <v>652</v>
      </c>
      <c r="S4">
        <f t="shared" si="2"/>
        <v>3025</v>
      </c>
      <c r="T4">
        <f t="shared" si="3"/>
        <v>3136</v>
      </c>
      <c r="U4">
        <f t="shared" si="4"/>
        <v>5476</v>
      </c>
      <c r="V4">
        <f t="shared" si="5"/>
        <v>7225</v>
      </c>
      <c r="W4">
        <f t="shared" si="6"/>
        <v>15625</v>
      </c>
      <c r="X4">
        <f t="shared" si="7"/>
        <v>441</v>
      </c>
      <c r="Y4" s="1">
        <f t="shared" si="8"/>
        <v>186.89034217957865</v>
      </c>
    </row>
    <row r="5" spans="1:25" x14ac:dyDescent="0.3">
      <c r="A5" t="s">
        <v>20</v>
      </c>
      <c r="B5">
        <v>11004</v>
      </c>
      <c r="C5" t="s">
        <v>21</v>
      </c>
      <c r="D5">
        <v>30539</v>
      </c>
      <c r="E5">
        <v>445</v>
      </c>
      <c r="F5">
        <v>174</v>
      </c>
      <c r="G5">
        <v>18</v>
      </c>
      <c r="H5">
        <v>11</v>
      </c>
      <c r="I5">
        <v>820</v>
      </c>
      <c r="J5">
        <v>392</v>
      </c>
      <c r="K5">
        <v>83</v>
      </c>
      <c r="L5">
        <v>57</v>
      </c>
      <c r="M5">
        <v>24</v>
      </c>
      <c r="N5">
        <v>17</v>
      </c>
      <c r="O5">
        <v>205</v>
      </c>
      <c r="P5">
        <v>165</v>
      </c>
      <c r="Q5">
        <v>67</v>
      </c>
      <c r="R5">
        <f t="shared" si="1"/>
        <v>1498</v>
      </c>
      <c r="S5">
        <f t="shared" si="2"/>
        <v>3249</v>
      </c>
      <c r="T5">
        <f t="shared" si="3"/>
        <v>576</v>
      </c>
      <c r="U5">
        <f t="shared" si="4"/>
        <v>289</v>
      </c>
      <c r="V5">
        <f t="shared" si="5"/>
        <v>42025</v>
      </c>
      <c r="W5">
        <f t="shared" si="6"/>
        <v>27225</v>
      </c>
      <c r="X5">
        <f t="shared" si="7"/>
        <v>4489</v>
      </c>
      <c r="Y5" s="1">
        <f t="shared" si="8"/>
        <v>279.02150454758856</v>
      </c>
    </row>
    <row r="6" spans="1:25" x14ac:dyDescent="0.3">
      <c r="A6" t="s">
        <v>22</v>
      </c>
      <c r="B6">
        <v>11005</v>
      </c>
      <c r="C6" t="s">
        <v>23</v>
      </c>
      <c r="D6">
        <v>31656</v>
      </c>
      <c r="E6">
        <v>452</v>
      </c>
      <c r="F6">
        <v>146</v>
      </c>
      <c r="G6">
        <v>8</v>
      </c>
      <c r="H6">
        <v>0</v>
      </c>
      <c r="I6">
        <v>545</v>
      </c>
      <c r="J6">
        <v>61</v>
      </c>
      <c r="K6">
        <v>117</v>
      </c>
      <c r="L6">
        <v>64</v>
      </c>
      <c r="M6">
        <v>13</v>
      </c>
      <c r="N6">
        <v>28</v>
      </c>
      <c r="O6">
        <v>147</v>
      </c>
      <c r="P6">
        <v>37</v>
      </c>
      <c r="Q6">
        <v>73</v>
      </c>
      <c r="R6">
        <f t="shared" si="1"/>
        <v>877</v>
      </c>
      <c r="S6">
        <f t="shared" si="2"/>
        <v>4096</v>
      </c>
      <c r="T6">
        <f t="shared" si="3"/>
        <v>169</v>
      </c>
      <c r="U6">
        <f t="shared" si="4"/>
        <v>784</v>
      </c>
      <c r="V6">
        <f t="shared" si="5"/>
        <v>21609</v>
      </c>
      <c r="W6">
        <f t="shared" si="6"/>
        <v>1369</v>
      </c>
      <c r="X6">
        <f t="shared" si="7"/>
        <v>5329</v>
      </c>
      <c r="Y6" s="1">
        <f t="shared" si="8"/>
        <v>182.63625050903778</v>
      </c>
    </row>
    <row r="7" spans="1:25" x14ac:dyDescent="0.3">
      <c r="A7" t="s">
        <v>24</v>
      </c>
      <c r="B7">
        <v>11006</v>
      </c>
      <c r="C7" t="s">
        <v>25</v>
      </c>
      <c r="D7">
        <v>40100</v>
      </c>
      <c r="E7">
        <v>521</v>
      </c>
      <c r="F7">
        <v>68</v>
      </c>
      <c r="G7">
        <v>24</v>
      </c>
      <c r="H7">
        <v>1</v>
      </c>
      <c r="I7">
        <v>248</v>
      </c>
      <c r="J7">
        <v>305</v>
      </c>
      <c r="K7">
        <v>18</v>
      </c>
      <c r="L7">
        <v>41</v>
      </c>
      <c r="M7">
        <v>22</v>
      </c>
      <c r="N7">
        <v>5</v>
      </c>
      <c r="O7">
        <v>111</v>
      </c>
      <c r="P7">
        <v>122</v>
      </c>
      <c r="Q7">
        <v>24</v>
      </c>
      <c r="R7">
        <f t="shared" si="1"/>
        <v>664</v>
      </c>
      <c r="S7">
        <f t="shared" si="2"/>
        <v>1681</v>
      </c>
      <c r="T7">
        <f t="shared" si="3"/>
        <v>484</v>
      </c>
      <c r="U7">
        <f t="shared" si="4"/>
        <v>25</v>
      </c>
      <c r="V7">
        <f t="shared" si="5"/>
        <v>12321</v>
      </c>
      <c r="W7">
        <f t="shared" si="6"/>
        <v>14884</v>
      </c>
      <c r="X7">
        <f t="shared" si="7"/>
        <v>576</v>
      </c>
      <c r="Y7" s="1">
        <f t="shared" si="8"/>
        <v>173.12134472675518</v>
      </c>
    </row>
    <row r="8" spans="1:25" x14ac:dyDescent="0.3">
      <c r="A8" t="s">
        <v>26</v>
      </c>
      <c r="B8">
        <v>11007</v>
      </c>
      <c r="C8" t="s">
        <v>27</v>
      </c>
      <c r="D8">
        <v>29266</v>
      </c>
      <c r="E8">
        <v>486</v>
      </c>
      <c r="F8">
        <v>114</v>
      </c>
      <c r="G8">
        <v>59</v>
      </c>
      <c r="H8">
        <v>11</v>
      </c>
      <c r="I8">
        <v>436</v>
      </c>
      <c r="J8">
        <v>89</v>
      </c>
      <c r="K8">
        <v>31</v>
      </c>
      <c r="L8">
        <v>58</v>
      </c>
      <c r="M8">
        <v>42</v>
      </c>
      <c r="N8">
        <v>17</v>
      </c>
      <c r="O8">
        <v>134</v>
      </c>
      <c r="P8">
        <v>58</v>
      </c>
      <c r="Q8">
        <v>33</v>
      </c>
      <c r="R8">
        <f t="shared" si="1"/>
        <v>740</v>
      </c>
      <c r="S8">
        <f t="shared" si="2"/>
        <v>3364</v>
      </c>
      <c r="T8">
        <f t="shared" si="3"/>
        <v>1764</v>
      </c>
      <c r="U8">
        <f t="shared" si="4"/>
        <v>289</v>
      </c>
      <c r="V8">
        <f t="shared" si="5"/>
        <v>17956</v>
      </c>
      <c r="W8">
        <f t="shared" si="6"/>
        <v>3364</v>
      </c>
      <c r="X8">
        <f t="shared" si="7"/>
        <v>1089</v>
      </c>
      <c r="Y8" s="1">
        <f t="shared" si="8"/>
        <v>166.81127060243861</v>
      </c>
    </row>
    <row r="9" spans="1:25" x14ac:dyDescent="0.3">
      <c r="A9" t="s">
        <v>28</v>
      </c>
      <c r="B9">
        <v>11008</v>
      </c>
      <c r="C9" t="s">
        <v>29</v>
      </c>
      <c r="D9">
        <v>29470</v>
      </c>
      <c r="E9">
        <v>554</v>
      </c>
      <c r="F9">
        <v>56</v>
      </c>
      <c r="G9">
        <v>0</v>
      </c>
      <c r="H9">
        <v>0</v>
      </c>
      <c r="I9">
        <v>1057</v>
      </c>
      <c r="J9">
        <v>210</v>
      </c>
      <c r="K9">
        <v>53</v>
      </c>
      <c r="L9">
        <v>36</v>
      </c>
      <c r="M9">
        <v>28</v>
      </c>
      <c r="N9">
        <v>28</v>
      </c>
      <c r="O9">
        <v>208</v>
      </c>
      <c r="P9">
        <v>89</v>
      </c>
      <c r="Q9">
        <v>44</v>
      </c>
      <c r="R9">
        <f t="shared" si="1"/>
        <v>1376</v>
      </c>
      <c r="S9">
        <f t="shared" si="2"/>
        <v>1296</v>
      </c>
      <c r="T9">
        <f t="shared" si="3"/>
        <v>784</v>
      </c>
      <c r="U9">
        <f t="shared" si="4"/>
        <v>784</v>
      </c>
      <c r="V9">
        <f t="shared" si="5"/>
        <v>43264</v>
      </c>
      <c r="W9">
        <f t="shared" si="6"/>
        <v>7921</v>
      </c>
      <c r="X9">
        <f t="shared" si="7"/>
        <v>1936</v>
      </c>
      <c r="Y9" s="1">
        <f t="shared" si="8"/>
        <v>236.61149591682988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2017-10-04T14:51:18Z</dcterms:created>
  <dcterms:modified xsi:type="dcterms:W3CDTF">2017-10-04T14:58:23Z</dcterms:modified>
</cp:coreProperties>
</file>