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amster\Documents\Development\dc801\BM-Badge\HW\BackBoard\"/>
    </mc:Choice>
  </mc:AlternateContent>
  <xr:revisionPtr revIDLastSave="0" documentId="8_{F0C95754-C65F-4D0C-AF97-2B8CC1D460A8}" xr6:coauthVersionLast="45" xr6:coauthVersionMax="45" xr10:uidLastSave="{00000000-0000-0000-0000-000000000000}"/>
  <bookViews>
    <workbookView xWindow="690" yWindow="4290" windowWidth="23040" windowHeight="12000" xr2:uid="{00000000-000D-0000-FFFF-FFFF00000000}"/>
  </bookViews>
  <sheets>
    <sheet name="Sheet1" sheetId="1" r:id="rId1"/>
  </sheets>
  <definedNames>
    <definedName name="_xlnm._FilterDatabase" localSheetId="0" hidden="1">Sheet1!$A$1:$A$66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2" i="1" l="1"/>
  <c r="I27" i="1"/>
  <c r="I45" i="1"/>
  <c r="I5" i="1" l="1"/>
  <c r="I8" i="1" l="1"/>
  <c r="I2" i="1"/>
  <c r="I39" i="1" l="1"/>
  <c r="I22" i="1"/>
  <c r="I16" i="1"/>
  <c r="I19" i="1" l="1"/>
  <c r="I36" i="1" l="1"/>
  <c r="I3" i="1"/>
  <c r="I20" i="1"/>
  <c r="I13" i="1"/>
  <c r="I37" i="1"/>
  <c r="I33" i="1"/>
  <c r="I34" i="1"/>
  <c r="I9" i="1"/>
  <c r="I18" i="1"/>
  <c r="I21" i="1"/>
  <c r="I28" i="1"/>
  <c r="I44" i="1"/>
  <c r="I35" i="1"/>
  <c r="I43" i="1" l="1"/>
  <c r="I47" i="1"/>
  <c r="I11" i="1"/>
  <c r="I40" i="1"/>
  <c r="I46" i="1"/>
  <c r="I12" i="1"/>
  <c r="I29" i="1"/>
  <c r="I30" i="1"/>
  <c r="I4" i="1"/>
  <c r="I6" i="1"/>
  <c r="I41" i="1"/>
  <c r="I17" i="1"/>
  <c r="I23" i="1"/>
  <c r="I42" i="1"/>
  <c r="I24" i="1"/>
  <c r="I7" i="1"/>
  <c r="I38" i="1"/>
  <c r="I10" i="1"/>
  <c r="I25" i="1"/>
  <c r="I26" i="1"/>
  <c r="I14" i="1"/>
  <c r="I15" i="1"/>
  <c r="I60" i="1" l="1"/>
  <c r="G60" i="1"/>
  <c r="L66" i="1"/>
  <c r="K31" i="1" l="1"/>
  <c r="L31" i="1" s="1"/>
  <c r="K32" i="1"/>
  <c r="L32" i="1" s="1"/>
  <c r="K45" i="1"/>
  <c r="L45" i="1" s="1"/>
  <c r="K27" i="1"/>
  <c r="L27" i="1" s="1"/>
  <c r="K39" i="1"/>
  <c r="L39" i="1" s="1"/>
  <c r="K2" i="1"/>
  <c r="L2" i="1" s="1"/>
  <c r="K19" i="1"/>
  <c r="L19" i="1" s="1"/>
  <c r="K16" i="1"/>
  <c r="L16" i="1" s="1"/>
  <c r="K22" i="1"/>
  <c r="L22" i="1" s="1"/>
  <c r="K34" i="1"/>
  <c r="L34" i="1" s="1"/>
  <c r="K21" i="1"/>
  <c r="L21" i="1" s="1"/>
  <c r="K44" i="1"/>
  <c r="L44" i="1" s="1"/>
  <c r="K3" i="1"/>
  <c r="L3" i="1" s="1"/>
  <c r="K13" i="1"/>
  <c r="L13" i="1" s="1"/>
  <c r="K37" i="1"/>
  <c r="L37" i="1" s="1"/>
  <c r="K9" i="1"/>
  <c r="L9" i="1" s="1"/>
  <c r="K28" i="1"/>
  <c r="L28" i="1" s="1"/>
  <c r="K36" i="1"/>
  <c r="L36" i="1" s="1"/>
  <c r="K33" i="1"/>
  <c r="L33" i="1" s="1"/>
  <c r="K35" i="1"/>
  <c r="L35" i="1" s="1"/>
  <c r="K20" i="1"/>
  <c r="L20" i="1" s="1"/>
  <c r="K18" i="1"/>
  <c r="L18" i="1" s="1"/>
  <c r="K47" i="1"/>
  <c r="L47" i="1" s="1"/>
  <c r="K12" i="1"/>
  <c r="L12" i="1" s="1"/>
  <c r="K4" i="1"/>
  <c r="L4" i="1" s="1"/>
  <c r="K41" i="1"/>
  <c r="L41" i="1" s="1"/>
  <c r="K7" i="1"/>
  <c r="L7" i="1" s="1"/>
  <c r="K10" i="1"/>
  <c r="L10" i="1" s="1"/>
  <c r="K43" i="1"/>
  <c r="L43" i="1" s="1"/>
  <c r="K6" i="1"/>
  <c r="L6" i="1" s="1"/>
  <c r="K38" i="1"/>
  <c r="L38" i="1" s="1"/>
  <c r="K11" i="1"/>
  <c r="L11" i="1" s="1"/>
  <c r="K29" i="1"/>
  <c r="L29" i="1" s="1"/>
  <c r="K5" i="1"/>
  <c r="L5" i="1" s="1"/>
  <c r="K17" i="1"/>
  <c r="L17" i="1" s="1"/>
  <c r="K8" i="1"/>
  <c r="L8" i="1" s="1"/>
  <c r="K25" i="1"/>
  <c r="L25" i="1" s="1"/>
  <c r="K46" i="1"/>
  <c r="L46" i="1" s="1"/>
  <c r="K24" i="1"/>
  <c r="L24" i="1" s="1"/>
  <c r="K40" i="1"/>
  <c r="L40" i="1" s="1"/>
  <c r="K30" i="1"/>
  <c r="L30" i="1" s="1"/>
  <c r="K42" i="1"/>
  <c r="L42" i="1" s="1"/>
  <c r="K26" i="1"/>
  <c r="L26" i="1" s="1"/>
  <c r="K14" i="1"/>
  <c r="L14" i="1" s="1"/>
  <c r="K23" i="1"/>
  <c r="L23" i="1" s="1"/>
  <c r="K15" i="1"/>
  <c r="L15" i="1" s="1"/>
  <c r="K60" i="1" l="1"/>
  <c r="L60" i="1"/>
</calcChain>
</file>

<file path=xl/sharedStrings.xml><?xml version="1.0" encoding="utf-8"?>
<sst xmlns="http://schemas.openxmlformats.org/spreadsheetml/2006/main" count="295" uniqueCount="192">
  <si>
    <t>Ref Des</t>
  </si>
  <si>
    <t>Description</t>
  </si>
  <si>
    <t>Mfg Part #</t>
  </si>
  <si>
    <t>Supplier</t>
  </si>
  <si>
    <t>Supplier Part #</t>
  </si>
  <si>
    <t>QTY per badge</t>
  </si>
  <si>
    <t>Digikey</t>
  </si>
  <si>
    <t>Badges</t>
  </si>
  <si>
    <t>Prototype</t>
  </si>
  <si>
    <t>Total</t>
  </si>
  <si>
    <t>Purpose</t>
  </si>
  <si>
    <t>Color</t>
  </si>
  <si>
    <t>Qty</t>
  </si>
  <si>
    <t>Red</t>
  </si>
  <si>
    <t>Total Cost</t>
  </si>
  <si>
    <t>Total Needed</t>
  </si>
  <si>
    <t>Cost ea</t>
  </si>
  <si>
    <t>Cost badge</t>
  </si>
  <si>
    <t>Package</t>
  </si>
  <si>
    <t>0603</t>
  </si>
  <si>
    <t>0.1uF Cap</t>
  </si>
  <si>
    <t>47pF Cap</t>
  </si>
  <si>
    <t>4.7uF Cap</t>
  </si>
  <si>
    <t>Shitty Addon socket</t>
  </si>
  <si>
    <t>Schottky diode</t>
  </si>
  <si>
    <t>FDN360P</t>
  </si>
  <si>
    <t>401-1999-1-ND</t>
  </si>
  <si>
    <t>JS102011SAQN</t>
  </si>
  <si>
    <t>433-1106-ND</t>
  </si>
  <si>
    <t>SP-1504</t>
  </si>
  <si>
    <t>FDN360PCT-ND</t>
  </si>
  <si>
    <t>Rigado BMD-340</t>
  </si>
  <si>
    <t>BMD-340</t>
  </si>
  <si>
    <t>User</t>
  </si>
  <si>
    <t>Saintcon Addon Header</t>
  </si>
  <si>
    <t>ATTINY1617-MNR</t>
  </si>
  <si>
    <t>24VQFN</t>
  </si>
  <si>
    <t>ATTINY1617-MNRCT-ND</t>
  </si>
  <si>
    <t>BMD-340-A-R</t>
  </si>
  <si>
    <t>672-BMD-340-A-RTR-ND</t>
  </si>
  <si>
    <t>Keyboard Controller</t>
  </si>
  <si>
    <t>Keyboard Ghosting Diode</t>
  </si>
  <si>
    <t>497-3707-1-ND</t>
  </si>
  <si>
    <t>BAT60JFILM</t>
  </si>
  <si>
    <t>SOD-323</t>
  </si>
  <si>
    <t>PTS647SM50SMTR2LFSTR-ND</t>
  </si>
  <si>
    <t>PTS 647 SM50 SMTR2 LFS</t>
  </si>
  <si>
    <t>4.5x4.5x5.0, 1.8N</t>
  </si>
  <si>
    <t>Buttons</t>
  </si>
  <si>
    <t>706-1510-1-ND</t>
  </si>
  <si>
    <t>IS31FL3736-QFLS4-TR</t>
  </si>
  <si>
    <t>I2C LED Driver</t>
  </si>
  <si>
    <t>40QFN</t>
  </si>
  <si>
    <t>LEDs</t>
  </si>
  <si>
    <t>100k Resistor</t>
  </si>
  <si>
    <t>20k Resistor</t>
  </si>
  <si>
    <t>0.47uF Cap</t>
  </si>
  <si>
    <t>22uF Cap</t>
  </si>
  <si>
    <t>Micro SD socket</t>
  </si>
  <si>
    <t>NAU8810YG-ND</t>
  </si>
  <si>
    <t>NAU8810YG</t>
  </si>
  <si>
    <t>20QFN</t>
  </si>
  <si>
    <t>Audo codec</t>
  </si>
  <si>
    <t>Speaker</t>
  </si>
  <si>
    <t>ST11S008V4HR2000</t>
  </si>
  <si>
    <t>MicroSD</t>
  </si>
  <si>
    <t>670-2695-6-ND</t>
  </si>
  <si>
    <t>Vreg buck converter</t>
  </si>
  <si>
    <t>SC189ZSKTRT</t>
  </si>
  <si>
    <t>SC189ZSKDKR-ND</t>
  </si>
  <si>
    <t>SOT23-5</t>
  </si>
  <si>
    <t>Inductor</t>
  </si>
  <si>
    <t>535-15236-6-ND</t>
  </si>
  <si>
    <t>ASPI-3012S-1R0M-T</t>
  </si>
  <si>
    <t>3.00mm x 3.00mm</t>
  </si>
  <si>
    <t>10uF cap</t>
  </si>
  <si>
    <t>22uF cap</t>
  </si>
  <si>
    <t>Power switch</t>
  </si>
  <si>
    <t>P-Channel mosfet</t>
  </si>
  <si>
    <t>SSOT3</t>
  </si>
  <si>
    <t>112-VS-10MQ040-M3/5ATDKR-ND</t>
  </si>
  <si>
    <t>VS-10MQ040-M3/5AT</t>
  </si>
  <si>
    <t>10k Resistor</t>
  </si>
  <si>
    <t>806k Resistor</t>
  </si>
  <si>
    <t>2M Resistor</t>
  </si>
  <si>
    <t>1nF Capacitor</t>
  </si>
  <si>
    <t>https://www.buydisplay.com/color-2-4-inch-tft-lcd-module-display-touch-panel-240x320-dot-serial-spi</t>
  </si>
  <si>
    <t>buydisplay</t>
  </si>
  <si>
    <t>2.4" TFT 320x240 LCD display</t>
  </si>
  <si>
    <t>FPC connector</t>
  </si>
  <si>
    <t>609-5388-1-ND</t>
  </si>
  <si>
    <t>Top Contact, 50 pin</t>
  </si>
  <si>
    <t>62684-50210E9ALF</t>
  </si>
  <si>
    <t>33R Resistor</t>
  </si>
  <si>
    <t>MCP73832T-2ACI/OTCT-ND</t>
  </si>
  <si>
    <t>MCP73832T-2ACI/OT</t>
  </si>
  <si>
    <t>LiPo charger, 500mA</t>
  </si>
  <si>
    <t>470R Resistor</t>
  </si>
  <si>
    <t>2.0k Resistor</t>
  </si>
  <si>
    <t>TVS Diode</t>
  </si>
  <si>
    <t>F2715DKR-ND</t>
  </si>
  <si>
    <t>SP0503BAHTG</t>
  </si>
  <si>
    <t>SOT-143-4</t>
  </si>
  <si>
    <t>27R Resistor</t>
  </si>
  <si>
    <t>0805</t>
  </si>
  <si>
    <t>USB-C</t>
  </si>
  <si>
    <t>1054500101 </t>
  </si>
  <si>
    <t>WM12856CT-ND</t>
  </si>
  <si>
    <t>JST-PH surface mount</t>
  </si>
  <si>
    <t xml:space="preserve">S2B-PH-SM4-TB(LF)(SN) </t>
  </si>
  <si>
    <t>455-1749-1-ND</t>
  </si>
  <si>
    <t>Board to board - back board</t>
  </si>
  <si>
    <t xml:space="preserve">Board to board - front board </t>
  </si>
  <si>
    <t>Joystick</t>
  </si>
  <si>
    <t>SKRHABE010</t>
  </si>
  <si>
    <t>Mouser</t>
  </si>
  <si>
    <t>688-SKRHAB</t>
  </si>
  <si>
    <t>For Proto</t>
  </si>
  <si>
    <t>Y</t>
  </si>
  <si>
    <t>N</t>
  </si>
  <si>
    <t>478-06036C104KAT4ACT-ND</t>
  </si>
  <si>
    <t>732-7750-1-ND</t>
  </si>
  <si>
    <t>1292-1453-1-ND</t>
  </si>
  <si>
    <t>1276-1045-1-ND</t>
  </si>
  <si>
    <t>1292-1381-1-ND</t>
  </si>
  <si>
    <t>1276-6780-1-ND</t>
  </si>
  <si>
    <t>CR0603-JW-104ELFCT-ND</t>
  </si>
  <si>
    <t>RMCF0603JT20K0CT-ND</t>
  </si>
  <si>
    <t>RMCF0603JT10K0CT-ND</t>
  </si>
  <si>
    <t>RMCF0603FT806KCT-ND</t>
  </si>
  <si>
    <t>RMCF0603JT470RCT-ND</t>
  </si>
  <si>
    <t>RMCF0603JT2K00CT-ND</t>
  </si>
  <si>
    <t>RMCF0603JT27R0CT-ND</t>
  </si>
  <si>
    <t>RMCF0603JT33R0CT-ND</t>
  </si>
  <si>
    <t>490-10476-1-ND</t>
  </si>
  <si>
    <t>587-6017-1-ND</t>
  </si>
  <si>
    <t>Do not buy for backboard</t>
  </si>
  <si>
    <t>160-1435-1-ND</t>
  </si>
  <si>
    <t>DNS</t>
  </si>
  <si>
    <t>J17</t>
  </si>
  <si>
    <t>U3</t>
  </si>
  <si>
    <t>U7</t>
  </si>
  <si>
    <t>SW2-17</t>
  </si>
  <si>
    <t>D24-49</t>
  </si>
  <si>
    <t>SW18,SW19</t>
  </si>
  <si>
    <t>U6</t>
  </si>
  <si>
    <t>R14</t>
  </si>
  <si>
    <t>R15</t>
  </si>
  <si>
    <t>C16,C18,C21,C22</t>
  </si>
  <si>
    <t>C19</t>
  </si>
  <si>
    <t>U1</t>
  </si>
  <si>
    <t>J18</t>
  </si>
  <si>
    <t>U2</t>
  </si>
  <si>
    <t>L1</t>
  </si>
  <si>
    <t>C3</t>
  </si>
  <si>
    <t>C6</t>
  </si>
  <si>
    <t>SW1</t>
  </si>
  <si>
    <t>Q1</t>
  </si>
  <si>
    <t>J14</t>
  </si>
  <si>
    <t>R4</t>
  </si>
  <si>
    <t>R5</t>
  </si>
  <si>
    <t>C7</t>
  </si>
  <si>
    <t>J16</t>
  </si>
  <si>
    <t>R13</t>
  </si>
  <si>
    <t>U4</t>
  </si>
  <si>
    <t>R6</t>
  </si>
  <si>
    <t>R9</t>
  </si>
  <si>
    <t>D4</t>
  </si>
  <si>
    <t>J15</t>
  </si>
  <si>
    <t>C10,C11</t>
  </si>
  <si>
    <t>R7,R8</t>
  </si>
  <si>
    <t>R10,R11</t>
  </si>
  <si>
    <t>5.1k Resistor</t>
  </si>
  <si>
    <t>U5</t>
  </si>
  <si>
    <t>Flash memory</t>
  </si>
  <si>
    <t>S25FL256S</t>
  </si>
  <si>
    <t>R2,R3</t>
  </si>
  <si>
    <t>4.7k Resistor</t>
  </si>
  <si>
    <t>R16</t>
  </si>
  <si>
    <t>1k Resistor</t>
  </si>
  <si>
    <t>732-13382-1-ND</t>
  </si>
  <si>
    <t>B</t>
  </si>
  <si>
    <t>D1,D2</t>
  </si>
  <si>
    <t>2019-RK73B1JTTD205JCT-ND</t>
  </si>
  <si>
    <t>D3,D5-D23</t>
  </si>
  <si>
    <t>2015-S25FL256SDSMFV013CT-ND</t>
  </si>
  <si>
    <t>C2,C4,C5,C8,C9,C12</t>
  </si>
  <si>
    <t>RMCF0603JG5K10CT-ND</t>
  </si>
  <si>
    <t>R1,R12</t>
  </si>
  <si>
    <t>C1,C13,C14,C15,C17,C20,C23,C24,C25</t>
  </si>
  <si>
    <t>RMCF0603JT4K70CT-ND</t>
  </si>
  <si>
    <t>RMCF0603JJ1K00CT-ND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</si>
</sst>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uydisplay.com/color-2-4-inch-tft-lcd-module-display-touch-panel-240x320-dot-serial-s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6"/>
  <sheetViews>
    <sheetView tabSelected="1" zoomScaleNormal="100" workbookViewId="0">
      <pane ySplit="1" topLeftCell="A26" activePane="bottomLeft" state="frozen"/>
      <selection pane="bottomLeft" activeCell="C39" sqref="C39"/>
    </sheetView>
  </sheetViews>
  <sheetFormatPr defaultRowHeight="15" x14ac:dyDescent="0.25"/>
  <cols>
    <col min="1" max="1" width="13.85546875" customWidth="1"/>
    <col min="2" max="2" width="27.5703125" customWidth="1"/>
    <col min="3" max="3" width="24.28515625" customWidth="1"/>
    <col min="4" max="4" width="17.28515625" style="1" customWidth="1"/>
    <col min="5" max="5" width="8.5703125" customWidth="1"/>
    <col min="6" max="6" width="22.42578125" customWidth="1"/>
    <col min="7" max="7" width="13.28515625" customWidth="1"/>
    <col min="9" max="9" width="10.7109375" customWidth="1"/>
    <col min="10" max="10" width="7.7109375" customWidth="1"/>
    <col min="11" max="11" width="13.140625" customWidth="1"/>
    <col min="12" max="12" width="10.4257812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18</v>
      </c>
      <c r="E1" t="s">
        <v>3</v>
      </c>
      <c r="F1" t="s">
        <v>4</v>
      </c>
      <c r="G1" t="s">
        <v>5</v>
      </c>
      <c r="H1" t="s">
        <v>16</v>
      </c>
      <c r="I1" t="s">
        <v>17</v>
      </c>
      <c r="J1" t="s">
        <v>117</v>
      </c>
      <c r="K1" t="s">
        <v>15</v>
      </c>
      <c r="L1" t="s">
        <v>14</v>
      </c>
    </row>
    <row r="2" spans="1:13" x14ac:dyDescent="0.25">
      <c r="A2" t="s">
        <v>189</v>
      </c>
      <c r="B2" t="s">
        <v>20</v>
      </c>
      <c r="D2" s="1" t="s">
        <v>19</v>
      </c>
      <c r="E2" t="s">
        <v>6</v>
      </c>
      <c r="F2" t="s">
        <v>120</v>
      </c>
      <c r="G2">
        <v>9</v>
      </c>
      <c r="H2">
        <v>1.78E-2</v>
      </c>
      <c r="I2">
        <f t="shared" ref="I2:I47" si="0">G2*H2</f>
        <v>0.16020000000000001</v>
      </c>
      <c r="J2" t="s">
        <v>181</v>
      </c>
      <c r="K2">
        <f t="shared" ref="K2:K47" si="1">G2*$L$66</f>
        <v>2790</v>
      </c>
      <c r="L2">
        <f>K2*H2</f>
        <v>49.661999999999999</v>
      </c>
    </row>
    <row r="3" spans="1:13" x14ac:dyDescent="0.25">
      <c r="A3" t="s">
        <v>169</v>
      </c>
      <c r="B3" t="s">
        <v>21</v>
      </c>
      <c r="D3" s="1" t="s">
        <v>19</v>
      </c>
      <c r="E3" t="s">
        <v>6</v>
      </c>
      <c r="F3" t="s">
        <v>121</v>
      </c>
      <c r="G3">
        <v>2</v>
      </c>
      <c r="H3">
        <v>2.3199999999999998E-2</v>
      </c>
      <c r="I3">
        <f t="shared" si="0"/>
        <v>4.6399999999999997E-2</v>
      </c>
      <c r="J3" t="s">
        <v>181</v>
      </c>
      <c r="K3">
        <f t="shared" si="1"/>
        <v>620</v>
      </c>
      <c r="L3">
        <f>K3*H3</f>
        <v>14.383999999999999</v>
      </c>
    </row>
    <row r="4" spans="1:13" x14ac:dyDescent="0.25">
      <c r="A4" t="s">
        <v>148</v>
      </c>
      <c r="B4" t="s">
        <v>56</v>
      </c>
      <c r="D4" s="1" t="s">
        <v>19</v>
      </c>
      <c r="E4" t="s">
        <v>6</v>
      </c>
      <c r="F4" t="s">
        <v>122</v>
      </c>
      <c r="G4">
        <v>4</v>
      </c>
      <c r="H4">
        <v>3.2000000000000001E-2</v>
      </c>
      <c r="I4">
        <f t="shared" si="0"/>
        <v>0.128</v>
      </c>
      <c r="J4" t="s">
        <v>181</v>
      </c>
      <c r="K4">
        <f t="shared" si="1"/>
        <v>1240</v>
      </c>
      <c r="L4">
        <f>K4*H4</f>
        <v>39.68</v>
      </c>
    </row>
    <row r="5" spans="1:13" s="5" customFormat="1" x14ac:dyDescent="0.25">
      <c r="A5" t="s">
        <v>149</v>
      </c>
      <c r="B5" s="4" t="s">
        <v>57</v>
      </c>
      <c r="C5"/>
      <c r="D5" s="1" t="s">
        <v>19</v>
      </c>
      <c r="E5" t="s">
        <v>6</v>
      </c>
      <c r="F5" t="s">
        <v>134</v>
      </c>
      <c r="G5">
        <v>1</v>
      </c>
      <c r="H5">
        <v>0.12790000000000001</v>
      </c>
      <c r="I5">
        <f t="shared" si="0"/>
        <v>0.12790000000000001</v>
      </c>
      <c r="J5" t="s">
        <v>181</v>
      </c>
      <c r="K5">
        <f t="shared" si="1"/>
        <v>310</v>
      </c>
      <c r="L5">
        <f>K5*H14</f>
        <v>0</v>
      </c>
      <c r="M5"/>
    </row>
    <row r="6" spans="1:13" x14ac:dyDescent="0.25">
      <c r="A6" t="s">
        <v>186</v>
      </c>
      <c r="B6" t="s">
        <v>22</v>
      </c>
      <c r="E6" t="s">
        <v>6</v>
      </c>
      <c r="F6" t="s">
        <v>123</v>
      </c>
      <c r="G6">
        <v>6</v>
      </c>
      <c r="H6">
        <v>2.0299999999999999E-2</v>
      </c>
      <c r="I6">
        <f t="shared" si="0"/>
        <v>0.12179999999999999</v>
      </c>
      <c r="J6" t="s">
        <v>181</v>
      </c>
      <c r="K6">
        <f t="shared" si="1"/>
        <v>1860</v>
      </c>
      <c r="L6">
        <f t="shared" ref="L6:L47" si="2">K6*H6</f>
        <v>37.757999999999996</v>
      </c>
    </row>
    <row r="7" spans="1:13" x14ac:dyDescent="0.25">
      <c r="A7" t="s">
        <v>154</v>
      </c>
      <c r="B7" t="s">
        <v>75</v>
      </c>
      <c r="D7" s="1" t="s">
        <v>19</v>
      </c>
      <c r="E7" t="s">
        <v>6</v>
      </c>
      <c r="F7" t="s">
        <v>135</v>
      </c>
      <c r="G7">
        <v>1</v>
      </c>
      <c r="H7">
        <v>6.4399999999999999E-2</v>
      </c>
      <c r="I7">
        <f t="shared" si="0"/>
        <v>6.4399999999999999E-2</v>
      </c>
      <c r="J7" t="s">
        <v>181</v>
      </c>
      <c r="K7">
        <f t="shared" si="1"/>
        <v>310</v>
      </c>
      <c r="L7">
        <f t="shared" si="2"/>
        <v>19.963999999999999</v>
      </c>
    </row>
    <row r="8" spans="1:13" x14ac:dyDescent="0.25">
      <c r="A8" t="s">
        <v>155</v>
      </c>
      <c r="B8" s="4" t="s">
        <v>76</v>
      </c>
      <c r="D8" s="1" t="s">
        <v>104</v>
      </c>
      <c r="E8" t="s">
        <v>6</v>
      </c>
      <c r="F8" t="s">
        <v>125</v>
      </c>
      <c r="G8">
        <v>1</v>
      </c>
      <c r="H8">
        <v>0.14760000000000001</v>
      </c>
      <c r="I8">
        <f t="shared" si="0"/>
        <v>0.14760000000000001</v>
      </c>
      <c r="J8" t="s">
        <v>181</v>
      </c>
      <c r="K8">
        <f t="shared" si="1"/>
        <v>310</v>
      </c>
      <c r="L8">
        <f t="shared" si="2"/>
        <v>45.756</v>
      </c>
    </row>
    <row r="9" spans="1:13" x14ac:dyDescent="0.25">
      <c r="A9" t="s">
        <v>161</v>
      </c>
      <c r="B9" t="s">
        <v>85</v>
      </c>
      <c r="E9" t="s">
        <v>6</v>
      </c>
      <c r="F9" t="s">
        <v>124</v>
      </c>
      <c r="G9">
        <v>1</v>
      </c>
      <c r="H9">
        <v>1.2800000000000001E-2</v>
      </c>
      <c r="I9">
        <f t="shared" si="0"/>
        <v>1.2800000000000001E-2</v>
      </c>
      <c r="J9" t="s">
        <v>181</v>
      </c>
      <c r="K9">
        <f t="shared" si="1"/>
        <v>310</v>
      </c>
      <c r="L9">
        <f t="shared" si="2"/>
        <v>3.968</v>
      </c>
    </row>
    <row r="10" spans="1:13" x14ac:dyDescent="0.25">
      <c r="A10" t="s">
        <v>182</v>
      </c>
      <c r="B10" t="s">
        <v>24</v>
      </c>
      <c r="C10" t="s">
        <v>81</v>
      </c>
      <c r="E10" t="s">
        <v>6</v>
      </c>
      <c r="F10" t="s">
        <v>80</v>
      </c>
      <c r="G10">
        <v>2</v>
      </c>
      <c r="H10" s="2">
        <v>0.12972</v>
      </c>
      <c r="I10">
        <f t="shared" si="0"/>
        <v>0.25944</v>
      </c>
      <c r="J10" t="s">
        <v>181</v>
      </c>
      <c r="K10">
        <f t="shared" si="1"/>
        <v>620</v>
      </c>
      <c r="L10">
        <f t="shared" si="2"/>
        <v>80.426400000000001</v>
      </c>
    </row>
    <row r="11" spans="1:13" x14ac:dyDescent="0.25">
      <c r="A11" t="s">
        <v>143</v>
      </c>
      <c r="B11" t="s">
        <v>41</v>
      </c>
      <c r="C11" t="s">
        <v>43</v>
      </c>
      <c r="D11" s="1" t="s">
        <v>44</v>
      </c>
      <c r="E11" t="s">
        <v>6</v>
      </c>
      <c r="F11" t="s">
        <v>42</v>
      </c>
      <c r="G11">
        <v>26</v>
      </c>
      <c r="H11">
        <v>9.5280000000000004E-2</v>
      </c>
      <c r="I11">
        <f t="shared" si="0"/>
        <v>2.4772799999999999</v>
      </c>
      <c r="J11" t="s">
        <v>181</v>
      </c>
      <c r="K11">
        <f t="shared" si="1"/>
        <v>8060</v>
      </c>
      <c r="L11">
        <f t="shared" si="2"/>
        <v>767.95680000000004</v>
      </c>
    </row>
    <row r="12" spans="1:13" x14ac:dyDescent="0.25">
      <c r="A12" t="s">
        <v>184</v>
      </c>
      <c r="B12" t="s">
        <v>53</v>
      </c>
      <c r="D12" s="1" t="s">
        <v>19</v>
      </c>
      <c r="E12" t="s">
        <v>6</v>
      </c>
      <c r="F12" t="s">
        <v>137</v>
      </c>
      <c r="G12">
        <v>19</v>
      </c>
      <c r="H12">
        <v>8.4599999999999995E-2</v>
      </c>
      <c r="I12">
        <f t="shared" si="0"/>
        <v>1.6073999999999999</v>
      </c>
      <c r="J12" s="7" t="s">
        <v>181</v>
      </c>
      <c r="K12">
        <f t="shared" si="1"/>
        <v>5890</v>
      </c>
      <c r="L12">
        <f t="shared" si="2"/>
        <v>498.29399999999998</v>
      </c>
    </row>
    <row r="13" spans="1:13" x14ac:dyDescent="0.25">
      <c r="A13" t="s">
        <v>167</v>
      </c>
      <c r="B13" t="s">
        <v>99</v>
      </c>
      <c r="C13" t="s">
        <v>101</v>
      </c>
      <c r="D13" t="s">
        <v>102</v>
      </c>
      <c r="E13" t="s">
        <v>6</v>
      </c>
      <c r="F13" t="s">
        <v>100</v>
      </c>
      <c r="G13">
        <v>1</v>
      </c>
      <c r="H13">
        <v>0.4622</v>
      </c>
      <c r="I13">
        <f t="shared" si="0"/>
        <v>0.4622</v>
      </c>
      <c r="J13" t="s">
        <v>181</v>
      </c>
      <c r="K13">
        <f t="shared" si="1"/>
        <v>310</v>
      </c>
      <c r="L13">
        <f t="shared" si="2"/>
        <v>143.28200000000001</v>
      </c>
    </row>
    <row r="14" spans="1:13" x14ac:dyDescent="0.25">
      <c r="A14" t="s">
        <v>138</v>
      </c>
      <c r="B14" t="s">
        <v>34</v>
      </c>
      <c r="G14">
        <v>1</v>
      </c>
      <c r="I14">
        <f t="shared" si="0"/>
        <v>0</v>
      </c>
      <c r="J14" t="s">
        <v>119</v>
      </c>
      <c r="K14">
        <f t="shared" si="1"/>
        <v>310</v>
      </c>
      <c r="L14">
        <f t="shared" si="2"/>
        <v>0</v>
      </c>
    </row>
    <row r="15" spans="1:13" x14ac:dyDescent="0.25">
      <c r="A15" t="s">
        <v>138</v>
      </c>
      <c r="B15" t="s">
        <v>23</v>
      </c>
      <c r="G15">
        <v>2</v>
      </c>
      <c r="I15">
        <f t="shared" si="0"/>
        <v>0</v>
      </c>
      <c r="J15" t="s">
        <v>119</v>
      </c>
      <c r="K15">
        <f t="shared" si="1"/>
        <v>620</v>
      </c>
      <c r="L15">
        <f t="shared" si="2"/>
        <v>0</v>
      </c>
    </row>
    <row r="16" spans="1:13" x14ac:dyDescent="0.25">
      <c r="A16" s="5" t="s">
        <v>138</v>
      </c>
      <c r="B16" s="5" t="s">
        <v>112</v>
      </c>
      <c r="C16" s="5"/>
      <c r="D16" s="6"/>
      <c r="E16" s="5" t="s">
        <v>6</v>
      </c>
      <c r="F16" s="5"/>
      <c r="G16" s="5">
        <v>0</v>
      </c>
      <c r="H16" s="5"/>
      <c r="I16" s="5">
        <f t="shared" si="0"/>
        <v>0</v>
      </c>
      <c r="J16" s="5" t="s">
        <v>119</v>
      </c>
      <c r="K16" s="5">
        <f t="shared" si="1"/>
        <v>0</v>
      </c>
      <c r="L16" s="5">
        <f t="shared" si="2"/>
        <v>0</v>
      </c>
      <c r="M16" s="7" t="s">
        <v>136</v>
      </c>
    </row>
    <row r="17" spans="1:12" x14ac:dyDescent="0.25">
      <c r="A17" t="s">
        <v>138</v>
      </c>
      <c r="B17" t="s">
        <v>63</v>
      </c>
      <c r="C17" t="s">
        <v>29</v>
      </c>
      <c r="E17" t="s">
        <v>6</v>
      </c>
      <c r="F17" t="s">
        <v>28</v>
      </c>
      <c r="G17">
        <v>1</v>
      </c>
      <c r="H17">
        <v>1.3009999999999999</v>
      </c>
      <c r="I17">
        <f t="shared" si="0"/>
        <v>1.3009999999999999</v>
      </c>
      <c r="J17" t="s">
        <v>181</v>
      </c>
      <c r="K17">
        <f t="shared" si="1"/>
        <v>310</v>
      </c>
      <c r="L17">
        <f t="shared" si="2"/>
        <v>403.31</v>
      </c>
    </row>
    <row r="18" spans="1:12" x14ac:dyDescent="0.25">
      <c r="A18" t="s">
        <v>138</v>
      </c>
      <c r="B18" t="s">
        <v>88</v>
      </c>
      <c r="E18" t="s">
        <v>87</v>
      </c>
      <c r="F18" s="3" t="s">
        <v>86</v>
      </c>
      <c r="G18">
        <v>1</v>
      </c>
      <c r="H18">
        <v>4.82</v>
      </c>
      <c r="I18">
        <f t="shared" si="0"/>
        <v>4.82</v>
      </c>
      <c r="J18" t="s">
        <v>118</v>
      </c>
      <c r="K18">
        <f t="shared" si="1"/>
        <v>310</v>
      </c>
      <c r="L18">
        <f t="shared" si="2"/>
        <v>1494.2</v>
      </c>
    </row>
    <row r="19" spans="1:12" x14ac:dyDescent="0.25">
      <c r="A19" t="s">
        <v>158</v>
      </c>
      <c r="B19" t="s">
        <v>108</v>
      </c>
      <c r="C19" t="s">
        <v>109</v>
      </c>
      <c r="D19"/>
      <c r="E19" t="s">
        <v>6</v>
      </c>
      <c r="F19" t="s">
        <v>110</v>
      </c>
      <c r="G19">
        <v>1</v>
      </c>
      <c r="H19">
        <v>0.4194</v>
      </c>
      <c r="I19">
        <f t="shared" si="0"/>
        <v>0.4194</v>
      </c>
      <c r="J19" t="s">
        <v>181</v>
      </c>
      <c r="K19">
        <f t="shared" si="1"/>
        <v>310</v>
      </c>
      <c r="L19">
        <f t="shared" si="2"/>
        <v>130.01400000000001</v>
      </c>
    </row>
    <row r="20" spans="1:12" x14ac:dyDescent="0.25">
      <c r="A20" t="s">
        <v>168</v>
      </c>
      <c r="B20" t="s">
        <v>105</v>
      </c>
      <c r="C20" t="s">
        <v>106</v>
      </c>
      <c r="E20" t="s">
        <v>6</v>
      </c>
      <c r="F20" t="s">
        <v>107</v>
      </c>
      <c r="G20">
        <v>1</v>
      </c>
      <c r="H20">
        <v>1.8717999999999999</v>
      </c>
      <c r="I20">
        <f t="shared" si="0"/>
        <v>1.8717999999999999</v>
      </c>
      <c r="J20" t="s">
        <v>181</v>
      </c>
      <c r="K20">
        <f t="shared" si="1"/>
        <v>310</v>
      </c>
      <c r="L20">
        <f t="shared" si="2"/>
        <v>580.25799999999992</v>
      </c>
    </row>
    <row r="21" spans="1:12" x14ac:dyDescent="0.25">
      <c r="A21" t="s">
        <v>162</v>
      </c>
      <c r="B21" t="s">
        <v>89</v>
      </c>
      <c r="C21" t="s">
        <v>92</v>
      </c>
      <c r="D21" s="1" t="s">
        <v>91</v>
      </c>
      <c r="E21" t="s">
        <v>6</v>
      </c>
      <c r="F21" t="s">
        <v>90</v>
      </c>
      <c r="G21">
        <v>1</v>
      </c>
      <c r="H21">
        <v>0.82450000000000001</v>
      </c>
      <c r="I21">
        <f t="shared" si="0"/>
        <v>0.82450000000000001</v>
      </c>
      <c r="J21" t="s">
        <v>181</v>
      </c>
      <c r="K21">
        <f t="shared" si="1"/>
        <v>310</v>
      </c>
      <c r="L21">
        <f t="shared" si="2"/>
        <v>255.595</v>
      </c>
    </row>
    <row r="22" spans="1:12" x14ac:dyDescent="0.25">
      <c r="A22" t="s">
        <v>139</v>
      </c>
      <c r="B22" t="s">
        <v>111</v>
      </c>
      <c r="C22">
        <v>61031021821</v>
      </c>
      <c r="E22" t="s">
        <v>6</v>
      </c>
      <c r="F22" t="s">
        <v>180</v>
      </c>
      <c r="G22">
        <v>1</v>
      </c>
      <c r="H22">
        <v>1.5860000000000001</v>
      </c>
      <c r="I22">
        <f t="shared" si="0"/>
        <v>1.5860000000000001</v>
      </c>
      <c r="J22" t="s">
        <v>181</v>
      </c>
      <c r="K22">
        <f t="shared" si="1"/>
        <v>310</v>
      </c>
      <c r="L22">
        <f t="shared" si="2"/>
        <v>491.66</v>
      </c>
    </row>
    <row r="23" spans="1:12" x14ac:dyDescent="0.25">
      <c r="A23" t="s">
        <v>151</v>
      </c>
      <c r="B23" t="s">
        <v>58</v>
      </c>
      <c r="C23" t="s">
        <v>64</v>
      </c>
      <c r="D23" s="1" t="s">
        <v>65</v>
      </c>
      <c r="E23" t="s">
        <v>6</v>
      </c>
      <c r="F23" t="s">
        <v>66</v>
      </c>
      <c r="G23">
        <v>1</v>
      </c>
      <c r="H23">
        <v>1.8726400000000001</v>
      </c>
      <c r="I23">
        <f t="shared" si="0"/>
        <v>1.8726400000000001</v>
      </c>
      <c r="J23" t="s">
        <v>181</v>
      </c>
      <c r="K23">
        <f t="shared" si="1"/>
        <v>310</v>
      </c>
      <c r="L23">
        <f t="shared" si="2"/>
        <v>580.51840000000004</v>
      </c>
    </row>
    <row r="24" spans="1:12" x14ac:dyDescent="0.25">
      <c r="A24" t="s">
        <v>153</v>
      </c>
      <c r="B24" t="s">
        <v>71</v>
      </c>
      <c r="C24" t="s">
        <v>73</v>
      </c>
      <c r="D24" s="1" t="s">
        <v>74</v>
      </c>
      <c r="E24" t="s">
        <v>6</v>
      </c>
      <c r="F24" t="s">
        <v>72</v>
      </c>
      <c r="G24">
        <v>1</v>
      </c>
      <c r="H24">
        <v>0.23089999999999999</v>
      </c>
      <c r="I24">
        <f t="shared" si="0"/>
        <v>0.23089999999999999</v>
      </c>
      <c r="J24" t="s">
        <v>181</v>
      </c>
      <c r="K24">
        <f t="shared" si="1"/>
        <v>310</v>
      </c>
      <c r="L24">
        <f t="shared" si="2"/>
        <v>71.578999999999994</v>
      </c>
    </row>
    <row r="25" spans="1:12" x14ac:dyDescent="0.25">
      <c r="A25" t="s">
        <v>157</v>
      </c>
      <c r="B25" t="s">
        <v>78</v>
      </c>
      <c r="C25" t="s">
        <v>25</v>
      </c>
      <c r="D25" s="1" t="s">
        <v>79</v>
      </c>
      <c r="E25" t="s">
        <v>6</v>
      </c>
      <c r="F25" t="s">
        <v>30</v>
      </c>
      <c r="G25">
        <v>1</v>
      </c>
      <c r="H25">
        <v>0.16732</v>
      </c>
      <c r="I25">
        <f t="shared" si="0"/>
        <v>0.16732</v>
      </c>
      <c r="J25" t="s">
        <v>181</v>
      </c>
      <c r="K25">
        <f t="shared" si="1"/>
        <v>310</v>
      </c>
      <c r="L25">
        <f t="shared" si="2"/>
        <v>51.869199999999999</v>
      </c>
    </row>
    <row r="26" spans="1:12" x14ac:dyDescent="0.25">
      <c r="A26" t="s">
        <v>188</v>
      </c>
      <c r="B26" t="s">
        <v>82</v>
      </c>
      <c r="D26" s="1" t="s">
        <v>19</v>
      </c>
      <c r="E26" t="s">
        <v>6</v>
      </c>
      <c r="F26" t="s">
        <v>128</v>
      </c>
      <c r="G26">
        <v>2</v>
      </c>
      <c r="H26">
        <v>5.5999999999999999E-3</v>
      </c>
      <c r="I26">
        <f t="shared" si="0"/>
        <v>1.12E-2</v>
      </c>
      <c r="J26" t="s">
        <v>181</v>
      </c>
      <c r="K26">
        <f t="shared" si="1"/>
        <v>620</v>
      </c>
      <c r="L26">
        <f t="shared" si="2"/>
        <v>3.472</v>
      </c>
    </row>
    <row r="27" spans="1:12" x14ac:dyDescent="0.25">
      <c r="A27" t="s">
        <v>171</v>
      </c>
      <c r="B27" t="s">
        <v>172</v>
      </c>
      <c r="D27" s="1" t="s">
        <v>19</v>
      </c>
      <c r="E27" t="s">
        <v>6</v>
      </c>
      <c r="F27" t="s">
        <v>187</v>
      </c>
      <c r="G27">
        <v>2</v>
      </c>
      <c r="I27">
        <f t="shared" si="0"/>
        <v>0</v>
      </c>
      <c r="J27" t="s">
        <v>118</v>
      </c>
      <c r="K27">
        <f t="shared" si="1"/>
        <v>620</v>
      </c>
      <c r="L27">
        <f t="shared" si="2"/>
        <v>0</v>
      </c>
    </row>
    <row r="28" spans="1:12" x14ac:dyDescent="0.25">
      <c r="A28" t="s">
        <v>163</v>
      </c>
      <c r="B28" t="s">
        <v>93</v>
      </c>
      <c r="E28" t="s">
        <v>6</v>
      </c>
      <c r="F28" t="s">
        <v>133</v>
      </c>
      <c r="G28">
        <v>1</v>
      </c>
      <c r="H28">
        <v>5.5999999999999999E-3</v>
      </c>
      <c r="I28">
        <f t="shared" si="0"/>
        <v>5.5999999999999999E-3</v>
      </c>
      <c r="J28" t="s">
        <v>181</v>
      </c>
      <c r="K28">
        <f t="shared" si="1"/>
        <v>310</v>
      </c>
      <c r="L28">
        <f t="shared" si="2"/>
        <v>1.736</v>
      </c>
    </row>
    <row r="29" spans="1:12" x14ac:dyDescent="0.25">
      <c r="A29" t="s">
        <v>146</v>
      </c>
      <c r="B29" t="s">
        <v>54</v>
      </c>
      <c r="D29" s="1" t="s">
        <v>19</v>
      </c>
      <c r="E29" t="s">
        <v>6</v>
      </c>
      <c r="F29" t="s">
        <v>126</v>
      </c>
      <c r="G29">
        <v>1</v>
      </c>
      <c r="H29">
        <v>5.5999999999999999E-3</v>
      </c>
      <c r="I29">
        <f t="shared" si="0"/>
        <v>5.5999999999999999E-3</v>
      </c>
      <c r="J29" t="s">
        <v>181</v>
      </c>
      <c r="K29">
        <f t="shared" si="1"/>
        <v>310</v>
      </c>
      <c r="L29">
        <f t="shared" si="2"/>
        <v>1.736</v>
      </c>
    </row>
    <row r="30" spans="1:12" x14ac:dyDescent="0.25">
      <c r="A30" t="s">
        <v>147</v>
      </c>
      <c r="B30" t="s">
        <v>55</v>
      </c>
      <c r="D30" s="1" t="s">
        <v>19</v>
      </c>
      <c r="E30" t="s">
        <v>6</v>
      </c>
      <c r="F30" t="s">
        <v>127</v>
      </c>
      <c r="G30">
        <v>1</v>
      </c>
      <c r="H30">
        <v>5.5999999999999999E-3</v>
      </c>
      <c r="I30">
        <f t="shared" si="0"/>
        <v>5.5999999999999999E-3</v>
      </c>
      <c r="J30" t="s">
        <v>181</v>
      </c>
      <c r="K30">
        <f t="shared" si="1"/>
        <v>310</v>
      </c>
      <c r="L30">
        <f t="shared" si="2"/>
        <v>1.736</v>
      </c>
    </row>
    <row r="31" spans="1:12" x14ac:dyDescent="0.25">
      <c r="A31" t="s">
        <v>178</v>
      </c>
      <c r="B31" t="s">
        <v>179</v>
      </c>
      <c r="D31" s="1" t="s">
        <v>19</v>
      </c>
      <c r="E31" t="s">
        <v>6</v>
      </c>
      <c r="F31" t="s">
        <v>191</v>
      </c>
      <c r="G31">
        <v>1</v>
      </c>
      <c r="H31" s="2"/>
      <c r="I31">
        <f t="shared" si="0"/>
        <v>0</v>
      </c>
      <c r="J31" t="s">
        <v>118</v>
      </c>
      <c r="K31">
        <f t="shared" si="1"/>
        <v>310</v>
      </c>
      <c r="L31">
        <f t="shared" si="2"/>
        <v>0</v>
      </c>
    </row>
    <row r="32" spans="1:12" x14ac:dyDescent="0.25">
      <c r="A32" t="s">
        <v>176</v>
      </c>
      <c r="B32" t="s">
        <v>177</v>
      </c>
      <c r="D32" s="1" t="s">
        <v>19</v>
      </c>
      <c r="E32" t="s">
        <v>6</v>
      </c>
      <c r="F32" t="s">
        <v>190</v>
      </c>
      <c r="G32">
        <v>2</v>
      </c>
      <c r="H32" s="2"/>
      <c r="I32">
        <f t="shared" si="0"/>
        <v>0</v>
      </c>
      <c r="J32" t="s">
        <v>118</v>
      </c>
      <c r="K32">
        <f t="shared" si="1"/>
        <v>620</v>
      </c>
      <c r="L32">
        <f t="shared" si="2"/>
        <v>0</v>
      </c>
    </row>
    <row r="33" spans="1:12" x14ac:dyDescent="0.25">
      <c r="A33" t="s">
        <v>159</v>
      </c>
      <c r="B33" t="s">
        <v>83</v>
      </c>
      <c r="E33" t="s">
        <v>6</v>
      </c>
      <c r="F33" t="s">
        <v>129</v>
      </c>
      <c r="G33">
        <v>1</v>
      </c>
      <c r="H33">
        <v>6.3E-3</v>
      </c>
      <c r="I33">
        <f t="shared" si="0"/>
        <v>6.3E-3</v>
      </c>
      <c r="J33" t="s">
        <v>181</v>
      </c>
      <c r="K33">
        <f t="shared" si="1"/>
        <v>310</v>
      </c>
      <c r="L33">
        <f t="shared" si="2"/>
        <v>1.9530000000000001</v>
      </c>
    </row>
    <row r="34" spans="1:12" x14ac:dyDescent="0.25">
      <c r="A34" t="s">
        <v>160</v>
      </c>
      <c r="B34" t="s">
        <v>84</v>
      </c>
      <c r="E34" t="s">
        <v>6</v>
      </c>
      <c r="F34" t="s">
        <v>183</v>
      </c>
      <c r="G34">
        <v>1</v>
      </c>
      <c r="H34">
        <v>5.5999999999999999E-3</v>
      </c>
      <c r="I34">
        <f t="shared" si="0"/>
        <v>5.5999999999999999E-3</v>
      </c>
      <c r="J34" t="s">
        <v>181</v>
      </c>
      <c r="K34">
        <f t="shared" si="1"/>
        <v>310</v>
      </c>
      <c r="L34">
        <f t="shared" si="2"/>
        <v>1.736</v>
      </c>
    </row>
    <row r="35" spans="1:12" x14ac:dyDescent="0.25">
      <c r="A35" t="s">
        <v>165</v>
      </c>
      <c r="B35" t="s">
        <v>97</v>
      </c>
      <c r="D35" s="1" t="s">
        <v>19</v>
      </c>
      <c r="E35" t="s">
        <v>6</v>
      </c>
      <c r="F35" t="s">
        <v>130</v>
      </c>
      <c r="G35">
        <v>1</v>
      </c>
      <c r="H35">
        <v>5.5999999999999999E-3</v>
      </c>
      <c r="I35">
        <f t="shared" si="0"/>
        <v>5.5999999999999999E-3</v>
      </c>
      <c r="J35" t="s">
        <v>181</v>
      </c>
      <c r="K35">
        <f t="shared" si="1"/>
        <v>310</v>
      </c>
      <c r="L35">
        <f t="shared" si="2"/>
        <v>1.736</v>
      </c>
    </row>
    <row r="36" spans="1:12" x14ac:dyDescent="0.25">
      <c r="A36" t="s">
        <v>170</v>
      </c>
      <c r="B36" t="s">
        <v>103</v>
      </c>
      <c r="D36" s="1" t="s">
        <v>19</v>
      </c>
      <c r="E36" t="s">
        <v>6</v>
      </c>
      <c r="F36" t="s">
        <v>132</v>
      </c>
      <c r="G36">
        <v>2</v>
      </c>
      <c r="H36">
        <v>5.5999999999999999E-3</v>
      </c>
      <c r="I36">
        <f t="shared" si="0"/>
        <v>1.12E-2</v>
      </c>
      <c r="J36" t="s">
        <v>181</v>
      </c>
      <c r="K36">
        <f t="shared" si="1"/>
        <v>620</v>
      </c>
      <c r="L36">
        <f t="shared" si="2"/>
        <v>3.472</v>
      </c>
    </row>
    <row r="37" spans="1:12" x14ac:dyDescent="0.25">
      <c r="A37" t="s">
        <v>166</v>
      </c>
      <c r="B37" t="s">
        <v>98</v>
      </c>
      <c r="D37" s="1" t="s">
        <v>19</v>
      </c>
      <c r="E37" t="s">
        <v>6</v>
      </c>
      <c r="F37" t="s">
        <v>131</v>
      </c>
      <c r="G37">
        <v>1</v>
      </c>
      <c r="H37">
        <v>5.5999999999999999E-3</v>
      </c>
      <c r="I37">
        <f t="shared" si="0"/>
        <v>5.5999999999999999E-3</v>
      </c>
      <c r="J37" t="s">
        <v>181</v>
      </c>
      <c r="K37">
        <f t="shared" si="1"/>
        <v>310</v>
      </c>
      <c r="L37">
        <f t="shared" si="2"/>
        <v>1.736</v>
      </c>
    </row>
    <row r="38" spans="1:12" x14ac:dyDescent="0.25">
      <c r="A38" t="s">
        <v>156</v>
      </c>
      <c r="B38" t="s">
        <v>77</v>
      </c>
      <c r="C38" t="s">
        <v>27</v>
      </c>
      <c r="E38" t="s">
        <v>6</v>
      </c>
      <c r="F38" t="s">
        <v>26</v>
      </c>
      <c r="G38">
        <v>1</v>
      </c>
      <c r="H38">
        <v>0.50907999999999998</v>
      </c>
      <c r="I38">
        <f t="shared" si="0"/>
        <v>0.50907999999999998</v>
      </c>
      <c r="J38" t="s">
        <v>181</v>
      </c>
      <c r="K38">
        <f t="shared" si="1"/>
        <v>310</v>
      </c>
      <c r="L38">
        <f t="shared" si="2"/>
        <v>157.81479999999999</v>
      </c>
    </row>
    <row r="39" spans="1:12" x14ac:dyDescent="0.25">
      <c r="A39" t="s">
        <v>144</v>
      </c>
      <c r="B39" t="s">
        <v>113</v>
      </c>
      <c r="C39" t="s">
        <v>114</v>
      </c>
      <c r="D39"/>
      <c r="E39" t="s">
        <v>115</v>
      </c>
      <c r="F39" t="s">
        <v>116</v>
      </c>
      <c r="G39">
        <v>2</v>
      </c>
      <c r="H39">
        <v>1.69</v>
      </c>
      <c r="I39">
        <f t="shared" si="0"/>
        <v>3.38</v>
      </c>
      <c r="J39" t="s">
        <v>118</v>
      </c>
      <c r="K39">
        <f t="shared" si="1"/>
        <v>620</v>
      </c>
      <c r="L39">
        <f t="shared" si="2"/>
        <v>1047.8</v>
      </c>
    </row>
    <row r="40" spans="1:12" x14ac:dyDescent="0.25">
      <c r="A40" t="s">
        <v>142</v>
      </c>
      <c r="B40" t="s">
        <v>48</v>
      </c>
      <c r="C40" t="s">
        <v>46</v>
      </c>
      <c r="D40" t="s">
        <v>47</v>
      </c>
      <c r="E40" t="s">
        <v>6</v>
      </c>
      <c r="F40" t="s">
        <v>45</v>
      </c>
      <c r="G40">
        <v>27</v>
      </c>
      <c r="H40">
        <v>7.6770000000000005E-2</v>
      </c>
      <c r="I40">
        <f t="shared" si="0"/>
        <v>2.0727900000000004</v>
      </c>
      <c r="J40" t="s">
        <v>181</v>
      </c>
      <c r="K40">
        <f t="shared" si="1"/>
        <v>8370</v>
      </c>
      <c r="L40">
        <f t="shared" si="2"/>
        <v>642.56490000000008</v>
      </c>
    </row>
    <row r="41" spans="1:12" x14ac:dyDescent="0.25">
      <c r="A41" t="s">
        <v>150</v>
      </c>
      <c r="B41" t="s">
        <v>62</v>
      </c>
      <c r="C41" t="s">
        <v>60</v>
      </c>
      <c r="D41" s="1" t="s">
        <v>61</v>
      </c>
      <c r="E41" t="s">
        <v>6</v>
      </c>
      <c r="F41" t="s">
        <v>59</v>
      </c>
      <c r="G41">
        <v>1</v>
      </c>
      <c r="H41">
        <v>1.5200400000000001</v>
      </c>
      <c r="I41">
        <f t="shared" si="0"/>
        <v>1.5200400000000001</v>
      </c>
      <c r="J41" t="s">
        <v>181</v>
      </c>
      <c r="K41">
        <f t="shared" si="1"/>
        <v>310</v>
      </c>
      <c r="L41">
        <f t="shared" si="2"/>
        <v>471.2124</v>
      </c>
    </row>
    <row r="42" spans="1:12" x14ac:dyDescent="0.25">
      <c r="A42" t="s">
        <v>152</v>
      </c>
      <c r="B42" t="s">
        <v>67</v>
      </c>
      <c r="C42" t="s">
        <v>68</v>
      </c>
      <c r="D42" s="1" t="s">
        <v>70</v>
      </c>
      <c r="E42" t="s">
        <v>6</v>
      </c>
      <c r="F42" t="s">
        <v>69</v>
      </c>
      <c r="G42">
        <v>1</v>
      </c>
      <c r="H42">
        <v>0.66500000000000004</v>
      </c>
      <c r="I42">
        <f t="shared" si="0"/>
        <v>0.66500000000000004</v>
      </c>
      <c r="J42" t="s">
        <v>181</v>
      </c>
      <c r="K42">
        <f t="shared" si="1"/>
        <v>310</v>
      </c>
      <c r="L42">
        <f t="shared" si="2"/>
        <v>206.15</v>
      </c>
    </row>
    <row r="43" spans="1:12" x14ac:dyDescent="0.25">
      <c r="A43" t="s">
        <v>140</v>
      </c>
      <c r="B43" t="s">
        <v>31</v>
      </c>
      <c r="C43" t="s">
        <v>38</v>
      </c>
      <c r="D43" s="1" t="s">
        <v>32</v>
      </c>
      <c r="E43" t="s">
        <v>6</v>
      </c>
      <c r="F43" t="s">
        <v>39</v>
      </c>
      <c r="G43">
        <v>1</v>
      </c>
      <c r="H43">
        <v>9.6159599999999994</v>
      </c>
      <c r="I43">
        <f t="shared" si="0"/>
        <v>9.6159599999999994</v>
      </c>
      <c r="J43" t="s">
        <v>181</v>
      </c>
      <c r="K43">
        <f t="shared" si="1"/>
        <v>310</v>
      </c>
      <c r="L43">
        <f t="shared" si="2"/>
        <v>2980.9476</v>
      </c>
    </row>
    <row r="44" spans="1:12" x14ac:dyDescent="0.25">
      <c r="A44" t="s">
        <v>164</v>
      </c>
      <c r="B44" t="s">
        <v>96</v>
      </c>
      <c r="C44" t="s">
        <v>95</v>
      </c>
      <c r="E44" t="s">
        <v>6</v>
      </c>
      <c r="F44" t="s">
        <v>94</v>
      </c>
      <c r="G44">
        <v>1</v>
      </c>
      <c r="H44">
        <v>0.42</v>
      </c>
      <c r="I44">
        <f t="shared" si="0"/>
        <v>0.42</v>
      </c>
      <c r="J44" t="s">
        <v>181</v>
      </c>
      <c r="K44">
        <f t="shared" si="1"/>
        <v>310</v>
      </c>
      <c r="L44">
        <f t="shared" si="2"/>
        <v>130.19999999999999</v>
      </c>
    </row>
    <row r="45" spans="1:12" x14ac:dyDescent="0.25">
      <c r="A45" t="s">
        <v>173</v>
      </c>
      <c r="B45" t="s">
        <v>174</v>
      </c>
      <c r="C45" t="s">
        <v>175</v>
      </c>
      <c r="E45" t="s">
        <v>6</v>
      </c>
      <c r="F45" t="s">
        <v>185</v>
      </c>
      <c r="G45">
        <v>1</v>
      </c>
      <c r="H45">
        <v>1.37</v>
      </c>
      <c r="I45">
        <f t="shared" si="0"/>
        <v>1.37</v>
      </c>
      <c r="J45" t="s">
        <v>181</v>
      </c>
      <c r="K45">
        <f t="shared" si="1"/>
        <v>310</v>
      </c>
      <c r="L45">
        <f t="shared" si="2"/>
        <v>424.70000000000005</v>
      </c>
    </row>
    <row r="46" spans="1:12" x14ac:dyDescent="0.25">
      <c r="A46" t="s">
        <v>145</v>
      </c>
      <c r="B46" t="s">
        <v>51</v>
      </c>
      <c r="C46" t="s">
        <v>50</v>
      </c>
      <c r="D46" t="s">
        <v>52</v>
      </c>
      <c r="E46" t="s">
        <v>6</v>
      </c>
      <c r="F46" t="s">
        <v>49</v>
      </c>
      <c r="G46">
        <v>1</v>
      </c>
      <c r="H46">
        <v>1.2250000000000001</v>
      </c>
      <c r="I46">
        <f t="shared" si="0"/>
        <v>1.2250000000000001</v>
      </c>
      <c r="J46" t="s">
        <v>181</v>
      </c>
      <c r="K46">
        <f t="shared" si="1"/>
        <v>310</v>
      </c>
      <c r="L46">
        <f t="shared" si="2"/>
        <v>379.75</v>
      </c>
    </row>
    <row r="47" spans="1:12" x14ac:dyDescent="0.25">
      <c r="A47" t="s">
        <v>141</v>
      </c>
      <c r="B47" t="s">
        <v>40</v>
      </c>
      <c r="C47" t="s">
        <v>35</v>
      </c>
      <c r="D47" s="1" t="s">
        <v>36</v>
      </c>
      <c r="E47" t="s">
        <v>6</v>
      </c>
      <c r="F47" t="s">
        <v>37</v>
      </c>
      <c r="G47">
        <v>1</v>
      </c>
      <c r="H47">
        <v>0.75</v>
      </c>
      <c r="I47">
        <f t="shared" si="0"/>
        <v>0.75</v>
      </c>
      <c r="J47" t="s">
        <v>181</v>
      </c>
      <c r="K47">
        <f t="shared" si="1"/>
        <v>310</v>
      </c>
      <c r="L47">
        <f t="shared" si="2"/>
        <v>232.5</v>
      </c>
    </row>
    <row r="58" spans="7:12" x14ac:dyDescent="0.25">
      <c r="H58" s="2"/>
    </row>
    <row r="59" spans="7:12" x14ac:dyDescent="0.25">
      <c r="H59" s="2"/>
    </row>
    <row r="60" spans="7:12" x14ac:dyDescent="0.25">
      <c r="G60">
        <f>SUM(G6:G56)</f>
        <v>122</v>
      </c>
      <c r="I60">
        <f>SUM(I6:I56)</f>
        <v>39.836650000000006</v>
      </c>
      <c r="J60" t="s">
        <v>9</v>
      </c>
      <c r="K60">
        <f>SUM(K6:K56)</f>
        <v>37820</v>
      </c>
      <c r="L60">
        <f>SUM(L6:L56)</f>
        <v>12349.361500000001</v>
      </c>
    </row>
    <row r="63" spans="7:12" x14ac:dyDescent="0.25">
      <c r="H63" t="s">
        <v>7</v>
      </c>
      <c r="J63" t="s">
        <v>10</v>
      </c>
      <c r="K63" t="s">
        <v>11</v>
      </c>
      <c r="L63" t="s">
        <v>12</v>
      </c>
    </row>
    <row r="64" spans="7:12" x14ac:dyDescent="0.25">
      <c r="J64" t="s">
        <v>8</v>
      </c>
      <c r="K64" t="s">
        <v>13</v>
      </c>
      <c r="L64">
        <v>10</v>
      </c>
    </row>
    <row r="65" spans="10:12" x14ac:dyDescent="0.25">
      <c r="J65" t="s">
        <v>33</v>
      </c>
      <c r="L65">
        <v>300</v>
      </c>
    </row>
    <row r="66" spans="10:12" x14ac:dyDescent="0.25">
      <c r="J66" t="s">
        <v>9</v>
      </c>
      <c r="L66">
        <f>SUM(L64:L65)</f>
        <v>310</v>
      </c>
    </row>
  </sheetData>
  <autoFilter ref="A1:A66" xr:uid="{322A17EC-57F6-4ABA-9678-4CDB8989D43F}">
    <sortState xmlns:xlrd2="http://schemas.microsoft.com/office/spreadsheetml/2017/richdata2" ref="A2:M66">
      <sortCondition ref="A1:A66"/>
    </sortState>
  </autoFilter>
  <phoneticPr fontId="2" type="noConversion"/>
  <hyperlinks>
    <hyperlink ref="F18" r:id="rId1" xr:uid="{D88996AB-3702-4334-914A-21A7A4A891C9}"/>
  </hyperlinks>
  <pageMargins left="0.7" right="0.7" top="0.75" bottom="0.75" header="0.3" footer="0.3"/>
  <pageSetup scale="59" fitToHeight="0" orientation="landscape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hamster</dc:creator>
  <cp:lastModifiedBy>hamster</cp:lastModifiedBy>
  <cp:lastPrinted>2020-08-30T23:55:27Z</cp:lastPrinted>
  <dcterms:created xsi:type="dcterms:W3CDTF">2018-03-02T07:07:43Z</dcterms:created>
  <dcterms:modified xsi:type="dcterms:W3CDTF">2020-09-10T03:10:28Z</dcterms:modified>
</cp:coreProperties>
</file>