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BVARUpdate\"/>
    </mc:Choice>
  </mc:AlternateContent>
  <bookViews>
    <workbookView xWindow="0" yWindow="0" windowWidth="28800" windowHeight="10635" activeTab="1"/>
  </bookViews>
  <sheets>
    <sheet name="Chart" sheetId="7" r:id="rId1"/>
    <sheet name="TaylorRuleUtility" sheetId="1" r:id="rId2"/>
    <sheet name="HeatMapLatestQuarter" sheetId="9" r:id="rId3"/>
    <sheet name="HeatMapPreviousQuarter" sheetId="10" r:id="rId4"/>
    <sheet name="ReadMe" sheetId="8" r:id="rId5"/>
    <sheet name="InflationTargetMeasures" sheetId="2" r:id="rId6"/>
    <sheet name="NaturalRateMeasures" sheetId="3" r:id="rId7"/>
    <sheet name="GapMeasures" sheetId="4" r:id="rId8"/>
    <sheet name="InflationMeasures" sheetId="5" r:id="rId9"/>
    <sheet name="FedFundsRates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9" i="1" l="1"/>
  <c r="B259" i="1"/>
  <c r="H259" i="1" s="1"/>
  <c r="C259" i="1"/>
  <c r="D259" i="1"/>
  <c r="E259" i="1"/>
  <c r="F259" i="1"/>
  <c r="B258" i="1" l="1"/>
  <c r="C258" i="1"/>
  <c r="D258" i="1"/>
  <c r="E258" i="1"/>
  <c r="F258" i="1"/>
  <c r="I258" i="1"/>
  <c r="H258" i="1" l="1"/>
  <c r="I257" i="1"/>
  <c r="B257" i="1"/>
  <c r="C257" i="1"/>
  <c r="D257" i="1"/>
  <c r="E257" i="1"/>
  <c r="F257" i="1"/>
  <c r="H257" i="1" l="1"/>
  <c r="I256" i="1"/>
  <c r="B256" i="1"/>
  <c r="C256" i="1"/>
  <c r="D256" i="1"/>
  <c r="E256" i="1"/>
  <c r="F256" i="1"/>
  <c r="H256" i="1" l="1"/>
  <c r="L15" i="9"/>
  <c r="I255" i="1" l="1"/>
  <c r="F255" i="1"/>
  <c r="E255" i="1"/>
  <c r="C255" i="1"/>
  <c r="D255" i="1"/>
  <c r="B255" i="1"/>
  <c r="H255" i="1" l="1"/>
  <c r="I254" i="1"/>
  <c r="C254" i="1"/>
  <c r="D254" i="1"/>
  <c r="E254" i="1"/>
  <c r="F254" i="1"/>
  <c r="B254" i="1"/>
  <c r="H254" i="1" l="1"/>
  <c r="L19" i="9"/>
  <c r="I253" i="1" l="1"/>
  <c r="F253" i="1"/>
  <c r="E253" i="1"/>
  <c r="D253" i="1"/>
  <c r="C253" i="1"/>
  <c r="B253" i="1"/>
  <c r="I252" i="1"/>
  <c r="F252" i="1"/>
  <c r="E252" i="1"/>
  <c r="D252" i="1"/>
  <c r="C252" i="1"/>
  <c r="B252" i="1"/>
  <c r="I251" i="1"/>
  <c r="F251" i="1"/>
  <c r="E251" i="1"/>
  <c r="D251" i="1"/>
  <c r="C251" i="1"/>
  <c r="B251" i="1"/>
  <c r="I250" i="1"/>
  <c r="F250" i="1"/>
  <c r="E250" i="1"/>
  <c r="D250" i="1"/>
  <c r="C250" i="1"/>
  <c r="B250" i="1"/>
  <c r="I249" i="1"/>
  <c r="F249" i="1"/>
  <c r="E249" i="1"/>
  <c r="D249" i="1"/>
  <c r="C249" i="1"/>
  <c r="B249" i="1"/>
  <c r="I248" i="1"/>
  <c r="F248" i="1"/>
  <c r="E248" i="1"/>
  <c r="D248" i="1"/>
  <c r="C248" i="1"/>
  <c r="B248" i="1"/>
  <c r="I247" i="1"/>
  <c r="F247" i="1"/>
  <c r="E247" i="1"/>
  <c r="D247" i="1"/>
  <c r="C247" i="1"/>
  <c r="B247" i="1"/>
  <c r="I246" i="1"/>
  <c r="F246" i="1"/>
  <c r="E246" i="1"/>
  <c r="D246" i="1"/>
  <c r="C246" i="1"/>
  <c r="B246" i="1"/>
  <c r="I245" i="1"/>
  <c r="F245" i="1"/>
  <c r="E245" i="1"/>
  <c r="D245" i="1"/>
  <c r="C245" i="1"/>
  <c r="B245" i="1"/>
  <c r="I244" i="1"/>
  <c r="F244" i="1"/>
  <c r="E244" i="1"/>
  <c r="D244" i="1"/>
  <c r="C244" i="1"/>
  <c r="B244" i="1"/>
  <c r="I243" i="1"/>
  <c r="F243" i="1"/>
  <c r="E243" i="1"/>
  <c r="D243" i="1"/>
  <c r="C243" i="1"/>
  <c r="B243" i="1"/>
  <c r="I242" i="1"/>
  <c r="F242" i="1"/>
  <c r="E242" i="1"/>
  <c r="D242" i="1"/>
  <c r="C242" i="1"/>
  <c r="B242" i="1"/>
  <c r="I241" i="1"/>
  <c r="F241" i="1"/>
  <c r="E241" i="1"/>
  <c r="D241" i="1"/>
  <c r="C241" i="1"/>
  <c r="B241" i="1"/>
  <c r="I240" i="1"/>
  <c r="F240" i="1"/>
  <c r="E240" i="1"/>
  <c r="D240" i="1"/>
  <c r="C240" i="1"/>
  <c r="B240" i="1"/>
  <c r="I239" i="1"/>
  <c r="F239" i="1"/>
  <c r="E239" i="1"/>
  <c r="D239" i="1"/>
  <c r="C239" i="1"/>
  <c r="B239" i="1"/>
  <c r="I238" i="1"/>
  <c r="F238" i="1"/>
  <c r="E238" i="1"/>
  <c r="D238" i="1"/>
  <c r="C238" i="1"/>
  <c r="B238" i="1"/>
  <c r="I237" i="1"/>
  <c r="F237" i="1"/>
  <c r="E237" i="1"/>
  <c r="D237" i="1"/>
  <c r="C237" i="1"/>
  <c r="B237" i="1"/>
  <c r="I236" i="1"/>
  <c r="F236" i="1"/>
  <c r="E236" i="1"/>
  <c r="D236" i="1"/>
  <c r="C236" i="1"/>
  <c r="B236" i="1"/>
  <c r="I235" i="1"/>
  <c r="F235" i="1"/>
  <c r="E235" i="1"/>
  <c r="D235" i="1"/>
  <c r="C235" i="1"/>
  <c r="B235" i="1"/>
  <c r="I234" i="1"/>
  <c r="F234" i="1"/>
  <c r="E234" i="1"/>
  <c r="D234" i="1"/>
  <c r="C234" i="1"/>
  <c r="B234" i="1"/>
  <c r="I233" i="1"/>
  <c r="F233" i="1"/>
  <c r="E233" i="1"/>
  <c r="D233" i="1"/>
  <c r="C233" i="1"/>
  <c r="B233" i="1"/>
  <c r="I232" i="1"/>
  <c r="F232" i="1"/>
  <c r="E232" i="1"/>
  <c r="D232" i="1"/>
  <c r="C232" i="1"/>
  <c r="B232" i="1"/>
  <c r="I231" i="1"/>
  <c r="F231" i="1"/>
  <c r="E231" i="1"/>
  <c r="D231" i="1"/>
  <c r="C231" i="1"/>
  <c r="B231" i="1"/>
  <c r="I230" i="1"/>
  <c r="F230" i="1"/>
  <c r="E230" i="1"/>
  <c r="D230" i="1"/>
  <c r="C230" i="1"/>
  <c r="B230" i="1"/>
  <c r="I229" i="1"/>
  <c r="F229" i="1"/>
  <c r="E229" i="1"/>
  <c r="D229" i="1"/>
  <c r="C229" i="1"/>
  <c r="B229" i="1"/>
  <c r="I228" i="1"/>
  <c r="F228" i="1"/>
  <c r="E228" i="1"/>
  <c r="D228" i="1"/>
  <c r="C228" i="1"/>
  <c r="B228" i="1"/>
  <c r="I227" i="1"/>
  <c r="F227" i="1"/>
  <c r="E227" i="1"/>
  <c r="D227" i="1"/>
  <c r="C227" i="1"/>
  <c r="B227" i="1"/>
  <c r="I226" i="1"/>
  <c r="F226" i="1"/>
  <c r="E226" i="1"/>
  <c r="D226" i="1"/>
  <c r="C226" i="1"/>
  <c r="B226" i="1"/>
  <c r="I225" i="1"/>
  <c r="F225" i="1"/>
  <c r="E225" i="1"/>
  <c r="D225" i="1"/>
  <c r="C225" i="1"/>
  <c r="B225" i="1"/>
  <c r="I224" i="1"/>
  <c r="F224" i="1"/>
  <c r="E224" i="1"/>
  <c r="D224" i="1"/>
  <c r="C224" i="1"/>
  <c r="B224" i="1"/>
  <c r="I223" i="1"/>
  <c r="F223" i="1"/>
  <c r="E223" i="1"/>
  <c r="D223" i="1"/>
  <c r="C223" i="1"/>
  <c r="B223" i="1"/>
  <c r="I222" i="1"/>
  <c r="F222" i="1"/>
  <c r="E222" i="1"/>
  <c r="D222" i="1"/>
  <c r="C222" i="1"/>
  <c r="B222" i="1"/>
  <c r="I221" i="1"/>
  <c r="F221" i="1"/>
  <c r="E221" i="1"/>
  <c r="D221" i="1"/>
  <c r="C221" i="1"/>
  <c r="B221" i="1"/>
  <c r="I220" i="1"/>
  <c r="F220" i="1"/>
  <c r="E220" i="1"/>
  <c r="D220" i="1"/>
  <c r="C220" i="1"/>
  <c r="B220" i="1"/>
  <c r="I219" i="1"/>
  <c r="F219" i="1"/>
  <c r="E219" i="1"/>
  <c r="D219" i="1"/>
  <c r="C219" i="1"/>
  <c r="B219" i="1"/>
  <c r="I218" i="1"/>
  <c r="F218" i="1"/>
  <c r="E218" i="1"/>
  <c r="D218" i="1"/>
  <c r="C218" i="1"/>
  <c r="B218" i="1"/>
  <c r="I217" i="1"/>
  <c r="F217" i="1"/>
  <c r="E217" i="1"/>
  <c r="D217" i="1"/>
  <c r="C217" i="1"/>
  <c r="B217" i="1"/>
  <c r="I216" i="1"/>
  <c r="F216" i="1"/>
  <c r="E216" i="1"/>
  <c r="D216" i="1"/>
  <c r="C216" i="1"/>
  <c r="B216" i="1"/>
  <c r="I215" i="1"/>
  <c r="F215" i="1"/>
  <c r="E215" i="1"/>
  <c r="D215" i="1"/>
  <c r="C215" i="1"/>
  <c r="B215" i="1"/>
  <c r="I214" i="1"/>
  <c r="F214" i="1"/>
  <c r="E214" i="1"/>
  <c r="D214" i="1"/>
  <c r="C214" i="1"/>
  <c r="B214" i="1"/>
  <c r="I213" i="1"/>
  <c r="F213" i="1"/>
  <c r="E213" i="1"/>
  <c r="D213" i="1"/>
  <c r="C213" i="1"/>
  <c r="B213" i="1"/>
  <c r="I212" i="1"/>
  <c r="F212" i="1"/>
  <c r="E212" i="1"/>
  <c r="D212" i="1"/>
  <c r="C212" i="1"/>
  <c r="B212" i="1"/>
  <c r="I211" i="1"/>
  <c r="F211" i="1"/>
  <c r="E211" i="1"/>
  <c r="D211" i="1"/>
  <c r="C211" i="1"/>
  <c r="B211" i="1"/>
  <c r="I210" i="1"/>
  <c r="F210" i="1"/>
  <c r="E210" i="1"/>
  <c r="D210" i="1"/>
  <c r="C210" i="1"/>
  <c r="B210" i="1"/>
  <c r="I209" i="1"/>
  <c r="F209" i="1"/>
  <c r="E209" i="1"/>
  <c r="D209" i="1"/>
  <c r="C209" i="1"/>
  <c r="B209" i="1"/>
  <c r="I208" i="1"/>
  <c r="F208" i="1"/>
  <c r="E208" i="1"/>
  <c r="D208" i="1"/>
  <c r="C208" i="1"/>
  <c r="B208" i="1"/>
  <c r="I207" i="1"/>
  <c r="F207" i="1"/>
  <c r="E207" i="1"/>
  <c r="D207" i="1"/>
  <c r="C207" i="1"/>
  <c r="B207" i="1"/>
  <c r="I206" i="1"/>
  <c r="F206" i="1"/>
  <c r="E206" i="1"/>
  <c r="D206" i="1"/>
  <c r="C206" i="1"/>
  <c r="B206" i="1"/>
  <c r="I205" i="1"/>
  <c r="F205" i="1"/>
  <c r="E205" i="1"/>
  <c r="D205" i="1"/>
  <c r="C205" i="1"/>
  <c r="B205" i="1"/>
  <c r="I204" i="1"/>
  <c r="F204" i="1"/>
  <c r="E204" i="1"/>
  <c r="D204" i="1"/>
  <c r="C204" i="1"/>
  <c r="B204" i="1"/>
  <c r="I203" i="1"/>
  <c r="F203" i="1"/>
  <c r="E203" i="1"/>
  <c r="D203" i="1"/>
  <c r="C203" i="1"/>
  <c r="B203" i="1"/>
  <c r="I202" i="1"/>
  <c r="F202" i="1"/>
  <c r="E202" i="1"/>
  <c r="D202" i="1"/>
  <c r="C202" i="1"/>
  <c r="B202" i="1"/>
  <c r="I201" i="1"/>
  <c r="F201" i="1"/>
  <c r="E201" i="1"/>
  <c r="D201" i="1"/>
  <c r="C201" i="1"/>
  <c r="B201" i="1"/>
  <c r="I200" i="1"/>
  <c r="F200" i="1"/>
  <c r="E200" i="1"/>
  <c r="D200" i="1"/>
  <c r="C200" i="1"/>
  <c r="B200" i="1"/>
  <c r="I199" i="1"/>
  <c r="F199" i="1"/>
  <c r="E199" i="1"/>
  <c r="D199" i="1"/>
  <c r="C199" i="1"/>
  <c r="B199" i="1"/>
  <c r="I198" i="1"/>
  <c r="F198" i="1"/>
  <c r="E198" i="1"/>
  <c r="D198" i="1"/>
  <c r="C198" i="1"/>
  <c r="B198" i="1"/>
  <c r="I197" i="1"/>
  <c r="F197" i="1"/>
  <c r="E197" i="1"/>
  <c r="D197" i="1"/>
  <c r="C197" i="1"/>
  <c r="B197" i="1"/>
  <c r="I196" i="1"/>
  <c r="F196" i="1"/>
  <c r="E196" i="1"/>
  <c r="D196" i="1"/>
  <c r="C196" i="1"/>
  <c r="B196" i="1"/>
  <c r="I195" i="1"/>
  <c r="F195" i="1"/>
  <c r="E195" i="1"/>
  <c r="D195" i="1"/>
  <c r="C195" i="1"/>
  <c r="B195" i="1"/>
  <c r="I194" i="1"/>
  <c r="F194" i="1"/>
  <c r="E194" i="1"/>
  <c r="D194" i="1"/>
  <c r="C194" i="1"/>
  <c r="B194" i="1"/>
  <c r="I193" i="1"/>
  <c r="F193" i="1"/>
  <c r="E193" i="1"/>
  <c r="D193" i="1"/>
  <c r="C193" i="1"/>
  <c r="B193" i="1"/>
  <c r="I192" i="1"/>
  <c r="F192" i="1"/>
  <c r="E192" i="1"/>
  <c r="D192" i="1"/>
  <c r="C192" i="1"/>
  <c r="B192" i="1"/>
  <c r="I191" i="1"/>
  <c r="F191" i="1"/>
  <c r="E191" i="1"/>
  <c r="D191" i="1"/>
  <c r="C191" i="1"/>
  <c r="B191" i="1"/>
  <c r="I190" i="1"/>
  <c r="F190" i="1"/>
  <c r="E190" i="1"/>
  <c r="D190" i="1"/>
  <c r="C190" i="1"/>
  <c r="B190" i="1"/>
  <c r="I189" i="1"/>
  <c r="F189" i="1"/>
  <c r="E189" i="1"/>
  <c r="D189" i="1"/>
  <c r="C189" i="1"/>
  <c r="B189" i="1"/>
  <c r="I188" i="1"/>
  <c r="F188" i="1"/>
  <c r="E188" i="1"/>
  <c r="D188" i="1"/>
  <c r="C188" i="1"/>
  <c r="B188" i="1"/>
  <c r="I187" i="1"/>
  <c r="F187" i="1"/>
  <c r="E187" i="1"/>
  <c r="D187" i="1"/>
  <c r="C187" i="1"/>
  <c r="B187" i="1"/>
  <c r="I186" i="1"/>
  <c r="F186" i="1"/>
  <c r="E186" i="1"/>
  <c r="D186" i="1"/>
  <c r="C186" i="1"/>
  <c r="B186" i="1"/>
  <c r="I185" i="1"/>
  <c r="F185" i="1"/>
  <c r="E185" i="1"/>
  <c r="D185" i="1"/>
  <c r="C185" i="1"/>
  <c r="B185" i="1"/>
  <c r="I184" i="1"/>
  <c r="F184" i="1"/>
  <c r="E184" i="1"/>
  <c r="D184" i="1"/>
  <c r="C184" i="1"/>
  <c r="B184" i="1"/>
  <c r="I183" i="1"/>
  <c r="F183" i="1"/>
  <c r="E183" i="1"/>
  <c r="D183" i="1"/>
  <c r="C183" i="1"/>
  <c r="B183" i="1"/>
  <c r="I182" i="1"/>
  <c r="F182" i="1"/>
  <c r="E182" i="1"/>
  <c r="D182" i="1"/>
  <c r="C182" i="1"/>
  <c r="B182" i="1"/>
  <c r="I181" i="1"/>
  <c r="F181" i="1"/>
  <c r="E181" i="1"/>
  <c r="D181" i="1"/>
  <c r="C181" i="1"/>
  <c r="B181" i="1"/>
  <c r="I180" i="1"/>
  <c r="F180" i="1"/>
  <c r="E180" i="1"/>
  <c r="D180" i="1"/>
  <c r="C180" i="1"/>
  <c r="B180" i="1"/>
  <c r="I179" i="1"/>
  <c r="F179" i="1"/>
  <c r="E179" i="1"/>
  <c r="D179" i="1"/>
  <c r="C179" i="1"/>
  <c r="B179" i="1"/>
  <c r="I178" i="1"/>
  <c r="F178" i="1"/>
  <c r="E178" i="1"/>
  <c r="D178" i="1"/>
  <c r="C178" i="1"/>
  <c r="B178" i="1"/>
  <c r="I177" i="1"/>
  <c r="F177" i="1"/>
  <c r="E177" i="1"/>
  <c r="D177" i="1"/>
  <c r="C177" i="1"/>
  <c r="B177" i="1"/>
  <c r="I176" i="1"/>
  <c r="F176" i="1"/>
  <c r="E176" i="1"/>
  <c r="D176" i="1"/>
  <c r="C176" i="1"/>
  <c r="B176" i="1"/>
  <c r="I175" i="1"/>
  <c r="F175" i="1"/>
  <c r="E175" i="1"/>
  <c r="D175" i="1"/>
  <c r="C175" i="1"/>
  <c r="B175" i="1"/>
  <c r="I174" i="1"/>
  <c r="F174" i="1"/>
  <c r="E174" i="1"/>
  <c r="D174" i="1"/>
  <c r="C174" i="1"/>
  <c r="B174" i="1"/>
  <c r="I173" i="1"/>
  <c r="F173" i="1"/>
  <c r="E173" i="1"/>
  <c r="D173" i="1"/>
  <c r="C173" i="1"/>
  <c r="B173" i="1"/>
  <c r="I172" i="1"/>
  <c r="F172" i="1"/>
  <c r="E172" i="1"/>
  <c r="D172" i="1"/>
  <c r="C172" i="1"/>
  <c r="B172" i="1"/>
  <c r="I171" i="1"/>
  <c r="F171" i="1"/>
  <c r="E171" i="1"/>
  <c r="D171" i="1"/>
  <c r="C171" i="1"/>
  <c r="B171" i="1"/>
  <c r="I170" i="1"/>
  <c r="F170" i="1"/>
  <c r="E170" i="1"/>
  <c r="D170" i="1"/>
  <c r="C170" i="1"/>
  <c r="B170" i="1"/>
  <c r="I169" i="1"/>
  <c r="F169" i="1"/>
  <c r="E169" i="1"/>
  <c r="D169" i="1"/>
  <c r="C169" i="1"/>
  <c r="B169" i="1"/>
  <c r="I168" i="1"/>
  <c r="F168" i="1"/>
  <c r="E168" i="1"/>
  <c r="D168" i="1"/>
  <c r="C168" i="1"/>
  <c r="B168" i="1"/>
  <c r="I167" i="1"/>
  <c r="F167" i="1"/>
  <c r="E167" i="1"/>
  <c r="D167" i="1"/>
  <c r="C167" i="1"/>
  <c r="B167" i="1"/>
  <c r="I166" i="1"/>
  <c r="F166" i="1"/>
  <c r="E166" i="1"/>
  <c r="D166" i="1"/>
  <c r="C166" i="1"/>
  <c r="B166" i="1"/>
  <c r="I165" i="1"/>
  <c r="F165" i="1"/>
  <c r="E165" i="1"/>
  <c r="D165" i="1"/>
  <c r="C165" i="1"/>
  <c r="B165" i="1"/>
  <c r="I164" i="1"/>
  <c r="F164" i="1"/>
  <c r="E164" i="1"/>
  <c r="D164" i="1"/>
  <c r="C164" i="1"/>
  <c r="B164" i="1"/>
  <c r="I163" i="1"/>
  <c r="F163" i="1"/>
  <c r="E163" i="1"/>
  <c r="D163" i="1"/>
  <c r="C163" i="1"/>
  <c r="B163" i="1"/>
  <c r="I162" i="1"/>
  <c r="F162" i="1"/>
  <c r="E162" i="1"/>
  <c r="D162" i="1"/>
  <c r="C162" i="1"/>
  <c r="B162" i="1"/>
  <c r="I161" i="1"/>
  <c r="F161" i="1"/>
  <c r="E161" i="1"/>
  <c r="D161" i="1"/>
  <c r="C161" i="1"/>
  <c r="B161" i="1"/>
  <c r="I160" i="1"/>
  <c r="F160" i="1"/>
  <c r="E160" i="1"/>
  <c r="D160" i="1"/>
  <c r="C160" i="1"/>
  <c r="B160" i="1"/>
  <c r="I159" i="1"/>
  <c r="F159" i="1"/>
  <c r="E159" i="1"/>
  <c r="D159" i="1"/>
  <c r="C159" i="1"/>
  <c r="B159" i="1"/>
  <c r="I158" i="1"/>
  <c r="F158" i="1"/>
  <c r="E158" i="1"/>
  <c r="D158" i="1"/>
  <c r="C158" i="1"/>
  <c r="B158" i="1"/>
  <c r="I157" i="1"/>
  <c r="F157" i="1"/>
  <c r="E157" i="1"/>
  <c r="D157" i="1"/>
  <c r="C157" i="1"/>
  <c r="B157" i="1"/>
  <c r="I156" i="1"/>
  <c r="F156" i="1"/>
  <c r="E156" i="1"/>
  <c r="D156" i="1"/>
  <c r="C156" i="1"/>
  <c r="B156" i="1"/>
  <c r="I155" i="1"/>
  <c r="F155" i="1"/>
  <c r="E155" i="1"/>
  <c r="D155" i="1"/>
  <c r="C155" i="1"/>
  <c r="B155" i="1"/>
  <c r="I154" i="1"/>
  <c r="F154" i="1"/>
  <c r="E154" i="1"/>
  <c r="D154" i="1"/>
  <c r="C154" i="1"/>
  <c r="B154" i="1"/>
  <c r="I153" i="1"/>
  <c r="F153" i="1"/>
  <c r="E153" i="1"/>
  <c r="D153" i="1"/>
  <c r="C153" i="1"/>
  <c r="B153" i="1"/>
  <c r="I152" i="1"/>
  <c r="F152" i="1"/>
  <c r="E152" i="1"/>
  <c r="D152" i="1"/>
  <c r="C152" i="1"/>
  <c r="B152" i="1"/>
  <c r="I151" i="1"/>
  <c r="F151" i="1"/>
  <c r="E151" i="1"/>
  <c r="D151" i="1"/>
  <c r="C151" i="1"/>
  <c r="B151" i="1"/>
  <c r="I150" i="1"/>
  <c r="F150" i="1"/>
  <c r="E150" i="1"/>
  <c r="D150" i="1"/>
  <c r="C150" i="1"/>
  <c r="B150" i="1"/>
  <c r="I149" i="1"/>
  <c r="F149" i="1"/>
  <c r="E149" i="1"/>
  <c r="D149" i="1"/>
  <c r="C149" i="1"/>
  <c r="B149" i="1"/>
  <c r="I148" i="1"/>
  <c r="F148" i="1"/>
  <c r="E148" i="1"/>
  <c r="D148" i="1"/>
  <c r="C148" i="1"/>
  <c r="B148" i="1"/>
  <c r="I147" i="1"/>
  <c r="F147" i="1"/>
  <c r="E147" i="1"/>
  <c r="D147" i="1"/>
  <c r="C147" i="1"/>
  <c r="B147" i="1"/>
  <c r="I146" i="1"/>
  <c r="F146" i="1"/>
  <c r="E146" i="1"/>
  <c r="D146" i="1"/>
  <c r="C146" i="1"/>
  <c r="B146" i="1"/>
  <c r="I145" i="1"/>
  <c r="F145" i="1"/>
  <c r="E145" i="1"/>
  <c r="D145" i="1"/>
  <c r="C145" i="1"/>
  <c r="B145" i="1"/>
  <c r="I144" i="1"/>
  <c r="F144" i="1"/>
  <c r="E144" i="1"/>
  <c r="D144" i="1"/>
  <c r="C144" i="1"/>
  <c r="B144" i="1"/>
  <c r="I143" i="1"/>
  <c r="F143" i="1"/>
  <c r="E143" i="1"/>
  <c r="D143" i="1"/>
  <c r="C143" i="1"/>
  <c r="B143" i="1"/>
  <c r="I142" i="1"/>
  <c r="F142" i="1"/>
  <c r="E142" i="1"/>
  <c r="D142" i="1"/>
  <c r="C142" i="1"/>
  <c r="B142" i="1"/>
  <c r="I141" i="1"/>
  <c r="F141" i="1"/>
  <c r="E141" i="1"/>
  <c r="D141" i="1"/>
  <c r="C141" i="1"/>
  <c r="B141" i="1"/>
  <c r="I140" i="1"/>
  <c r="F140" i="1"/>
  <c r="E140" i="1"/>
  <c r="D140" i="1"/>
  <c r="C140" i="1"/>
  <c r="B140" i="1"/>
  <c r="I139" i="1"/>
  <c r="F139" i="1"/>
  <c r="E139" i="1"/>
  <c r="D139" i="1"/>
  <c r="C139" i="1"/>
  <c r="B139" i="1"/>
  <c r="I138" i="1"/>
  <c r="F138" i="1"/>
  <c r="E138" i="1"/>
  <c r="D138" i="1"/>
  <c r="C138" i="1"/>
  <c r="B138" i="1"/>
  <c r="I137" i="1"/>
  <c r="F137" i="1"/>
  <c r="E137" i="1"/>
  <c r="D137" i="1"/>
  <c r="C137" i="1"/>
  <c r="B137" i="1"/>
  <c r="I136" i="1"/>
  <c r="F136" i="1"/>
  <c r="E136" i="1"/>
  <c r="D136" i="1"/>
  <c r="C136" i="1"/>
  <c r="B136" i="1"/>
  <c r="I135" i="1"/>
  <c r="F135" i="1"/>
  <c r="E135" i="1"/>
  <c r="D135" i="1"/>
  <c r="C135" i="1"/>
  <c r="B135" i="1"/>
  <c r="I134" i="1"/>
  <c r="F134" i="1"/>
  <c r="E134" i="1"/>
  <c r="D134" i="1"/>
  <c r="C134" i="1"/>
  <c r="B134" i="1"/>
  <c r="I133" i="1"/>
  <c r="F133" i="1"/>
  <c r="E133" i="1"/>
  <c r="D133" i="1"/>
  <c r="C133" i="1"/>
  <c r="B133" i="1"/>
  <c r="I132" i="1"/>
  <c r="F132" i="1"/>
  <c r="E132" i="1"/>
  <c r="D132" i="1"/>
  <c r="C132" i="1"/>
  <c r="B132" i="1"/>
  <c r="I131" i="1"/>
  <c r="F131" i="1"/>
  <c r="E131" i="1"/>
  <c r="D131" i="1"/>
  <c r="C131" i="1"/>
  <c r="B131" i="1"/>
  <c r="I130" i="1"/>
  <c r="F130" i="1"/>
  <c r="E130" i="1"/>
  <c r="D130" i="1"/>
  <c r="C130" i="1"/>
  <c r="B130" i="1"/>
  <c r="I129" i="1"/>
  <c r="F129" i="1"/>
  <c r="E129" i="1"/>
  <c r="D129" i="1"/>
  <c r="C129" i="1"/>
  <c r="B129" i="1"/>
  <c r="I128" i="1"/>
  <c r="F128" i="1"/>
  <c r="E128" i="1"/>
  <c r="D128" i="1"/>
  <c r="C128" i="1"/>
  <c r="B128" i="1"/>
  <c r="I127" i="1"/>
  <c r="F127" i="1"/>
  <c r="E127" i="1"/>
  <c r="D127" i="1"/>
  <c r="C127" i="1"/>
  <c r="B127" i="1"/>
  <c r="I126" i="1"/>
  <c r="F126" i="1"/>
  <c r="E126" i="1"/>
  <c r="D126" i="1"/>
  <c r="C126" i="1"/>
  <c r="B126" i="1"/>
  <c r="I125" i="1"/>
  <c r="F125" i="1"/>
  <c r="E125" i="1"/>
  <c r="D125" i="1"/>
  <c r="C125" i="1"/>
  <c r="B125" i="1"/>
  <c r="I124" i="1"/>
  <c r="F124" i="1"/>
  <c r="E124" i="1"/>
  <c r="D124" i="1"/>
  <c r="C124" i="1"/>
  <c r="B124" i="1"/>
  <c r="I123" i="1"/>
  <c r="F123" i="1"/>
  <c r="E123" i="1"/>
  <c r="D123" i="1"/>
  <c r="C123" i="1"/>
  <c r="B123" i="1"/>
  <c r="I122" i="1"/>
  <c r="F122" i="1"/>
  <c r="E122" i="1"/>
  <c r="D122" i="1"/>
  <c r="C122" i="1"/>
  <c r="B122" i="1"/>
  <c r="I121" i="1"/>
  <c r="F121" i="1"/>
  <c r="E121" i="1"/>
  <c r="D121" i="1"/>
  <c r="C121" i="1"/>
  <c r="B121" i="1"/>
  <c r="I120" i="1"/>
  <c r="F120" i="1"/>
  <c r="E120" i="1"/>
  <c r="D120" i="1"/>
  <c r="C120" i="1"/>
  <c r="B120" i="1"/>
  <c r="I119" i="1"/>
  <c r="F119" i="1"/>
  <c r="E119" i="1"/>
  <c r="D119" i="1"/>
  <c r="C119" i="1"/>
  <c r="B119" i="1"/>
  <c r="I118" i="1"/>
  <c r="F118" i="1"/>
  <c r="E118" i="1"/>
  <c r="D118" i="1"/>
  <c r="C118" i="1"/>
  <c r="B118" i="1"/>
  <c r="I117" i="1"/>
  <c r="F117" i="1"/>
  <c r="E117" i="1"/>
  <c r="D117" i="1"/>
  <c r="C117" i="1"/>
  <c r="B117" i="1"/>
  <c r="I116" i="1"/>
  <c r="F116" i="1"/>
  <c r="E116" i="1"/>
  <c r="D116" i="1"/>
  <c r="C116" i="1"/>
  <c r="B116" i="1"/>
  <c r="I115" i="1"/>
  <c r="F115" i="1"/>
  <c r="E115" i="1"/>
  <c r="D115" i="1"/>
  <c r="C115" i="1"/>
  <c r="B115" i="1"/>
  <c r="I114" i="1"/>
  <c r="F114" i="1"/>
  <c r="E114" i="1"/>
  <c r="D114" i="1"/>
  <c r="C114" i="1"/>
  <c r="B114" i="1"/>
  <c r="I113" i="1"/>
  <c r="F113" i="1"/>
  <c r="E113" i="1"/>
  <c r="D113" i="1"/>
  <c r="C113" i="1"/>
  <c r="B113" i="1"/>
  <c r="I112" i="1"/>
  <c r="F112" i="1"/>
  <c r="E112" i="1"/>
  <c r="D112" i="1"/>
  <c r="C112" i="1"/>
  <c r="B112" i="1"/>
  <c r="I111" i="1"/>
  <c r="F111" i="1"/>
  <c r="E111" i="1"/>
  <c r="D111" i="1"/>
  <c r="C111" i="1"/>
  <c r="B111" i="1"/>
  <c r="I110" i="1"/>
  <c r="F110" i="1"/>
  <c r="E110" i="1"/>
  <c r="D110" i="1"/>
  <c r="C110" i="1"/>
  <c r="B110" i="1"/>
  <c r="I109" i="1"/>
  <c r="F109" i="1"/>
  <c r="E109" i="1"/>
  <c r="D109" i="1"/>
  <c r="C109" i="1"/>
  <c r="B109" i="1"/>
  <c r="I108" i="1"/>
  <c r="F108" i="1"/>
  <c r="E108" i="1"/>
  <c r="D108" i="1"/>
  <c r="C108" i="1"/>
  <c r="B108" i="1"/>
  <c r="I107" i="1"/>
  <c r="F107" i="1"/>
  <c r="E107" i="1"/>
  <c r="D107" i="1"/>
  <c r="C107" i="1"/>
  <c r="B107" i="1"/>
  <c r="I106" i="1"/>
  <c r="F106" i="1"/>
  <c r="E106" i="1"/>
  <c r="D106" i="1"/>
  <c r="C106" i="1"/>
  <c r="B106" i="1"/>
  <c r="I105" i="1"/>
  <c r="F105" i="1"/>
  <c r="E105" i="1"/>
  <c r="D105" i="1"/>
  <c r="C105" i="1"/>
  <c r="B105" i="1"/>
  <c r="I104" i="1"/>
  <c r="F104" i="1"/>
  <c r="E104" i="1"/>
  <c r="D104" i="1"/>
  <c r="C104" i="1"/>
  <c r="B104" i="1"/>
  <c r="I103" i="1"/>
  <c r="F103" i="1"/>
  <c r="E103" i="1"/>
  <c r="D103" i="1"/>
  <c r="C103" i="1"/>
  <c r="B103" i="1"/>
  <c r="I102" i="1"/>
  <c r="F102" i="1"/>
  <c r="E102" i="1"/>
  <c r="D102" i="1"/>
  <c r="C102" i="1"/>
  <c r="B102" i="1"/>
  <c r="I101" i="1"/>
  <c r="F101" i="1"/>
  <c r="E101" i="1"/>
  <c r="D101" i="1"/>
  <c r="C101" i="1"/>
  <c r="B101" i="1"/>
  <c r="I100" i="1"/>
  <c r="F100" i="1"/>
  <c r="E100" i="1"/>
  <c r="D100" i="1"/>
  <c r="C100" i="1"/>
  <c r="B100" i="1"/>
  <c r="I99" i="1"/>
  <c r="F99" i="1"/>
  <c r="E99" i="1"/>
  <c r="D99" i="1"/>
  <c r="C99" i="1"/>
  <c r="B99" i="1"/>
  <c r="I98" i="1"/>
  <c r="F98" i="1"/>
  <c r="E98" i="1"/>
  <c r="D98" i="1"/>
  <c r="C98" i="1"/>
  <c r="B98" i="1"/>
  <c r="I97" i="1"/>
  <c r="F97" i="1"/>
  <c r="E97" i="1"/>
  <c r="D97" i="1"/>
  <c r="C97" i="1"/>
  <c r="B97" i="1"/>
  <c r="I96" i="1"/>
  <c r="F96" i="1"/>
  <c r="E96" i="1"/>
  <c r="D96" i="1"/>
  <c r="C96" i="1"/>
  <c r="B96" i="1"/>
  <c r="I95" i="1"/>
  <c r="F95" i="1"/>
  <c r="E95" i="1"/>
  <c r="D95" i="1"/>
  <c r="C95" i="1"/>
  <c r="B95" i="1"/>
  <c r="I94" i="1"/>
  <c r="F94" i="1"/>
  <c r="E94" i="1"/>
  <c r="D94" i="1"/>
  <c r="C94" i="1"/>
  <c r="B94" i="1"/>
  <c r="I93" i="1"/>
  <c r="F93" i="1"/>
  <c r="E93" i="1"/>
  <c r="D93" i="1"/>
  <c r="C93" i="1"/>
  <c r="B93" i="1"/>
  <c r="I92" i="1"/>
  <c r="F92" i="1"/>
  <c r="E92" i="1"/>
  <c r="D92" i="1"/>
  <c r="C92" i="1"/>
  <c r="B92" i="1"/>
  <c r="I91" i="1"/>
  <c r="F91" i="1"/>
  <c r="E91" i="1"/>
  <c r="D91" i="1"/>
  <c r="C91" i="1"/>
  <c r="B91" i="1"/>
  <c r="I90" i="1"/>
  <c r="F90" i="1"/>
  <c r="E90" i="1"/>
  <c r="D90" i="1"/>
  <c r="C90" i="1"/>
  <c r="B90" i="1"/>
  <c r="I89" i="1"/>
  <c r="F89" i="1"/>
  <c r="E89" i="1"/>
  <c r="D89" i="1"/>
  <c r="C89" i="1"/>
  <c r="B89" i="1"/>
  <c r="I88" i="1"/>
  <c r="F88" i="1"/>
  <c r="E88" i="1"/>
  <c r="D88" i="1"/>
  <c r="C88" i="1"/>
  <c r="B88" i="1"/>
  <c r="I87" i="1"/>
  <c r="F87" i="1"/>
  <c r="E87" i="1"/>
  <c r="D87" i="1"/>
  <c r="C87" i="1"/>
  <c r="B87" i="1"/>
  <c r="I86" i="1"/>
  <c r="F86" i="1"/>
  <c r="E86" i="1"/>
  <c r="D86" i="1"/>
  <c r="C86" i="1"/>
  <c r="B86" i="1"/>
  <c r="I85" i="1"/>
  <c r="F85" i="1"/>
  <c r="E85" i="1"/>
  <c r="D85" i="1"/>
  <c r="C85" i="1"/>
  <c r="B85" i="1"/>
  <c r="I84" i="1"/>
  <c r="F84" i="1"/>
  <c r="E84" i="1"/>
  <c r="D84" i="1"/>
  <c r="C84" i="1"/>
  <c r="B84" i="1"/>
  <c r="I83" i="1"/>
  <c r="F83" i="1"/>
  <c r="E83" i="1"/>
  <c r="D83" i="1"/>
  <c r="C83" i="1"/>
  <c r="B83" i="1"/>
  <c r="I82" i="1"/>
  <c r="F82" i="1"/>
  <c r="E82" i="1"/>
  <c r="D82" i="1"/>
  <c r="C82" i="1"/>
  <c r="B82" i="1"/>
  <c r="I81" i="1"/>
  <c r="F81" i="1"/>
  <c r="E81" i="1"/>
  <c r="D81" i="1"/>
  <c r="C81" i="1"/>
  <c r="B81" i="1"/>
  <c r="I80" i="1"/>
  <c r="F80" i="1"/>
  <c r="E80" i="1"/>
  <c r="D80" i="1"/>
  <c r="C80" i="1"/>
  <c r="B80" i="1"/>
  <c r="I79" i="1"/>
  <c r="F79" i="1"/>
  <c r="E79" i="1"/>
  <c r="D79" i="1"/>
  <c r="C79" i="1"/>
  <c r="B79" i="1"/>
  <c r="I78" i="1"/>
  <c r="F78" i="1"/>
  <c r="E78" i="1"/>
  <c r="D78" i="1"/>
  <c r="C78" i="1"/>
  <c r="B78" i="1"/>
  <c r="I77" i="1"/>
  <c r="F77" i="1"/>
  <c r="E77" i="1"/>
  <c r="D77" i="1"/>
  <c r="C77" i="1"/>
  <c r="B77" i="1"/>
  <c r="I76" i="1"/>
  <c r="F76" i="1"/>
  <c r="E76" i="1"/>
  <c r="D76" i="1"/>
  <c r="C76" i="1"/>
  <c r="B76" i="1"/>
  <c r="I75" i="1"/>
  <c r="F75" i="1"/>
  <c r="E75" i="1"/>
  <c r="D75" i="1"/>
  <c r="C75" i="1"/>
  <c r="B75" i="1"/>
  <c r="I74" i="1"/>
  <c r="F74" i="1"/>
  <c r="E74" i="1"/>
  <c r="D74" i="1"/>
  <c r="C74" i="1"/>
  <c r="B74" i="1"/>
  <c r="I73" i="1"/>
  <c r="F73" i="1"/>
  <c r="E73" i="1"/>
  <c r="D73" i="1"/>
  <c r="C73" i="1"/>
  <c r="B73" i="1"/>
  <c r="I72" i="1"/>
  <c r="F72" i="1"/>
  <c r="E72" i="1"/>
  <c r="D72" i="1"/>
  <c r="C72" i="1"/>
  <c r="B72" i="1"/>
  <c r="I71" i="1"/>
  <c r="F71" i="1"/>
  <c r="E71" i="1"/>
  <c r="D71" i="1"/>
  <c r="C71" i="1"/>
  <c r="B71" i="1"/>
  <c r="I70" i="1"/>
  <c r="F70" i="1"/>
  <c r="E70" i="1"/>
  <c r="D70" i="1"/>
  <c r="C70" i="1"/>
  <c r="B70" i="1"/>
  <c r="I69" i="1"/>
  <c r="F69" i="1"/>
  <c r="E69" i="1"/>
  <c r="D69" i="1"/>
  <c r="C69" i="1"/>
  <c r="B69" i="1"/>
  <c r="I68" i="1"/>
  <c r="F68" i="1"/>
  <c r="E68" i="1"/>
  <c r="D68" i="1"/>
  <c r="C68" i="1"/>
  <c r="B68" i="1"/>
  <c r="I67" i="1"/>
  <c r="F67" i="1"/>
  <c r="E67" i="1"/>
  <c r="D67" i="1"/>
  <c r="C67" i="1"/>
  <c r="B67" i="1"/>
  <c r="I66" i="1"/>
  <c r="F66" i="1"/>
  <c r="E66" i="1"/>
  <c r="D66" i="1"/>
  <c r="C66" i="1"/>
  <c r="B66" i="1"/>
  <c r="I65" i="1"/>
  <c r="F65" i="1"/>
  <c r="E65" i="1"/>
  <c r="D65" i="1"/>
  <c r="C65" i="1"/>
  <c r="B65" i="1"/>
  <c r="I64" i="1"/>
  <c r="F64" i="1"/>
  <c r="E64" i="1"/>
  <c r="D64" i="1"/>
  <c r="C64" i="1"/>
  <c r="B64" i="1"/>
  <c r="I63" i="1"/>
  <c r="F63" i="1"/>
  <c r="E63" i="1"/>
  <c r="D63" i="1"/>
  <c r="C63" i="1"/>
  <c r="B63" i="1"/>
  <c r="I62" i="1"/>
  <c r="F62" i="1"/>
  <c r="E62" i="1"/>
  <c r="D62" i="1"/>
  <c r="C62" i="1"/>
  <c r="B62" i="1"/>
  <c r="I61" i="1"/>
  <c r="F61" i="1"/>
  <c r="E61" i="1"/>
  <c r="D61" i="1"/>
  <c r="C61" i="1"/>
  <c r="B61" i="1"/>
  <c r="I60" i="1"/>
  <c r="F60" i="1"/>
  <c r="E60" i="1"/>
  <c r="D60" i="1"/>
  <c r="C60" i="1"/>
  <c r="B60" i="1"/>
  <c r="I59" i="1"/>
  <c r="F59" i="1"/>
  <c r="E59" i="1"/>
  <c r="D59" i="1"/>
  <c r="C59" i="1"/>
  <c r="B59" i="1"/>
  <c r="I58" i="1"/>
  <c r="F58" i="1"/>
  <c r="E58" i="1"/>
  <c r="D58" i="1"/>
  <c r="C58" i="1"/>
  <c r="B58" i="1"/>
  <c r="I57" i="1"/>
  <c r="F57" i="1"/>
  <c r="E57" i="1"/>
  <c r="D57" i="1"/>
  <c r="C57" i="1"/>
  <c r="B57" i="1"/>
  <c r="I56" i="1"/>
  <c r="F56" i="1"/>
  <c r="E56" i="1"/>
  <c r="D56" i="1"/>
  <c r="C56" i="1"/>
  <c r="B56" i="1"/>
  <c r="I55" i="1"/>
  <c r="F55" i="1"/>
  <c r="E55" i="1"/>
  <c r="D55" i="1"/>
  <c r="C55" i="1"/>
  <c r="B55" i="1"/>
  <c r="I54" i="1"/>
  <c r="F54" i="1"/>
  <c r="E54" i="1"/>
  <c r="D54" i="1"/>
  <c r="C54" i="1"/>
  <c r="B54" i="1"/>
  <c r="I53" i="1"/>
  <c r="F53" i="1"/>
  <c r="E53" i="1"/>
  <c r="D53" i="1"/>
  <c r="C53" i="1"/>
  <c r="B53" i="1"/>
  <c r="I52" i="1"/>
  <c r="F52" i="1"/>
  <c r="E52" i="1"/>
  <c r="D52" i="1"/>
  <c r="C52" i="1"/>
  <c r="B52" i="1"/>
  <c r="I51" i="1"/>
  <c r="F51" i="1"/>
  <c r="E51" i="1"/>
  <c r="D51" i="1"/>
  <c r="C51" i="1"/>
  <c r="B51" i="1"/>
  <c r="I50" i="1"/>
  <c r="F50" i="1"/>
  <c r="E50" i="1"/>
  <c r="D50" i="1"/>
  <c r="C50" i="1"/>
  <c r="B50" i="1"/>
  <c r="I49" i="1"/>
  <c r="F49" i="1"/>
  <c r="E49" i="1"/>
  <c r="D49" i="1"/>
  <c r="C49" i="1"/>
  <c r="B49" i="1"/>
  <c r="I48" i="1"/>
  <c r="F48" i="1"/>
  <c r="E48" i="1"/>
  <c r="D48" i="1"/>
  <c r="C48" i="1"/>
  <c r="B48" i="1"/>
  <c r="I47" i="1"/>
  <c r="F47" i="1"/>
  <c r="E47" i="1"/>
  <c r="D47" i="1"/>
  <c r="C47" i="1"/>
  <c r="B47" i="1"/>
  <c r="I46" i="1"/>
  <c r="F46" i="1"/>
  <c r="E46" i="1"/>
  <c r="D46" i="1"/>
  <c r="C46" i="1"/>
  <c r="B46" i="1"/>
  <c r="I45" i="1"/>
  <c r="F45" i="1"/>
  <c r="E45" i="1"/>
  <c r="D45" i="1"/>
  <c r="C45" i="1"/>
  <c r="B45" i="1"/>
  <c r="I44" i="1"/>
  <c r="F44" i="1"/>
  <c r="E44" i="1"/>
  <c r="D44" i="1"/>
  <c r="C44" i="1"/>
  <c r="B44" i="1"/>
  <c r="I43" i="1"/>
  <c r="F43" i="1"/>
  <c r="E43" i="1"/>
  <c r="D43" i="1"/>
  <c r="C43" i="1"/>
  <c r="B43" i="1"/>
  <c r="I42" i="1"/>
  <c r="F42" i="1"/>
  <c r="E42" i="1"/>
  <c r="D42" i="1"/>
  <c r="C42" i="1"/>
  <c r="B42" i="1"/>
  <c r="I41" i="1"/>
  <c r="F41" i="1"/>
  <c r="E41" i="1"/>
  <c r="D41" i="1"/>
  <c r="C41" i="1"/>
  <c r="B41" i="1"/>
  <c r="I40" i="1"/>
  <c r="F40" i="1"/>
  <c r="E40" i="1"/>
  <c r="D40" i="1"/>
  <c r="C40" i="1"/>
  <c r="B40" i="1"/>
  <c r="I39" i="1"/>
  <c r="F39" i="1"/>
  <c r="E39" i="1"/>
  <c r="D39" i="1"/>
  <c r="C39" i="1"/>
  <c r="B39" i="1"/>
  <c r="I38" i="1"/>
  <c r="F38" i="1"/>
  <c r="E38" i="1"/>
  <c r="D38" i="1"/>
  <c r="C38" i="1"/>
  <c r="B38" i="1"/>
  <c r="I37" i="1"/>
  <c r="F37" i="1"/>
  <c r="E37" i="1"/>
  <c r="D37" i="1"/>
  <c r="C37" i="1"/>
  <c r="B37" i="1"/>
  <c r="I36" i="1"/>
  <c r="F36" i="1"/>
  <c r="E36" i="1"/>
  <c r="D36" i="1"/>
  <c r="C36" i="1"/>
  <c r="B36" i="1"/>
  <c r="I35" i="1"/>
  <c r="F35" i="1"/>
  <c r="E35" i="1"/>
  <c r="D35" i="1"/>
  <c r="C35" i="1"/>
  <c r="B35" i="1"/>
  <c r="I34" i="1"/>
  <c r="F34" i="1"/>
  <c r="E34" i="1"/>
  <c r="D34" i="1"/>
  <c r="C34" i="1"/>
  <c r="B34" i="1"/>
  <c r="I33" i="1"/>
  <c r="F33" i="1"/>
  <c r="E33" i="1"/>
  <c r="D33" i="1"/>
  <c r="C33" i="1"/>
  <c r="B33" i="1"/>
  <c r="I32" i="1"/>
  <c r="F32" i="1"/>
  <c r="E32" i="1"/>
  <c r="D32" i="1"/>
  <c r="C32" i="1"/>
  <c r="B32" i="1"/>
  <c r="I31" i="1"/>
  <c r="F31" i="1"/>
  <c r="E31" i="1"/>
  <c r="D31" i="1"/>
  <c r="C31" i="1"/>
  <c r="B31" i="1"/>
  <c r="I30" i="1"/>
  <c r="F30" i="1"/>
  <c r="E30" i="1"/>
  <c r="D30" i="1"/>
  <c r="C30" i="1"/>
  <c r="B30" i="1"/>
  <c r="I29" i="1"/>
  <c r="F29" i="1"/>
  <c r="E29" i="1"/>
  <c r="D29" i="1"/>
  <c r="C29" i="1"/>
  <c r="B29" i="1"/>
  <c r="I28" i="1"/>
  <c r="F28" i="1"/>
  <c r="E28" i="1"/>
  <c r="D28" i="1"/>
  <c r="C28" i="1"/>
  <c r="B28" i="1"/>
  <c r="I27" i="1"/>
  <c r="F27" i="1"/>
  <c r="E27" i="1"/>
  <c r="D27" i="1"/>
  <c r="C27" i="1"/>
  <c r="B27" i="1"/>
  <c r="I26" i="1"/>
  <c r="F26" i="1"/>
  <c r="E26" i="1"/>
  <c r="D26" i="1"/>
  <c r="C26" i="1"/>
  <c r="B26" i="1"/>
  <c r="I25" i="1"/>
  <c r="F25" i="1"/>
  <c r="E25" i="1"/>
  <c r="D25" i="1"/>
  <c r="C25" i="1"/>
  <c r="B25" i="1"/>
  <c r="I24" i="1"/>
  <c r="F24" i="1"/>
  <c r="E24" i="1"/>
  <c r="D24" i="1"/>
  <c r="C24" i="1"/>
  <c r="B24" i="1"/>
  <c r="I23" i="1"/>
  <c r="F23" i="1"/>
  <c r="E23" i="1"/>
  <c r="D23" i="1"/>
  <c r="C23" i="1"/>
  <c r="B23" i="1"/>
  <c r="I22" i="1"/>
  <c r="F22" i="1"/>
  <c r="E22" i="1"/>
  <c r="D22" i="1"/>
  <c r="C22" i="1"/>
  <c r="B22" i="1"/>
  <c r="I21" i="1"/>
  <c r="F21" i="1"/>
  <c r="E21" i="1"/>
  <c r="D21" i="1"/>
  <c r="C21" i="1"/>
  <c r="B21" i="1"/>
  <c r="I20" i="1"/>
  <c r="F20" i="1"/>
  <c r="E20" i="1"/>
  <c r="D20" i="1"/>
  <c r="C20" i="1"/>
  <c r="B20" i="1"/>
  <c r="I19" i="1"/>
  <c r="F19" i="1"/>
  <c r="E19" i="1"/>
  <c r="D19" i="1"/>
  <c r="C19" i="1"/>
  <c r="B19" i="1"/>
  <c r="I18" i="1"/>
  <c r="F18" i="1"/>
  <c r="E18" i="1"/>
  <c r="D18" i="1"/>
  <c r="C18" i="1"/>
  <c r="B18" i="1"/>
  <c r="I17" i="1"/>
  <c r="F17" i="1"/>
  <c r="E17" i="1"/>
  <c r="D17" i="1"/>
  <c r="C17" i="1"/>
  <c r="B17" i="1"/>
  <c r="I16" i="1"/>
  <c r="F16" i="1"/>
  <c r="E16" i="1"/>
  <c r="D16" i="1"/>
  <c r="C16" i="1"/>
  <c r="B16" i="1"/>
  <c r="I15" i="1"/>
  <c r="F15" i="1"/>
  <c r="E15" i="1"/>
  <c r="D15" i="1"/>
  <c r="C15" i="1"/>
  <c r="B15" i="1"/>
  <c r="I14" i="1"/>
  <c r="F14" i="1"/>
  <c r="E14" i="1"/>
  <c r="D14" i="1"/>
  <c r="C14" i="1"/>
  <c r="B14" i="1"/>
  <c r="I13" i="1"/>
  <c r="F13" i="1"/>
  <c r="E13" i="1"/>
  <c r="D13" i="1"/>
  <c r="C13" i="1"/>
  <c r="B13" i="1"/>
  <c r="I12" i="1"/>
  <c r="F12" i="1"/>
  <c r="E12" i="1"/>
  <c r="D12" i="1"/>
  <c r="C12" i="1"/>
  <c r="B12" i="1"/>
  <c r="I11" i="1"/>
  <c r="F11" i="1"/>
  <c r="E11" i="1"/>
  <c r="D11" i="1"/>
  <c r="C11" i="1"/>
  <c r="B11" i="1"/>
  <c r="I10" i="1"/>
  <c r="F10" i="1"/>
  <c r="E10" i="1"/>
  <c r="D10" i="1"/>
  <c r="C10" i="1"/>
  <c r="B10" i="1"/>
  <c r="I9" i="1"/>
  <c r="F9" i="1"/>
  <c r="E9" i="1"/>
  <c r="D9" i="1"/>
  <c r="C9" i="1"/>
  <c r="B9" i="1"/>
  <c r="I8" i="1"/>
  <c r="F8" i="1"/>
  <c r="E8" i="1"/>
  <c r="D8" i="1"/>
  <c r="C8" i="1"/>
  <c r="B8" i="1"/>
  <c r="I7" i="1"/>
  <c r="F7" i="1"/>
  <c r="E7" i="1"/>
  <c r="D7" i="1"/>
  <c r="C7" i="1"/>
  <c r="B7" i="1"/>
  <c r="I6" i="1"/>
  <c r="F6" i="1"/>
  <c r="E6" i="1"/>
  <c r="D6" i="1"/>
  <c r="C6" i="1"/>
  <c r="B6" i="1"/>
  <c r="I5" i="1"/>
  <c r="F5" i="1"/>
  <c r="E5" i="1"/>
  <c r="D5" i="1"/>
  <c r="C5" i="1"/>
  <c r="B5" i="1"/>
  <c r="I4" i="1"/>
  <c r="F4" i="1"/>
  <c r="E4" i="1"/>
  <c r="D4" i="1"/>
  <c r="C4" i="1"/>
  <c r="B4" i="1"/>
  <c r="I3" i="1"/>
  <c r="F3" i="1"/>
  <c r="E3" i="1"/>
  <c r="D3" i="1"/>
  <c r="C3" i="1"/>
  <c r="B3" i="1"/>
  <c r="S31" i="1"/>
  <c r="S30" i="1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H42" i="1" l="1"/>
  <c r="H98" i="1"/>
  <c r="H122" i="1"/>
  <c r="H146" i="1"/>
  <c r="H162" i="1"/>
  <c r="H178" i="1"/>
  <c r="H186" i="1"/>
  <c r="H210" i="1"/>
  <c r="H218" i="1"/>
  <c r="H234" i="1"/>
  <c r="H242" i="1"/>
  <c r="H250" i="1"/>
  <c r="H10" i="1"/>
  <c r="H50" i="1"/>
  <c r="H90" i="1"/>
  <c r="H114" i="1"/>
  <c r="H138" i="1"/>
  <c r="H154" i="1"/>
  <c r="H226" i="1"/>
  <c r="H39" i="1"/>
  <c r="H87" i="1"/>
  <c r="H103" i="1"/>
  <c r="H119" i="1"/>
  <c r="H127" i="1"/>
  <c r="H135" i="1"/>
  <c r="H151" i="1"/>
  <c r="H167" i="1"/>
  <c r="H175" i="1"/>
  <c r="H183" i="1"/>
  <c r="H191" i="1"/>
  <c r="H199" i="1"/>
  <c r="H215" i="1"/>
  <c r="H223" i="1"/>
  <c r="H239" i="1"/>
  <c r="H247" i="1"/>
  <c r="H47" i="1"/>
  <c r="H95" i="1"/>
  <c r="H143" i="1"/>
  <c r="H231" i="1"/>
  <c r="H40" i="1"/>
  <c r="H80" i="1"/>
  <c r="H96" i="1"/>
  <c r="H112" i="1"/>
  <c r="H120" i="1"/>
  <c r="H136" i="1"/>
  <c r="H144" i="1"/>
  <c r="H160" i="1"/>
  <c r="H168" i="1"/>
  <c r="H176" i="1"/>
  <c r="H184" i="1"/>
  <c r="H192" i="1"/>
  <c r="H200" i="1"/>
  <c r="H208" i="1"/>
  <c r="H216" i="1"/>
  <c r="H232" i="1"/>
  <c r="H240" i="1"/>
  <c r="H248" i="1"/>
  <c r="H32" i="1"/>
  <c r="H48" i="1"/>
  <c r="H88" i="1"/>
  <c r="H104" i="1"/>
  <c r="H128" i="1"/>
  <c r="H152" i="1"/>
  <c r="H224" i="1"/>
  <c r="H41" i="1"/>
  <c r="H81" i="1"/>
  <c r="H97" i="1"/>
  <c r="H113" i="1"/>
  <c r="H121" i="1"/>
  <c r="H129" i="1"/>
  <c r="H137" i="1"/>
  <c r="H153" i="1"/>
  <c r="H161" i="1"/>
  <c r="H169" i="1"/>
  <c r="H177" i="1"/>
  <c r="H185" i="1"/>
  <c r="H193" i="1"/>
  <c r="H201" i="1"/>
  <c r="H209" i="1"/>
  <c r="H217" i="1"/>
  <c r="H225" i="1"/>
  <c r="H241" i="1"/>
  <c r="H249" i="1"/>
  <c r="H33" i="1"/>
  <c r="H49" i="1"/>
  <c r="H89" i="1"/>
  <c r="H105" i="1"/>
  <c r="H145" i="1"/>
  <c r="H233" i="1"/>
  <c r="H106" i="1"/>
  <c r="H170" i="1"/>
  <c r="H194" i="1"/>
  <c r="H202" i="1"/>
  <c r="H3" i="1"/>
  <c r="H11" i="1"/>
  <c r="H35" i="1"/>
  <c r="H43" i="1"/>
  <c r="H51" i="1"/>
  <c r="H75" i="1"/>
  <c r="H91" i="1"/>
  <c r="H99" i="1"/>
  <c r="H115" i="1"/>
  <c r="H123" i="1"/>
  <c r="H131" i="1"/>
  <c r="H139" i="1"/>
  <c r="H147" i="1"/>
  <c r="H155" i="1"/>
  <c r="H163" i="1"/>
  <c r="H179" i="1"/>
  <c r="H187" i="1"/>
  <c r="H195" i="1"/>
  <c r="H203" i="1"/>
  <c r="H211" i="1"/>
  <c r="H219" i="1"/>
  <c r="H227" i="1"/>
  <c r="H235" i="1"/>
  <c r="H243" i="1"/>
  <c r="H251" i="1"/>
  <c r="H19" i="1"/>
  <c r="H83" i="1"/>
  <c r="H171" i="1"/>
  <c r="H4" i="1"/>
  <c r="H44" i="1"/>
  <c r="H52" i="1"/>
  <c r="H60" i="1"/>
  <c r="H76" i="1"/>
  <c r="H84" i="1"/>
  <c r="H92" i="1"/>
  <c r="H100" i="1"/>
  <c r="H108" i="1"/>
  <c r="H116" i="1"/>
  <c r="H124" i="1"/>
  <c r="H140" i="1"/>
  <c r="H148" i="1"/>
  <c r="H156" i="1"/>
  <c r="H164" i="1"/>
  <c r="H172" i="1"/>
  <c r="H180" i="1"/>
  <c r="H188" i="1"/>
  <c r="H196" i="1"/>
  <c r="H204" i="1"/>
  <c r="H212" i="1"/>
  <c r="H220" i="1"/>
  <c r="H228" i="1"/>
  <c r="H236" i="1"/>
  <c r="H244" i="1"/>
  <c r="H252" i="1"/>
  <c r="H36" i="1"/>
  <c r="H68" i="1"/>
  <c r="H132" i="1"/>
  <c r="H5" i="1"/>
  <c r="H37" i="1"/>
  <c r="H45" i="1"/>
  <c r="H53" i="1"/>
  <c r="H69" i="1"/>
  <c r="H77" i="1"/>
  <c r="H93" i="1"/>
  <c r="H101" i="1"/>
  <c r="H109" i="1"/>
  <c r="H117" i="1"/>
  <c r="H125" i="1"/>
  <c r="H133" i="1"/>
  <c r="H141" i="1"/>
  <c r="H149" i="1"/>
  <c r="H157" i="1"/>
  <c r="H165" i="1"/>
  <c r="H173" i="1"/>
  <c r="H181" i="1"/>
  <c r="H189" i="1"/>
  <c r="H197" i="1"/>
  <c r="H205" i="1"/>
  <c r="H213" i="1"/>
  <c r="H221" i="1"/>
  <c r="H229" i="1"/>
  <c r="H237" i="1"/>
  <c r="H245" i="1"/>
  <c r="H253" i="1"/>
  <c r="R31" i="1" s="1"/>
  <c r="H85" i="1"/>
  <c r="H7" i="1"/>
  <c r="H15" i="1"/>
  <c r="H23" i="1"/>
  <c r="H31" i="1"/>
  <c r="H55" i="1"/>
  <c r="H63" i="1"/>
  <c r="H71" i="1"/>
  <c r="H79" i="1"/>
  <c r="H111" i="1"/>
  <c r="H159" i="1"/>
  <c r="H207" i="1"/>
  <c r="H8" i="1"/>
  <c r="H16" i="1"/>
  <c r="H24" i="1"/>
  <c r="H56" i="1"/>
  <c r="H64" i="1"/>
  <c r="H72" i="1"/>
  <c r="H9" i="1"/>
  <c r="H17" i="1"/>
  <c r="H25" i="1"/>
  <c r="H57" i="1"/>
  <c r="H65" i="1"/>
  <c r="H73" i="1"/>
  <c r="H18" i="1"/>
  <c r="H26" i="1"/>
  <c r="H34" i="1"/>
  <c r="H58" i="1"/>
  <c r="H66" i="1"/>
  <c r="H74" i="1"/>
  <c r="H82" i="1"/>
  <c r="H130" i="1"/>
  <c r="H59" i="1"/>
  <c r="H67" i="1"/>
  <c r="H107" i="1"/>
  <c r="H27" i="1"/>
  <c r="H12" i="1"/>
  <c r="H20" i="1"/>
  <c r="H28" i="1"/>
  <c r="H13" i="1"/>
  <c r="H21" i="1"/>
  <c r="H29" i="1"/>
  <c r="H61" i="1"/>
  <c r="H6" i="1"/>
  <c r="H14" i="1"/>
  <c r="H22" i="1"/>
  <c r="H30" i="1"/>
  <c r="H38" i="1"/>
  <c r="H46" i="1"/>
  <c r="H54" i="1"/>
  <c r="H62" i="1"/>
  <c r="H70" i="1"/>
  <c r="H78" i="1"/>
  <c r="H86" i="1"/>
  <c r="H94" i="1"/>
  <c r="H102" i="1"/>
  <c r="H110" i="1"/>
  <c r="H118" i="1"/>
  <c r="H126" i="1"/>
  <c r="H134" i="1"/>
  <c r="H142" i="1"/>
  <c r="H150" i="1"/>
  <c r="H158" i="1"/>
  <c r="H166" i="1"/>
  <c r="H174" i="1"/>
  <c r="H182" i="1"/>
  <c r="H190" i="1"/>
  <c r="H198" i="1"/>
  <c r="H206" i="1"/>
  <c r="H214" i="1"/>
  <c r="H222" i="1"/>
  <c r="H230" i="1"/>
  <c r="H238" i="1"/>
  <c r="H246" i="1"/>
  <c r="L19" i="10"/>
  <c r="N14" i="10"/>
  <c r="L15" i="10"/>
  <c r="R30" i="1" l="1"/>
  <c r="N20" i="10"/>
  <c r="N19" i="10"/>
  <c r="N18" i="10"/>
  <c r="L9" i="10"/>
  <c r="L7" i="10"/>
  <c r="L6" i="10"/>
  <c r="Q5" i="10"/>
  <c r="P5" i="10"/>
  <c r="O5" i="10"/>
  <c r="N5" i="10"/>
  <c r="M5" i="10"/>
  <c r="L5" i="10"/>
  <c r="L4" i="10"/>
  <c r="L3" i="10"/>
  <c r="N19" i="9"/>
  <c r="N20" i="9"/>
  <c r="N18" i="9"/>
  <c r="C9" i="10" l="1"/>
  <c r="C5" i="10"/>
  <c r="D5" i="10"/>
  <c r="E5" i="10"/>
  <c r="F5" i="10"/>
  <c r="G5" i="10"/>
  <c r="C6" i="10"/>
  <c r="F8" i="10"/>
  <c r="G8" i="10"/>
  <c r="C8" i="10"/>
  <c r="D9" i="10"/>
  <c r="D8" i="10"/>
  <c r="E9" i="10"/>
  <c r="F9" i="10"/>
  <c r="G9" i="10"/>
  <c r="G6" i="10"/>
  <c r="F7" i="10"/>
  <c r="E8" i="10"/>
  <c r="D6" i="10"/>
  <c r="E6" i="10"/>
  <c r="F6" i="10"/>
  <c r="C7" i="10"/>
  <c r="D7" i="10"/>
  <c r="E7" i="10"/>
  <c r="G7" i="10"/>
  <c r="Q5" i="9"/>
  <c r="M5" i="9" l="1"/>
  <c r="N5" i="9"/>
  <c r="O5" i="9"/>
  <c r="P5" i="9"/>
  <c r="L4" i="9"/>
  <c r="L6" i="9"/>
  <c r="L5" i="9"/>
  <c r="L7" i="9"/>
  <c r="L3" i="9"/>
  <c r="L9" i="9"/>
  <c r="F8" i="9" l="1"/>
  <c r="G9" i="9"/>
  <c r="F5" i="9"/>
  <c r="E5" i="9"/>
  <c r="D5" i="9"/>
  <c r="C5" i="9"/>
  <c r="G8" i="9"/>
  <c r="G6" i="9"/>
  <c r="G7" i="9"/>
  <c r="G5" i="9"/>
  <c r="E7" i="9"/>
  <c r="D7" i="9"/>
  <c r="E6" i="9"/>
  <c r="E9" i="9"/>
  <c r="C9" i="9"/>
  <c r="E8" i="9"/>
  <c r="C8" i="9"/>
  <c r="C7" i="9"/>
  <c r="F6" i="9"/>
  <c r="D6" i="9"/>
  <c r="C6" i="9"/>
  <c r="F9" i="9"/>
  <c r="D9" i="9"/>
  <c r="D8" i="9"/>
  <c r="F7" i="9"/>
</calcChain>
</file>

<file path=xl/sharedStrings.xml><?xml version="1.0" encoding="utf-8"?>
<sst xmlns="http://schemas.openxmlformats.org/spreadsheetml/2006/main" count="306" uniqueCount="148">
  <si>
    <t>TwoPercent</t>
  </si>
  <si>
    <t>PiStarFOMC</t>
  </si>
  <si>
    <t>FedFundsRate</t>
  </si>
  <si>
    <t>FedFundsRateLag1</t>
  </si>
  <si>
    <t>RstarFOMCCentTend</t>
  </si>
  <si>
    <t>RstarFOMCMedian</t>
  </si>
  <si>
    <t>LWRstar1side</t>
  </si>
  <si>
    <t>LWRstar2side</t>
  </si>
  <si>
    <t>RstarLW1sideRT</t>
  </si>
  <si>
    <t>CBOGDPgap</t>
  </si>
  <si>
    <t>BoardModelGDPgap</t>
  </si>
  <si>
    <t>U3gapSPF</t>
  </si>
  <si>
    <t>U3gapFOMC</t>
  </si>
  <si>
    <t>U3gapCBO</t>
  </si>
  <si>
    <t>U6gapCBO</t>
  </si>
  <si>
    <t>ZPopGapCBO</t>
  </si>
  <si>
    <t>U3gapBoardModel</t>
  </si>
  <si>
    <t>BoardModelGDPgap1side</t>
  </si>
  <si>
    <t>U3gapBoardModel1side</t>
  </si>
  <si>
    <t>CBOGDPgapRTest1</t>
  </si>
  <si>
    <t>CBOGDPgapRTest2</t>
  </si>
  <si>
    <t>CBOGDPgapRTest3</t>
  </si>
  <si>
    <t>U3gapCBORTest1</t>
  </si>
  <si>
    <t>U3gapCBORTest2</t>
  </si>
  <si>
    <t>U3gapCBORTest3</t>
  </si>
  <si>
    <t>U3gapCBORTest4</t>
  </si>
  <si>
    <t>CorePCEInflation</t>
  </si>
  <si>
    <t>PCEInflation</t>
  </si>
  <si>
    <t>ExpectedPCEInflation</t>
  </si>
  <si>
    <t>CorePCEInflationRTest1</t>
  </si>
  <si>
    <t>CorePCEInflationRTest2</t>
  </si>
  <si>
    <t>CorePCEInflationRTest3</t>
  </si>
  <si>
    <t>PCEInflationRTest1</t>
  </si>
  <si>
    <t>PCEInflationRTest2</t>
  </si>
  <si>
    <t>PCEInflationRTest3</t>
  </si>
  <si>
    <t>2 percent</t>
  </si>
  <si>
    <t>Longer-run PCE inflation forecast, FOMC SEP Central Tendency</t>
  </si>
  <si>
    <t xml:space="preserve">Actual effective fed funds rate </t>
  </si>
  <si>
    <t>Effective fed funds rate, Lagged 1-quarter</t>
  </si>
  <si>
    <t>Real GDP gap, CBO</t>
  </si>
  <si>
    <t>Twice unemployment rate gap, Survey of Professional Forecasters</t>
  </si>
  <si>
    <t>Twice unemployment rate gap, FOMC SEP</t>
  </si>
  <si>
    <t>Twice unemployment rate gap, CBO</t>
  </si>
  <si>
    <t>U6 gap, consistent with CBO natural rate of unemployment</t>
  </si>
  <si>
    <t>ZPOP gap, consistent with CBO natural rate of unemployment</t>
  </si>
  <si>
    <t>Real GDP gap, BOG model, 1-sided estimate</t>
  </si>
  <si>
    <t>Twice unemployment rate gap, BOG model, 1-sided estimate</t>
  </si>
  <si>
    <t>Real GDP gap, CBO, real-time (1st GDP estimate)</t>
  </si>
  <si>
    <t>Real GDP gap, CBO, real-time (2nd GDP estimate)</t>
  </si>
  <si>
    <t>Real GDP gap, CBO, real-time (3rd GDP estimate)</t>
  </si>
  <si>
    <t>Twice unemployment rate gap, real-time (1st unempl. estimate)</t>
  </si>
  <si>
    <t>Twice unemployment rate gap, real-time (2nd unempl. estimate)</t>
  </si>
  <si>
    <t>Twice unemployment rate gap, real-time (3rd unempl. estimate)</t>
  </si>
  <si>
    <t>Twice unemployment rate gap, real-time (4th unempl. estimate)</t>
  </si>
  <si>
    <t>Core PCE inflation, 4-quarter</t>
  </si>
  <si>
    <t>PCE inflation, 4-quarter</t>
  </si>
  <si>
    <t xml:space="preserve">Survey of Professional Forecasters expected 4-quarter PCE inflation </t>
  </si>
  <si>
    <t>Core PCE inflation, 4-quarter, real-time (1st estimate)</t>
  </si>
  <si>
    <t>Core PCE inflation, 4-quarter, real-time (2nd estimate)</t>
  </si>
  <si>
    <t>Core PCE inflation, 4-quarter, real-time (3rd estimate)</t>
  </si>
  <si>
    <t>PCE inflation, 4-quarter, real-time (1st estimate)</t>
  </si>
  <si>
    <t>PCE inflation, 4-quarter, real-time (2nd estimate)</t>
  </si>
  <si>
    <t>PCE inflation, 4-quarter, real-time (3rd estimate)</t>
  </si>
  <si>
    <t>Choice for inflation target</t>
  </si>
  <si>
    <t>Choice for resource gap</t>
  </si>
  <si>
    <t>Choice for inflation measure</t>
  </si>
  <si>
    <t>Taylor rule prescription</t>
  </si>
  <si>
    <t>Actual Fed Funds Rate</t>
  </si>
  <si>
    <t>Choice for resource gap  (Tab "GapMeasures")</t>
  </si>
  <si>
    <t>Variable Name</t>
  </si>
  <si>
    <t>Description</t>
  </si>
  <si>
    <t>Choice for inflation target  (Tab "InflationTargetMeasures")</t>
  </si>
  <si>
    <t>Choice for inflation measure  (Tab "InflationMeasures")</t>
  </si>
  <si>
    <t>Interest rate smoothing coefficients:  Standard choices are 0 and 0.85</t>
  </si>
  <si>
    <t>Weight on resource gap:  Standard choices are 0.5 and 1</t>
  </si>
  <si>
    <t>Real GDP gap, BOG model, 2-sided estimate</t>
  </si>
  <si>
    <t>Twice unemployment rate gap, BOG model, 2-sided estimate</t>
  </si>
  <si>
    <t>Implied rate derived from FOMC SEP Central Tendency</t>
  </si>
  <si>
    <t>Implied rate derived from FOMC SEP Median</t>
  </si>
  <si>
    <t>Laubach-Williams model 1-sided estimate</t>
  </si>
  <si>
    <t>Laubach-Williams model 2-sided estimate</t>
  </si>
  <si>
    <t>Laubach-Williams model 1-sided estimate, real-time</t>
  </si>
  <si>
    <t>Effective federal funds rate, lagged 1-quarter</t>
  </si>
  <si>
    <t>Actual effective federal funds rate, quarterly average</t>
  </si>
  <si>
    <t>Choice for natural real interest rate (Tab "InterestRateMeasures")</t>
  </si>
  <si>
    <t>Choice for natural real interest rate</t>
  </si>
  <si>
    <t>Date of last update</t>
  </si>
  <si>
    <t>RstarHLW1sideRT</t>
  </si>
  <si>
    <t>RstarHLW1side</t>
  </si>
  <si>
    <t>RstarLubikMatthes</t>
  </si>
  <si>
    <t>Holston-Laubach-Williams model 1-sided estimate</t>
  </si>
  <si>
    <t>Holston-Laubach-Williams model 1-sided estimate, real-time</t>
  </si>
  <si>
    <t>Lubik-Matthes model</t>
  </si>
  <si>
    <t>EPopGapCBO</t>
  </si>
  <si>
    <t>Twice employment-population ratio gap, CBO</t>
  </si>
  <si>
    <t>Emp-Pop</t>
  </si>
  <si>
    <t>GDP</t>
  </si>
  <si>
    <t>HLW 2017 model</t>
  </si>
  <si>
    <t>LW 2003 model</t>
  </si>
  <si>
    <t>LM 2015 model</t>
  </si>
  <si>
    <t>FOMC Longer-run</t>
  </si>
  <si>
    <t>Note on the shading scheme</t>
  </si>
  <si>
    <r>
      <t>Let 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be the prescription of the fed funds rate from a particular version of the Taylor rule.</t>
    </r>
  </si>
  <si>
    <t>Measures of r*</t>
  </si>
  <si>
    <t>Measure of Gap (CBO Consistent)</t>
  </si>
  <si>
    <t>Parameter values that user can modify</t>
  </si>
  <si>
    <t>Variable values being read in from data sheets:  No need to modify</t>
  </si>
  <si>
    <t xml:space="preserve">Measures of the resources gap [in GDP gap equivalent units] </t>
  </si>
  <si>
    <t>Measure of r*</t>
  </si>
  <si>
    <t>LW is Laubach and Williams; and LM is Lubik and Matthes</t>
  </si>
  <si>
    <r>
      <rPr>
        <b/>
        <sz val="11"/>
        <color theme="1"/>
        <rFont val="Calibri"/>
        <family val="2"/>
        <scheme val="minor"/>
      </rPr>
      <t>Note on r* measures</t>
    </r>
    <r>
      <rPr>
        <sz val="11"/>
        <color theme="1"/>
        <rFont val="Calibri"/>
        <family val="2"/>
        <scheme val="minor"/>
      </rPr>
      <t>:  HLW is Holston, Laubach and Williams;</t>
    </r>
  </si>
  <si>
    <t>Taylor Rule Fed Funds Prescription Heatmap</t>
  </si>
  <si>
    <t>ZPOP</t>
  </si>
  <si>
    <t>Prescriptions using Chosen Measure of Inflation</t>
  </si>
  <si>
    <t>Chosen Measure of Inflation (4-quarter)</t>
  </si>
  <si>
    <t>Lagged Fed Funds Rate</t>
  </si>
  <si>
    <t>The general cell shading scheme is:</t>
  </si>
  <si>
    <t>Let FFR be the value of the fed funds rate being compared to the prescription.</t>
  </si>
  <si>
    <t>For example, FFR could be the current midpoint of the target range for the funds rate.</t>
  </si>
  <si>
    <t>Weight on resource gap:  Standard choices are 0.5 (Taylor 1993) and 1.0 (Taylor 1999).  Between 0 and 5.  Default 0.5</t>
  </si>
  <si>
    <t>Fed's inflation objection:  Standard/default choice 2.0.  Must be positive.</t>
  </si>
  <si>
    <t>Interest rate smoothing coefficient:  Standard choices are 0 and 0.85 [Must be between 0 and 0.99].  Default is 0.</t>
  </si>
  <si>
    <t>Quarter Being Considered:  [15th day of 2nd month of the last quarter in the spreadsheet]</t>
  </si>
  <si>
    <t>All Possible Choices for the Fed Funds Rate</t>
  </si>
  <si>
    <t>All Possible Choices for Inflation Measures</t>
  </si>
  <si>
    <t>Note:  We  give the user one of 3 choices, "CorePCEInflation" [Default], "PCEInflation", and "ExpectedPCEInflation".</t>
  </si>
  <si>
    <t>If the second to last quarter is chosen, user has 1 choice for the fed funds rate:  Average effective fed funds rate for that quarter.</t>
  </si>
  <si>
    <t>One Possible Choice for the Fed Funds Rate</t>
  </si>
  <si>
    <t>Average effective fed funds rate for the  quarter</t>
  </si>
  <si>
    <t>Note:  We  give the user one of 3 choices, "Core PCE inflation, 4-quarter" [Default], "PCE inflation, 4-quarter", and "Survey of Professional Forecasters expected 4-quarter PCE inflation ".</t>
  </si>
  <si>
    <t>Futures market prediction of average effective fed funds rate</t>
  </si>
  <si>
    <t>Current target fed funds rate [midpoint of range]</t>
  </si>
  <si>
    <t>Quarter Being Considered:  [15th day of 2nd month of the second to last quarter in the spreadsheet]</t>
  </si>
  <si>
    <r>
      <t>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- FFR &gt; 1.25%</t>
    </r>
  </si>
  <si>
    <r>
      <t>0.75% &lt; 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- FFR &lt;= 1.25%</t>
    </r>
  </si>
  <si>
    <r>
      <t>0.25% &lt; 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- FFR &lt;= 0.75%</t>
    </r>
  </si>
  <si>
    <r>
      <t>-0.25% &lt; 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- FFR &lt;= 0.25%</t>
    </r>
  </si>
  <si>
    <r>
      <t>-0.75% &lt; 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- FFR &lt;= -0.25%</t>
    </r>
  </si>
  <si>
    <r>
      <t>-1.25% &lt; 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- FFR &lt;= -0.75%</t>
    </r>
  </si>
  <si>
    <r>
      <t>r</t>
    </r>
    <r>
      <rPr>
        <vertAlign val="superscript"/>
        <sz val="14"/>
        <color theme="1"/>
        <rFont val="Calibri"/>
        <family val="2"/>
        <scheme val="minor"/>
      </rPr>
      <t>TR</t>
    </r>
    <r>
      <rPr>
        <sz val="14"/>
        <color theme="1"/>
        <rFont val="Calibri"/>
        <family val="2"/>
        <scheme val="minor"/>
      </rPr>
      <t xml:space="preserve"> - FFR &lt;= -1.25%</t>
    </r>
  </si>
  <si>
    <t>If the last quarter is chosen, user has 3 choices for the fed funds rate.  "Predicted effective fed funds rate assuming no change in target range" [Default], "Futures market prediction of average effective fed funds rate", and "Current target fed funds rate, midpoint of range".</t>
  </si>
  <si>
    <r>
      <rPr>
        <b/>
        <sz val="11"/>
        <color theme="1"/>
        <rFont val="Calibri"/>
        <family val="2"/>
        <scheme val="minor"/>
      </rPr>
      <t>Note on r* measures</t>
    </r>
    <r>
      <rPr>
        <sz val="11"/>
        <color theme="1"/>
        <rFont val="Calibri"/>
        <family val="2"/>
        <scheme val="minor"/>
      </rPr>
      <t>:  HLW denotes Holston, Laubach and Williams;</t>
    </r>
  </si>
  <si>
    <t>LW denotes Laubach and Williams; and LM denotes Lubik and Matthes</t>
  </si>
  <si>
    <t>Predicted effective fed funds rate assuming no change in target range [Default]</t>
  </si>
  <si>
    <t>U-3</t>
  </si>
  <si>
    <t>U-6</t>
  </si>
  <si>
    <t>2018:Q4</t>
  </si>
  <si>
    <t>2019:Q1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</si>
</sst>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0000000000"/>
    <numFmt numFmtId="166" formatCode="0.0000"/>
    <numFmt numFmtId="167" formatCode="0.0000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2" fontId="0" fillId="0" borderId="0" xfId="0" applyNumberFormat="1" applyFont="1"/>
    <xf numFmtId="14" fontId="0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7" fillId="0" borderId="0" xfId="0" applyFont="1"/>
    <xf numFmtId="0" fontId="8" fillId="0" borderId="0" xfId="0" applyFont="1"/>
    <xf numFmtId="2" fontId="7" fillId="0" borderId="0" xfId="0" applyNumberFormat="1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0" fontId="10" fillId="0" borderId="0" xfId="0" applyFont="1"/>
    <xf numFmtId="0" fontId="9" fillId="0" borderId="0" xfId="0" applyFont="1"/>
    <xf numFmtId="2" fontId="0" fillId="0" borderId="0" xfId="0" applyNumberFormat="1" applyFont="1" applyAlignment="1">
      <alignment wrapText="1"/>
    </xf>
    <xf numFmtId="0" fontId="11" fillId="0" borderId="0" xfId="0" applyFont="1"/>
    <xf numFmtId="0" fontId="12" fillId="0" borderId="0" xfId="0" applyFont="1"/>
    <xf numFmtId="14" fontId="4" fillId="0" borderId="0" xfId="0" applyNumberFormat="1" applyFont="1"/>
    <xf numFmtId="2" fontId="4" fillId="0" borderId="0" xfId="0" applyNumberFormat="1" applyFont="1"/>
    <xf numFmtId="0" fontId="13" fillId="0" borderId="0" xfId="0" applyFont="1"/>
    <xf numFmtId="2" fontId="13" fillId="0" borderId="0" xfId="0" applyNumberFormat="1" applyFont="1"/>
    <xf numFmtId="14" fontId="13" fillId="0" borderId="0" xfId="0" applyNumberFormat="1" applyFont="1"/>
    <xf numFmtId="0" fontId="14" fillId="0" borderId="0" xfId="0" applyFont="1"/>
    <xf numFmtId="14" fontId="1" fillId="0" borderId="0" xfId="0" applyNumberFormat="1" applyFont="1"/>
    <xf numFmtId="0" fontId="0" fillId="0" borderId="0" xfId="0"/>
    <xf numFmtId="0" fontId="0" fillId="2" borderId="0" xfId="0" applyFill="1"/>
    <xf numFmtId="2" fontId="0" fillId="2" borderId="0" xfId="0" applyNumberFormat="1" applyFill="1"/>
    <xf numFmtId="9" fontId="0" fillId="2" borderId="0" xfId="0" applyNumberFormat="1" applyFill="1"/>
    <xf numFmtId="0" fontId="16" fillId="2" borderId="0" xfId="0" applyFont="1" applyFill="1"/>
    <xf numFmtId="0" fontId="18" fillId="2" borderId="0" xfId="0" applyFont="1" applyFill="1"/>
    <xf numFmtId="0" fontId="16" fillId="3" borderId="0" xfId="0" applyFont="1" applyFill="1"/>
    <xf numFmtId="0" fontId="16" fillId="5" borderId="0" xfId="0" applyFont="1" applyFill="1"/>
    <xf numFmtId="0" fontId="16" fillId="4" borderId="0" xfId="0" applyFont="1" applyFill="1"/>
    <xf numFmtId="0" fontId="16" fillId="2" borderId="0" xfId="0" quotePrefix="1" applyFont="1" applyFill="1"/>
    <xf numFmtId="0" fontId="16" fillId="6" borderId="0" xfId="0" quotePrefix="1" applyFont="1" applyFill="1"/>
    <xf numFmtId="0" fontId="16" fillId="7" borderId="0" xfId="0" quotePrefix="1" applyFont="1" applyFill="1"/>
    <xf numFmtId="0" fontId="16" fillId="8" borderId="0" xfId="0" quotePrefix="1" applyFont="1" applyFill="1"/>
    <xf numFmtId="0" fontId="19" fillId="2" borderId="0" xfId="0" applyFont="1" applyFill="1"/>
    <xf numFmtId="0" fontId="20" fillId="2" borderId="0" xfId="0" applyFont="1" applyFill="1"/>
    <xf numFmtId="0" fontId="10" fillId="2" borderId="0" xfId="0" applyFont="1" applyFill="1"/>
    <xf numFmtId="0" fontId="21" fillId="2" borderId="0" xfId="0" applyFont="1" applyFill="1"/>
    <xf numFmtId="2" fontId="10" fillId="2" borderId="0" xfId="0" applyNumberFormat="1" applyFont="1" applyFill="1"/>
    <xf numFmtId="0" fontId="22" fillId="2" borderId="0" xfId="0" applyFont="1" applyFill="1"/>
    <xf numFmtId="0" fontId="1" fillId="2" borderId="0" xfId="0" applyFont="1" applyFill="1"/>
    <xf numFmtId="2" fontId="1" fillId="2" borderId="0" xfId="0" applyNumberFormat="1" applyFont="1" applyFill="1"/>
    <xf numFmtId="0" fontId="0" fillId="2" borderId="0" xfId="0" applyFill="1" applyAlignment="1">
      <alignment horizontal="center" vertical="center" wrapText="1"/>
    </xf>
    <xf numFmtId="14" fontId="2" fillId="2" borderId="0" xfId="0" applyNumberFormat="1" applyFont="1" applyFill="1"/>
    <xf numFmtId="0" fontId="14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 wrapText="1"/>
    </xf>
    <xf numFmtId="164" fontId="1" fillId="9" borderId="0" xfId="0" applyNumberFormat="1" applyFont="1" applyFill="1" applyAlignment="1">
      <alignment horizontal="center" vertical="center"/>
    </xf>
    <xf numFmtId="0" fontId="1" fillId="9" borderId="0" xfId="0" applyFont="1" applyFill="1" applyAlignment="1">
      <alignment wrapText="1"/>
    </xf>
    <xf numFmtId="0" fontId="1" fillId="9" borderId="0" xfId="0" applyFont="1" applyFill="1"/>
    <xf numFmtId="0" fontId="2" fillId="2" borderId="0" xfId="0" applyFont="1" applyFill="1" applyAlignment="1"/>
    <xf numFmtId="165" fontId="1" fillId="2" borderId="0" xfId="0" applyNumberFormat="1" applyFont="1" applyFill="1"/>
    <xf numFmtId="165" fontId="10" fillId="2" borderId="0" xfId="0" applyNumberFormat="1" applyFont="1" applyFill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0" fontId="15" fillId="2" borderId="0" xfId="0" applyFont="1" applyFill="1" applyAlignment="1">
      <alignment textRotation="180"/>
    </xf>
    <xf numFmtId="0" fontId="15" fillId="0" borderId="0" xfId="0" applyFont="1" applyAlignment="1">
      <alignment textRotation="180"/>
    </xf>
    <xf numFmtId="0" fontId="1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12">
    <dxf>
      <font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DDDD"/>
        </patternFill>
      </fill>
    </dxf>
    <dxf>
      <fill>
        <patternFill>
          <bgColor rgb="FFFFAFAF"/>
        </patternFill>
      </fill>
    </dxf>
    <dxf>
      <fill>
        <patternFill>
          <bgColor rgb="FFFF4747"/>
        </patternFill>
      </fill>
    </dxf>
    <dxf>
      <font>
        <color theme="1"/>
      </font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rgb="FFFFDDDD"/>
        </patternFill>
      </fill>
    </dxf>
    <dxf>
      <fill>
        <patternFill>
          <bgColor rgb="FFFFAFAF"/>
        </patternFill>
      </fill>
    </dxf>
    <dxf>
      <fill>
        <patternFill>
          <bgColor rgb="FFFF4747"/>
        </patternFill>
      </fill>
    </dxf>
  </dxfs>
  <tableStyles count="0" defaultTableStyle="TableStyleMedium2" defaultPivotStyle="PivotStyleLight16"/>
  <colors>
    <mruColors>
      <color rgb="FFFF00FF"/>
      <color rgb="FFFF4747"/>
      <color rgb="FFFFAFAF"/>
      <color rgb="FFFFDDDD"/>
      <color rgb="FFFFFFFF"/>
      <color rgb="FFC6E0B4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theme" Target="theme/theme1.xml"/><Relationship Id="rId5" Type="http://schemas.openxmlformats.org/officeDocument/2006/relationships/worksheet" Target="worksheets/sheet4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Effective</a:t>
            </a:r>
            <a:r>
              <a:rPr lang="en-US" baseline="0"/>
              <a:t> federal funds rate and Taylor rule prescription</a:t>
            </a:r>
          </a:p>
          <a:p>
            <a:pPr>
              <a:defRPr/>
            </a:pPr>
            <a:r>
              <a:rPr lang="en-US" sz="1000" baseline="0"/>
              <a:t>Percent, Quarterly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TaylorRuleUtility!$H$2</c:f>
              <c:strCache>
                <c:ptCount val="1"/>
                <c:pt idx="0">
                  <c:v>Taylor rule prescription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TaylorRuleUtility!$G$3:$G$827</c:f>
              <c:numCache>
                <c:formatCode>m/d/yyyy</c:formatCode>
                <c:ptCount val="825"/>
                <c:pt idx="0">
                  <c:v>20135</c:v>
                </c:pt>
                <c:pt idx="1">
                  <c:v>20224</c:v>
                </c:pt>
                <c:pt idx="2">
                  <c:v>20316</c:v>
                </c:pt>
                <c:pt idx="3">
                  <c:v>20408</c:v>
                </c:pt>
                <c:pt idx="4">
                  <c:v>20500</c:v>
                </c:pt>
                <c:pt idx="5">
                  <c:v>20590</c:v>
                </c:pt>
                <c:pt idx="6">
                  <c:v>20682</c:v>
                </c:pt>
                <c:pt idx="7">
                  <c:v>20774</c:v>
                </c:pt>
                <c:pt idx="8">
                  <c:v>20866</c:v>
                </c:pt>
                <c:pt idx="9">
                  <c:v>20955</c:v>
                </c:pt>
                <c:pt idx="10">
                  <c:v>21047</c:v>
                </c:pt>
                <c:pt idx="11">
                  <c:v>21139</c:v>
                </c:pt>
                <c:pt idx="12">
                  <c:v>21231</c:v>
                </c:pt>
                <c:pt idx="13">
                  <c:v>21320</c:v>
                </c:pt>
                <c:pt idx="14">
                  <c:v>21412</c:v>
                </c:pt>
                <c:pt idx="15">
                  <c:v>21504</c:v>
                </c:pt>
                <c:pt idx="16">
                  <c:v>21596</c:v>
                </c:pt>
                <c:pt idx="17">
                  <c:v>21685</c:v>
                </c:pt>
                <c:pt idx="18">
                  <c:v>21777</c:v>
                </c:pt>
                <c:pt idx="19">
                  <c:v>21869</c:v>
                </c:pt>
                <c:pt idx="20">
                  <c:v>21961</c:v>
                </c:pt>
                <c:pt idx="21">
                  <c:v>22051</c:v>
                </c:pt>
                <c:pt idx="22">
                  <c:v>22143</c:v>
                </c:pt>
                <c:pt idx="23">
                  <c:v>22235</c:v>
                </c:pt>
                <c:pt idx="24">
                  <c:v>22327</c:v>
                </c:pt>
                <c:pt idx="25">
                  <c:v>22416</c:v>
                </c:pt>
                <c:pt idx="26">
                  <c:v>22508</c:v>
                </c:pt>
                <c:pt idx="27">
                  <c:v>22600</c:v>
                </c:pt>
                <c:pt idx="28">
                  <c:v>22692</c:v>
                </c:pt>
                <c:pt idx="29">
                  <c:v>22781</c:v>
                </c:pt>
                <c:pt idx="30">
                  <c:v>22873</c:v>
                </c:pt>
                <c:pt idx="31">
                  <c:v>22965</c:v>
                </c:pt>
                <c:pt idx="32">
                  <c:v>23057</c:v>
                </c:pt>
                <c:pt idx="33">
                  <c:v>23146</c:v>
                </c:pt>
                <c:pt idx="34">
                  <c:v>23238</c:v>
                </c:pt>
                <c:pt idx="35">
                  <c:v>23330</c:v>
                </c:pt>
                <c:pt idx="36">
                  <c:v>23422</c:v>
                </c:pt>
                <c:pt idx="37">
                  <c:v>23512</c:v>
                </c:pt>
                <c:pt idx="38">
                  <c:v>23604</c:v>
                </c:pt>
                <c:pt idx="39">
                  <c:v>23696</c:v>
                </c:pt>
                <c:pt idx="40">
                  <c:v>23788</c:v>
                </c:pt>
                <c:pt idx="41">
                  <c:v>23877</c:v>
                </c:pt>
                <c:pt idx="42">
                  <c:v>23969</c:v>
                </c:pt>
                <c:pt idx="43">
                  <c:v>24061</c:v>
                </c:pt>
                <c:pt idx="44">
                  <c:v>24153</c:v>
                </c:pt>
                <c:pt idx="45">
                  <c:v>24242</c:v>
                </c:pt>
                <c:pt idx="46">
                  <c:v>24334</c:v>
                </c:pt>
                <c:pt idx="47">
                  <c:v>24426</c:v>
                </c:pt>
                <c:pt idx="48">
                  <c:v>24518</c:v>
                </c:pt>
                <c:pt idx="49">
                  <c:v>24607</c:v>
                </c:pt>
                <c:pt idx="50">
                  <c:v>24699</c:v>
                </c:pt>
                <c:pt idx="51">
                  <c:v>24791</c:v>
                </c:pt>
                <c:pt idx="52">
                  <c:v>24883</c:v>
                </c:pt>
                <c:pt idx="53">
                  <c:v>24973</c:v>
                </c:pt>
                <c:pt idx="54">
                  <c:v>25065</c:v>
                </c:pt>
                <c:pt idx="55">
                  <c:v>25157</c:v>
                </c:pt>
                <c:pt idx="56">
                  <c:v>25249</c:v>
                </c:pt>
                <c:pt idx="57">
                  <c:v>25338</c:v>
                </c:pt>
                <c:pt idx="58">
                  <c:v>25430</c:v>
                </c:pt>
                <c:pt idx="59">
                  <c:v>25522</c:v>
                </c:pt>
                <c:pt idx="60">
                  <c:v>25614</c:v>
                </c:pt>
                <c:pt idx="61">
                  <c:v>25703</c:v>
                </c:pt>
                <c:pt idx="62">
                  <c:v>25795</c:v>
                </c:pt>
                <c:pt idx="63">
                  <c:v>25887</c:v>
                </c:pt>
                <c:pt idx="64">
                  <c:v>25979</c:v>
                </c:pt>
                <c:pt idx="65">
                  <c:v>26068</c:v>
                </c:pt>
                <c:pt idx="66">
                  <c:v>26160</c:v>
                </c:pt>
                <c:pt idx="67">
                  <c:v>26252</c:v>
                </c:pt>
                <c:pt idx="68">
                  <c:v>26344</c:v>
                </c:pt>
                <c:pt idx="69">
                  <c:v>26434</c:v>
                </c:pt>
                <c:pt idx="70">
                  <c:v>26526</c:v>
                </c:pt>
                <c:pt idx="71">
                  <c:v>26618</c:v>
                </c:pt>
                <c:pt idx="72">
                  <c:v>26710</c:v>
                </c:pt>
                <c:pt idx="73">
                  <c:v>26799</c:v>
                </c:pt>
                <c:pt idx="74">
                  <c:v>26891</c:v>
                </c:pt>
                <c:pt idx="75">
                  <c:v>26983</c:v>
                </c:pt>
                <c:pt idx="76">
                  <c:v>27075</c:v>
                </c:pt>
                <c:pt idx="77">
                  <c:v>27164</c:v>
                </c:pt>
                <c:pt idx="78">
                  <c:v>27256</c:v>
                </c:pt>
                <c:pt idx="79">
                  <c:v>27348</c:v>
                </c:pt>
                <c:pt idx="80">
                  <c:v>27440</c:v>
                </c:pt>
                <c:pt idx="81">
                  <c:v>27529</c:v>
                </c:pt>
                <c:pt idx="82">
                  <c:v>27621</c:v>
                </c:pt>
                <c:pt idx="83">
                  <c:v>27713</c:v>
                </c:pt>
                <c:pt idx="84">
                  <c:v>27805</c:v>
                </c:pt>
                <c:pt idx="85">
                  <c:v>27895</c:v>
                </c:pt>
                <c:pt idx="86">
                  <c:v>27987</c:v>
                </c:pt>
                <c:pt idx="87">
                  <c:v>28079</c:v>
                </c:pt>
                <c:pt idx="88">
                  <c:v>28171</c:v>
                </c:pt>
                <c:pt idx="89">
                  <c:v>28260</c:v>
                </c:pt>
                <c:pt idx="90">
                  <c:v>28352</c:v>
                </c:pt>
                <c:pt idx="91">
                  <c:v>28444</c:v>
                </c:pt>
                <c:pt idx="92">
                  <c:v>28536</c:v>
                </c:pt>
                <c:pt idx="93">
                  <c:v>28625</c:v>
                </c:pt>
                <c:pt idx="94">
                  <c:v>28717</c:v>
                </c:pt>
                <c:pt idx="95">
                  <c:v>28809</c:v>
                </c:pt>
                <c:pt idx="96">
                  <c:v>28901</c:v>
                </c:pt>
                <c:pt idx="97">
                  <c:v>28990</c:v>
                </c:pt>
                <c:pt idx="98">
                  <c:v>29082</c:v>
                </c:pt>
                <c:pt idx="99">
                  <c:v>29174</c:v>
                </c:pt>
                <c:pt idx="100">
                  <c:v>29266</c:v>
                </c:pt>
                <c:pt idx="101">
                  <c:v>29356</c:v>
                </c:pt>
                <c:pt idx="102">
                  <c:v>29448</c:v>
                </c:pt>
                <c:pt idx="103">
                  <c:v>29540</c:v>
                </c:pt>
                <c:pt idx="104">
                  <c:v>29632</c:v>
                </c:pt>
                <c:pt idx="105">
                  <c:v>29721</c:v>
                </c:pt>
                <c:pt idx="106">
                  <c:v>29813</c:v>
                </c:pt>
                <c:pt idx="107">
                  <c:v>29905</c:v>
                </c:pt>
                <c:pt idx="108">
                  <c:v>29997</c:v>
                </c:pt>
                <c:pt idx="109">
                  <c:v>30086</c:v>
                </c:pt>
                <c:pt idx="110">
                  <c:v>30178</c:v>
                </c:pt>
                <c:pt idx="111">
                  <c:v>30270</c:v>
                </c:pt>
                <c:pt idx="112">
                  <c:v>30362</c:v>
                </c:pt>
                <c:pt idx="113">
                  <c:v>30451</c:v>
                </c:pt>
                <c:pt idx="114">
                  <c:v>30543</c:v>
                </c:pt>
                <c:pt idx="115">
                  <c:v>30635</c:v>
                </c:pt>
                <c:pt idx="116">
                  <c:v>30727</c:v>
                </c:pt>
                <c:pt idx="117">
                  <c:v>30817</c:v>
                </c:pt>
                <c:pt idx="118">
                  <c:v>30909</c:v>
                </c:pt>
                <c:pt idx="119">
                  <c:v>31001</c:v>
                </c:pt>
                <c:pt idx="120">
                  <c:v>31093</c:v>
                </c:pt>
                <c:pt idx="121">
                  <c:v>31182</c:v>
                </c:pt>
                <c:pt idx="122">
                  <c:v>31274</c:v>
                </c:pt>
                <c:pt idx="123">
                  <c:v>31366</c:v>
                </c:pt>
                <c:pt idx="124">
                  <c:v>31458</c:v>
                </c:pt>
                <c:pt idx="125">
                  <c:v>31547</c:v>
                </c:pt>
                <c:pt idx="126">
                  <c:v>31639</c:v>
                </c:pt>
                <c:pt idx="127">
                  <c:v>31731</c:v>
                </c:pt>
                <c:pt idx="128">
                  <c:v>31823</c:v>
                </c:pt>
                <c:pt idx="129">
                  <c:v>31912</c:v>
                </c:pt>
                <c:pt idx="130">
                  <c:v>32004</c:v>
                </c:pt>
                <c:pt idx="131">
                  <c:v>32096</c:v>
                </c:pt>
                <c:pt idx="132">
                  <c:v>32188</c:v>
                </c:pt>
                <c:pt idx="133">
                  <c:v>32278</c:v>
                </c:pt>
                <c:pt idx="134">
                  <c:v>32370</c:v>
                </c:pt>
                <c:pt idx="135">
                  <c:v>32462</c:v>
                </c:pt>
                <c:pt idx="136">
                  <c:v>32554</c:v>
                </c:pt>
                <c:pt idx="137">
                  <c:v>32643</c:v>
                </c:pt>
                <c:pt idx="138">
                  <c:v>32735</c:v>
                </c:pt>
                <c:pt idx="139">
                  <c:v>32827</c:v>
                </c:pt>
                <c:pt idx="140">
                  <c:v>32919</c:v>
                </c:pt>
                <c:pt idx="141">
                  <c:v>33008</c:v>
                </c:pt>
                <c:pt idx="142">
                  <c:v>33100</c:v>
                </c:pt>
                <c:pt idx="143">
                  <c:v>33192</c:v>
                </c:pt>
                <c:pt idx="144">
                  <c:v>33284</c:v>
                </c:pt>
                <c:pt idx="145">
                  <c:v>33373</c:v>
                </c:pt>
                <c:pt idx="146">
                  <c:v>33465</c:v>
                </c:pt>
                <c:pt idx="147">
                  <c:v>33557</c:v>
                </c:pt>
                <c:pt idx="148">
                  <c:v>33649</c:v>
                </c:pt>
                <c:pt idx="149">
                  <c:v>33739</c:v>
                </c:pt>
                <c:pt idx="150">
                  <c:v>33831</c:v>
                </c:pt>
                <c:pt idx="151">
                  <c:v>33923</c:v>
                </c:pt>
                <c:pt idx="152">
                  <c:v>34015</c:v>
                </c:pt>
                <c:pt idx="153">
                  <c:v>34104</c:v>
                </c:pt>
                <c:pt idx="154">
                  <c:v>34196</c:v>
                </c:pt>
                <c:pt idx="155">
                  <c:v>34288</c:v>
                </c:pt>
                <c:pt idx="156">
                  <c:v>34380</c:v>
                </c:pt>
                <c:pt idx="157">
                  <c:v>34469</c:v>
                </c:pt>
                <c:pt idx="158">
                  <c:v>34561</c:v>
                </c:pt>
                <c:pt idx="159">
                  <c:v>34653</c:v>
                </c:pt>
                <c:pt idx="160">
                  <c:v>34745</c:v>
                </c:pt>
                <c:pt idx="161">
                  <c:v>34834</c:v>
                </c:pt>
                <c:pt idx="162">
                  <c:v>34926</c:v>
                </c:pt>
                <c:pt idx="163">
                  <c:v>35018</c:v>
                </c:pt>
                <c:pt idx="164">
                  <c:v>35110</c:v>
                </c:pt>
                <c:pt idx="165">
                  <c:v>35200</c:v>
                </c:pt>
                <c:pt idx="166">
                  <c:v>35292</c:v>
                </c:pt>
                <c:pt idx="167">
                  <c:v>35384</c:v>
                </c:pt>
                <c:pt idx="168">
                  <c:v>35476</c:v>
                </c:pt>
                <c:pt idx="169">
                  <c:v>35565</c:v>
                </c:pt>
                <c:pt idx="170">
                  <c:v>35657</c:v>
                </c:pt>
                <c:pt idx="171">
                  <c:v>35749</c:v>
                </c:pt>
                <c:pt idx="172">
                  <c:v>35841</c:v>
                </c:pt>
                <c:pt idx="173">
                  <c:v>35930</c:v>
                </c:pt>
                <c:pt idx="174">
                  <c:v>36022</c:v>
                </c:pt>
                <c:pt idx="175">
                  <c:v>36114</c:v>
                </c:pt>
                <c:pt idx="176">
                  <c:v>36206</c:v>
                </c:pt>
                <c:pt idx="177">
                  <c:v>36295</c:v>
                </c:pt>
                <c:pt idx="178">
                  <c:v>36387</c:v>
                </c:pt>
                <c:pt idx="179">
                  <c:v>36479</c:v>
                </c:pt>
                <c:pt idx="180">
                  <c:v>36571</c:v>
                </c:pt>
                <c:pt idx="181">
                  <c:v>36661</c:v>
                </c:pt>
                <c:pt idx="182">
                  <c:v>36753</c:v>
                </c:pt>
                <c:pt idx="183">
                  <c:v>36845</c:v>
                </c:pt>
                <c:pt idx="184">
                  <c:v>36937</c:v>
                </c:pt>
                <c:pt idx="185">
                  <c:v>37026</c:v>
                </c:pt>
                <c:pt idx="186">
                  <c:v>37118</c:v>
                </c:pt>
                <c:pt idx="187">
                  <c:v>37210</c:v>
                </c:pt>
                <c:pt idx="188">
                  <c:v>37302</c:v>
                </c:pt>
                <c:pt idx="189">
                  <c:v>37391</c:v>
                </c:pt>
                <c:pt idx="190">
                  <c:v>37483</c:v>
                </c:pt>
                <c:pt idx="191">
                  <c:v>37575</c:v>
                </c:pt>
                <c:pt idx="192">
                  <c:v>37667</c:v>
                </c:pt>
                <c:pt idx="193">
                  <c:v>37756</c:v>
                </c:pt>
                <c:pt idx="194">
                  <c:v>37848</c:v>
                </c:pt>
                <c:pt idx="195">
                  <c:v>37940</c:v>
                </c:pt>
                <c:pt idx="196">
                  <c:v>38032</c:v>
                </c:pt>
                <c:pt idx="197">
                  <c:v>38122</c:v>
                </c:pt>
                <c:pt idx="198">
                  <c:v>38214</c:v>
                </c:pt>
                <c:pt idx="199">
                  <c:v>38306</c:v>
                </c:pt>
                <c:pt idx="200">
                  <c:v>38398</c:v>
                </c:pt>
                <c:pt idx="201">
                  <c:v>38487</c:v>
                </c:pt>
                <c:pt idx="202">
                  <c:v>38579</c:v>
                </c:pt>
                <c:pt idx="203">
                  <c:v>38671</c:v>
                </c:pt>
                <c:pt idx="204">
                  <c:v>38763</c:v>
                </c:pt>
                <c:pt idx="205">
                  <c:v>38852</c:v>
                </c:pt>
                <c:pt idx="206">
                  <c:v>38944</c:v>
                </c:pt>
                <c:pt idx="207">
                  <c:v>39036</c:v>
                </c:pt>
                <c:pt idx="208">
                  <c:v>39128</c:v>
                </c:pt>
                <c:pt idx="209">
                  <c:v>39217</c:v>
                </c:pt>
                <c:pt idx="210">
                  <c:v>39309</c:v>
                </c:pt>
                <c:pt idx="211">
                  <c:v>39401</c:v>
                </c:pt>
                <c:pt idx="212">
                  <c:v>39493</c:v>
                </c:pt>
                <c:pt idx="213">
                  <c:v>39583</c:v>
                </c:pt>
                <c:pt idx="214">
                  <c:v>39675</c:v>
                </c:pt>
                <c:pt idx="215">
                  <c:v>39767</c:v>
                </c:pt>
                <c:pt idx="216">
                  <c:v>39859</c:v>
                </c:pt>
                <c:pt idx="217">
                  <c:v>39948</c:v>
                </c:pt>
                <c:pt idx="218">
                  <c:v>40040</c:v>
                </c:pt>
                <c:pt idx="219">
                  <c:v>40132</c:v>
                </c:pt>
                <c:pt idx="220">
                  <c:v>40224</c:v>
                </c:pt>
                <c:pt idx="221">
                  <c:v>40313</c:v>
                </c:pt>
                <c:pt idx="222">
                  <c:v>40405</c:v>
                </c:pt>
                <c:pt idx="223">
                  <c:v>40497</c:v>
                </c:pt>
                <c:pt idx="224">
                  <c:v>40589</c:v>
                </c:pt>
                <c:pt idx="225">
                  <c:v>40678</c:v>
                </c:pt>
                <c:pt idx="226">
                  <c:v>40770</c:v>
                </c:pt>
                <c:pt idx="227">
                  <c:v>40862</c:v>
                </c:pt>
                <c:pt idx="228">
                  <c:v>40954</c:v>
                </c:pt>
                <c:pt idx="229">
                  <c:v>41044</c:v>
                </c:pt>
                <c:pt idx="230">
                  <c:v>41136</c:v>
                </c:pt>
                <c:pt idx="231">
                  <c:v>41228</c:v>
                </c:pt>
                <c:pt idx="232">
                  <c:v>41320</c:v>
                </c:pt>
                <c:pt idx="233">
                  <c:v>41409</c:v>
                </c:pt>
                <c:pt idx="234">
                  <c:v>41501</c:v>
                </c:pt>
                <c:pt idx="235">
                  <c:v>41593</c:v>
                </c:pt>
                <c:pt idx="236">
                  <c:v>41685</c:v>
                </c:pt>
                <c:pt idx="237">
                  <c:v>41774</c:v>
                </c:pt>
                <c:pt idx="238">
                  <c:v>41866</c:v>
                </c:pt>
                <c:pt idx="239">
                  <c:v>41958</c:v>
                </c:pt>
                <c:pt idx="240">
                  <c:v>42050</c:v>
                </c:pt>
                <c:pt idx="241">
                  <c:v>42139</c:v>
                </c:pt>
                <c:pt idx="242">
                  <c:v>42231</c:v>
                </c:pt>
                <c:pt idx="243">
                  <c:v>42323</c:v>
                </c:pt>
                <c:pt idx="244">
                  <c:v>42415</c:v>
                </c:pt>
                <c:pt idx="245">
                  <c:v>42505</c:v>
                </c:pt>
                <c:pt idx="246">
                  <c:v>42597</c:v>
                </c:pt>
                <c:pt idx="247">
                  <c:v>42689</c:v>
                </c:pt>
                <c:pt idx="248">
                  <c:v>42781</c:v>
                </c:pt>
                <c:pt idx="249">
                  <c:v>42870</c:v>
                </c:pt>
                <c:pt idx="250">
                  <c:v>42962</c:v>
                </c:pt>
                <c:pt idx="251">
                  <c:v>43054</c:v>
                </c:pt>
                <c:pt idx="252">
                  <c:v>43146</c:v>
                </c:pt>
                <c:pt idx="253">
                  <c:v>43235</c:v>
                </c:pt>
                <c:pt idx="254">
                  <c:v>43327</c:v>
                </c:pt>
                <c:pt idx="255">
                  <c:v>43419</c:v>
                </c:pt>
                <c:pt idx="256">
                  <c:v>43511</c:v>
                </c:pt>
              </c:numCache>
            </c:numRef>
          </c:cat>
          <c:val>
            <c:numRef>
              <c:f>TaylorRuleUtility!$H$3:$H$827</c:f>
              <c:numCache>
                <c:formatCode>0.00</c:formatCode>
                <c:ptCount val="82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4.6428408016648675</c:v>
                </c:pt>
                <c:pt idx="21">
                  <c:v>3.6420332544406735</c:v>
                </c:pt>
                <c:pt idx="22">
                  <c:v>2.9783842370524924</c:v>
                </c:pt>
                <c:pt idx="23">
                  <c:v>1.485892125094362</c:v>
                </c:pt>
                <c:pt idx="24">
                  <c:v>1.1162413923991676</c:v>
                </c:pt>
                <c:pt idx="25">
                  <c:v>1.378367656870777</c:v>
                </c:pt>
                <c:pt idx="26">
                  <c:v>1.8970562336528234</c:v>
                </c:pt>
                <c:pt idx="27">
                  <c:v>2.2284979579036626</c:v>
                </c:pt>
                <c:pt idx="28">
                  <c:v>2.9119776538825093</c:v>
                </c:pt>
                <c:pt idx="29">
                  <c:v>2.9373662025743039</c:v>
                </c:pt>
                <c:pt idx="30">
                  <c:v>2.8631880160524767</c:v>
                </c:pt>
                <c:pt idx="31">
                  <c:v>2.4230927031267724</c:v>
                </c:pt>
                <c:pt idx="32">
                  <c:v>2.3793544459160638</c:v>
                </c:pt>
                <c:pt idx="33">
                  <c:v>2.3862025506771141</c:v>
                </c:pt>
                <c:pt idx="34">
                  <c:v>3.0127086216347547</c:v>
                </c:pt>
                <c:pt idx="35">
                  <c:v>3.2561727975574581</c:v>
                </c:pt>
                <c:pt idx="36">
                  <c:v>3.9062383100208371</c:v>
                </c:pt>
                <c:pt idx="37">
                  <c:v>3.8005770218290866</c:v>
                </c:pt>
                <c:pt idx="38">
                  <c:v>3.8878057971597215</c:v>
                </c:pt>
                <c:pt idx="39">
                  <c:v>3.155850633043769</c:v>
                </c:pt>
                <c:pt idx="40">
                  <c:v>3.7562004687273176</c:v>
                </c:pt>
                <c:pt idx="41">
                  <c:v>3.8700609078650543</c:v>
                </c:pt>
                <c:pt idx="42">
                  <c:v>4.4965492794119282</c:v>
                </c:pt>
                <c:pt idx="43">
                  <c:v>5.2313551412765893</c:v>
                </c:pt>
                <c:pt idx="44">
                  <c:v>6.0953676805764658</c:v>
                </c:pt>
                <c:pt idx="45">
                  <c:v>6.4393007742570774</c:v>
                </c:pt>
                <c:pt idx="46">
                  <c:v>7.0628635056326701</c:v>
                </c:pt>
                <c:pt idx="47">
                  <c:v>7.7026517857655801</c:v>
                </c:pt>
                <c:pt idx="48">
                  <c:v>7.6365404922967848</c:v>
                </c:pt>
                <c:pt idx="49">
                  <c:v>6.8461997939829846</c:v>
                </c:pt>
                <c:pt idx="50">
                  <c:v>6.8658907080337119</c:v>
                </c:pt>
                <c:pt idx="51">
                  <c:v>6.8809042925076991</c:v>
                </c:pt>
                <c:pt idx="52">
                  <c:v>8.244532108590727</c:v>
                </c:pt>
                <c:pt idx="53">
                  <c:v>9.2681735511123549</c:v>
                </c:pt>
                <c:pt idx="54">
                  <c:v>9.3976672439530411</c:v>
                </c:pt>
                <c:pt idx="55">
                  <c:v>9.2716750824389713</c:v>
                </c:pt>
                <c:pt idx="56">
                  <c:v>9.4293150192410113</c:v>
                </c:pt>
                <c:pt idx="57">
                  <c:v>9.1087086308593221</c:v>
                </c:pt>
                <c:pt idx="58">
                  <c:v>8.9945509807699366</c:v>
                </c:pt>
                <c:pt idx="59">
                  <c:v>8.2783940713928477</c:v>
                </c:pt>
                <c:pt idx="60">
                  <c:v>7.7777357108496856</c:v>
                </c:pt>
                <c:pt idx="61">
                  <c:v>7.3472204666867382</c:v>
                </c:pt>
                <c:pt idx="62">
                  <c:v>7.3649113003534969</c:v>
                </c:pt>
                <c:pt idx="63">
                  <c:v>6.8357579699286708</c:v>
                </c:pt>
                <c:pt idx="64">
                  <c:v>8.0574076919824087</c:v>
                </c:pt>
                <c:pt idx="65">
                  <c:v>7.9880645907675225</c:v>
                </c:pt>
                <c:pt idx="66">
                  <c:v>7.769640852176467</c:v>
                </c:pt>
                <c:pt idx="67">
                  <c:v>6.2436239355390981</c:v>
                </c:pt>
                <c:pt idx="68">
                  <c:v>6.3180075739367618</c:v>
                </c:pt>
                <c:pt idx="69">
                  <c:v>6.3655173520385198</c:v>
                </c:pt>
                <c:pt idx="70">
                  <c:v>6.1832979615461339</c:v>
                </c:pt>
                <c:pt idx="71">
                  <c:v>6.7387840780023005</c:v>
                </c:pt>
                <c:pt idx="72">
                  <c:v>7.197980760420899</c:v>
                </c:pt>
                <c:pt idx="73">
                  <c:v>8.3950046638592504</c:v>
                </c:pt>
                <c:pt idx="74">
                  <c:v>8.5763074546652156</c:v>
                </c:pt>
                <c:pt idx="75">
                  <c:v>9.8070576120349742</c:v>
                </c:pt>
                <c:pt idx="76">
                  <c:v>10.510646499160769</c:v>
                </c:pt>
                <c:pt idx="77">
                  <c:v>11.924361885799023</c:v>
                </c:pt>
                <c:pt idx="78">
                  <c:v>13.426342710344793</c:v>
                </c:pt>
                <c:pt idx="79">
                  <c:v>14.477097723592854</c:v>
                </c:pt>
                <c:pt idx="80">
                  <c:v>13.849910222891005</c:v>
                </c:pt>
                <c:pt idx="81">
                  <c:v>12.240587128536109</c:v>
                </c:pt>
                <c:pt idx="82">
                  <c:v>10.504624590192801</c:v>
                </c:pt>
                <c:pt idx="83">
                  <c:v>9.4819360854684227</c:v>
                </c:pt>
                <c:pt idx="84">
                  <c:v>9.4994059235187613</c:v>
                </c:pt>
                <c:pt idx="85">
                  <c:v>8.9754301685161444</c:v>
                </c:pt>
                <c:pt idx="86">
                  <c:v>8.9667411465124598</c:v>
                </c:pt>
                <c:pt idx="87">
                  <c:v>8.8431336235574971</c:v>
                </c:pt>
                <c:pt idx="88">
                  <c:v>9.2859305830807699</c:v>
                </c:pt>
                <c:pt idx="89">
                  <c:v>10.350897576261499</c:v>
                </c:pt>
                <c:pt idx="90">
                  <c:v>10.987685837658304</c:v>
                </c:pt>
                <c:pt idx="91">
                  <c:v>10.39526327595876</c:v>
                </c:pt>
                <c:pt idx="92">
                  <c:v>9.9391799391369666</c:v>
                </c:pt>
                <c:pt idx="93">
                  <c:v>11.700950573404713</c:v>
                </c:pt>
                <c:pt idx="94">
                  <c:v>11.841088099381961</c:v>
                </c:pt>
                <c:pt idx="95">
                  <c:v>12.611747188459077</c:v>
                </c:pt>
                <c:pt idx="96">
                  <c:v>11.962030373406197</c:v>
                </c:pt>
                <c:pt idx="97">
                  <c:v>12.352563846696965</c:v>
                </c:pt>
                <c:pt idx="98">
                  <c:v>12.543141119402701</c:v>
                </c:pt>
                <c:pt idx="99">
                  <c:v>12.769787422456963</c:v>
                </c:pt>
                <c:pt idx="100">
                  <c:v>14.33379822362576</c:v>
                </c:pt>
                <c:pt idx="101">
                  <c:v>13.107787117770091</c:v>
                </c:pt>
                <c:pt idx="102">
                  <c:v>13.418163978914844</c:v>
                </c:pt>
                <c:pt idx="103">
                  <c:v>14.638640883091538</c:v>
                </c:pt>
                <c:pt idx="104">
                  <c:v>14.972599091896679</c:v>
                </c:pt>
                <c:pt idx="105">
                  <c:v>13.745058610913308</c:v>
                </c:pt>
                <c:pt idx="106">
                  <c:v>13.394980385458675</c:v>
                </c:pt>
                <c:pt idx="107">
                  <c:v>11.471275205601621</c:v>
                </c:pt>
                <c:pt idx="108">
                  <c:v>9.1435296543653752</c:v>
                </c:pt>
                <c:pt idx="109">
                  <c:v>8.1231683266838246</c:v>
                </c:pt>
                <c:pt idx="110">
                  <c:v>7.174085549402557</c:v>
                </c:pt>
                <c:pt idx="111">
                  <c:v>6.1983334463534838</c:v>
                </c:pt>
                <c:pt idx="112">
                  <c:v>6.1962052811754154</c:v>
                </c:pt>
                <c:pt idx="113">
                  <c:v>5.9633381170508422</c:v>
                </c:pt>
                <c:pt idx="114">
                  <c:v>6.3926194880376475</c:v>
                </c:pt>
                <c:pt idx="115">
                  <c:v>6.0736593067596143</c:v>
                </c:pt>
                <c:pt idx="116">
                  <c:v>6.1384855487683412</c:v>
                </c:pt>
                <c:pt idx="117">
                  <c:v>7.1774327178947441</c:v>
                </c:pt>
                <c:pt idx="118">
                  <c:v>6.3180824595082905</c:v>
                </c:pt>
                <c:pt idx="119">
                  <c:v>6.1385822292442205</c:v>
                </c:pt>
                <c:pt idx="120">
                  <c:v>6.7042803756085618</c:v>
                </c:pt>
                <c:pt idx="121">
                  <c:v>6.2086024486571532</c:v>
                </c:pt>
                <c:pt idx="122">
                  <c:v>6.6308990943747546</c:v>
                </c:pt>
                <c:pt idx="123">
                  <c:v>6.5456143585315241</c:v>
                </c:pt>
                <c:pt idx="124">
                  <c:v>6.1206394265444359</c:v>
                </c:pt>
                <c:pt idx="125">
                  <c:v>5.6194309547118966</c:v>
                </c:pt>
                <c:pt idx="126">
                  <c:v>5.1279064845459352</c:v>
                </c:pt>
                <c:pt idx="127">
                  <c:v>5.1070984414474712</c:v>
                </c:pt>
                <c:pt idx="128">
                  <c:v>4.3516870855867182</c:v>
                </c:pt>
                <c:pt idx="129">
                  <c:v>4.8950150459040369</c:v>
                </c:pt>
                <c:pt idx="130">
                  <c:v>5.2270018520445714</c:v>
                </c:pt>
                <c:pt idx="131">
                  <c:v>5.9700062202775923</c:v>
                </c:pt>
                <c:pt idx="132">
                  <c:v>6.3379939850950189</c:v>
                </c:pt>
                <c:pt idx="133">
                  <c:v>6.9584205678368773</c:v>
                </c:pt>
                <c:pt idx="134">
                  <c:v>7.2462522602646731</c:v>
                </c:pt>
                <c:pt idx="135">
                  <c:v>7.6640076689667573</c:v>
                </c:pt>
                <c:pt idx="136">
                  <c:v>7.9726173957279096</c:v>
                </c:pt>
                <c:pt idx="137">
                  <c:v>7.487489006809815</c:v>
                </c:pt>
                <c:pt idx="138">
                  <c:v>6.8404521522993766</c:v>
                </c:pt>
                <c:pt idx="139">
                  <c:v>6.2484842767929063</c:v>
                </c:pt>
                <c:pt idx="140">
                  <c:v>6.5168526592665899</c:v>
                </c:pt>
                <c:pt idx="141">
                  <c:v>6.6626508926979522</c:v>
                </c:pt>
                <c:pt idx="142">
                  <c:v>6.7606550101782705</c:v>
                </c:pt>
                <c:pt idx="143">
                  <c:v>5.8672479317260393</c:v>
                </c:pt>
                <c:pt idx="144">
                  <c:v>4.9170568105643975</c:v>
                </c:pt>
                <c:pt idx="145">
                  <c:v>4.4567228265660432</c:v>
                </c:pt>
                <c:pt idx="146">
                  <c:v>4.2389355357491958</c:v>
                </c:pt>
                <c:pt idx="147">
                  <c:v>4.0370538145627055</c:v>
                </c:pt>
                <c:pt idx="148">
                  <c:v>4.1346734089387951</c:v>
                </c:pt>
                <c:pt idx="149">
                  <c:v>4.2708530697933664</c:v>
                </c:pt>
                <c:pt idx="150">
                  <c:v>3.9900311092489913</c:v>
                </c:pt>
                <c:pt idx="151">
                  <c:v>4.1235416643042271</c:v>
                </c:pt>
                <c:pt idx="152">
                  <c:v>3.79672724435164</c:v>
                </c:pt>
                <c:pt idx="153">
                  <c:v>3.8661615963557976</c:v>
                </c:pt>
                <c:pt idx="154">
                  <c:v>3.7459475453170388</c:v>
                </c:pt>
                <c:pt idx="155">
                  <c:v>3.7700546623415803</c:v>
                </c:pt>
                <c:pt idx="156">
                  <c:v>3.576459480023753</c:v>
                </c:pt>
                <c:pt idx="157">
                  <c:v>3.8011345999497195</c:v>
                </c:pt>
                <c:pt idx="158">
                  <c:v>3.7798476073168139</c:v>
                </c:pt>
                <c:pt idx="159">
                  <c:v>4.0212900375701421</c:v>
                </c:pt>
                <c:pt idx="160">
                  <c:v>3.9907411998025686</c:v>
                </c:pt>
                <c:pt idx="161">
                  <c:v>3.7084202989389903</c:v>
                </c:pt>
                <c:pt idx="162">
                  <c:v>3.6888537968671606</c:v>
                </c:pt>
                <c:pt idx="163">
                  <c:v>3.690023234768939</c:v>
                </c:pt>
                <c:pt idx="164">
                  <c:v>3.5240231355114831</c:v>
                </c:pt>
                <c:pt idx="165">
                  <c:v>3.8095949384510237</c:v>
                </c:pt>
                <c:pt idx="166">
                  <c:v>3.8488263785174679</c:v>
                </c:pt>
                <c:pt idx="167">
                  <c:v>4.0730932165728611</c:v>
                </c:pt>
                <c:pt idx="168">
                  <c:v>3.9673696994708321</c:v>
                </c:pt>
                <c:pt idx="169">
                  <c:v>4.4106085285768506</c:v>
                </c:pt>
                <c:pt idx="170">
                  <c:v>4.2233701450248242</c:v>
                </c:pt>
                <c:pt idx="171">
                  <c:v>3.7812848279691909</c:v>
                </c:pt>
                <c:pt idx="172">
                  <c:v>3.6308132645881512</c:v>
                </c:pt>
                <c:pt idx="173">
                  <c:v>3.2567253602843067</c:v>
                </c:pt>
                <c:pt idx="174">
                  <c:v>3.5463314415992828</c:v>
                </c:pt>
                <c:pt idx="175">
                  <c:v>3.8305964607347756</c:v>
                </c:pt>
                <c:pt idx="176">
                  <c:v>3.8251689497673671</c:v>
                </c:pt>
                <c:pt idx="177">
                  <c:v>3.6991675465530878</c:v>
                </c:pt>
                <c:pt idx="178">
                  <c:v>3.8050181477474343</c:v>
                </c:pt>
                <c:pt idx="179">
                  <c:v>4.3269552982533588</c:v>
                </c:pt>
                <c:pt idx="180">
                  <c:v>4.3192582241584896</c:v>
                </c:pt>
                <c:pt idx="181">
                  <c:v>4.7062193472215617</c:v>
                </c:pt>
                <c:pt idx="182">
                  <c:v>4.4234068608140422</c:v>
                </c:pt>
                <c:pt idx="183">
                  <c:v>4.2868454883072484</c:v>
                </c:pt>
                <c:pt idx="184">
                  <c:v>3.7196603986033141</c:v>
                </c:pt>
                <c:pt idx="185">
                  <c:v>3.6716742076092577</c:v>
                </c:pt>
                <c:pt idx="186">
                  <c:v>2.7749816048282128</c:v>
                </c:pt>
                <c:pt idx="187">
                  <c:v>2.559575762710387</c:v>
                </c:pt>
                <c:pt idx="188">
                  <c:v>2.187589640611006</c:v>
                </c:pt>
                <c:pt idx="189">
                  <c:v>2.4294545648547845</c:v>
                </c:pt>
                <c:pt idx="190">
                  <c:v>2.6640546689741442</c:v>
                </c:pt>
                <c:pt idx="191">
                  <c:v>2.1778630100254306</c:v>
                </c:pt>
                <c:pt idx="192">
                  <c:v>2.0448774058064609</c:v>
                </c:pt>
                <c:pt idx="193">
                  <c:v>1.7231157559098316</c:v>
                </c:pt>
                <c:pt idx="194">
                  <c:v>2.091886253370014</c:v>
                </c:pt>
                <c:pt idx="195">
                  <c:v>2.4259172228083186</c:v>
                </c:pt>
                <c:pt idx="196">
                  <c:v>2.9357761176315464</c:v>
                </c:pt>
                <c:pt idx="197">
                  <c:v>3.418562612207821</c:v>
                </c:pt>
                <c:pt idx="198">
                  <c:v>3.4909565855145708</c:v>
                </c:pt>
                <c:pt idx="199">
                  <c:v>3.8513712607256574</c:v>
                </c:pt>
                <c:pt idx="200">
                  <c:v>4.1948995003844418</c:v>
                </c:pt>
                <c:pt idx="201">
                  <c:v>3.9133716425641221</c:v>
                </c:pt>
                <c:pt idx="202">
                  <c:v>4.0522906329998003</c:v>
                </c:pt>
                <c:pt idx="203">
                  <c:v>4.2367171947272917</c:v>
                </c:pt>
                <c:pt idx="204">
                  <c:v>4.4204067110535279</c:v>
                </c:pt>
                <c:pt idx="205">
                  <c:v>4.6639775893083275</c:v>
                </c:pt>
                <c:pt idx="206">
                  <c:v>4.7457520524030885</c:v>
                </c:pt>
                <c:pt idx="207">
                  <c:v>4.5900178634945137</c:v>
                </c:pt>
                <c:pt idx="208">
                  <c:v>4.7114158452549795</c:v>
                </c:pt>
                <c:pt idx="209">
                  <c:v>4.2370242242118552</c:v>
                </c:pt>
                <c:pt idx="210">
                  <c:v>4.1952440877567039</c:v>
                </c:pt>
                <c:pt idx="211">
                  <c:v>4.6038092653432177</c:v>
                </c:pt>
                <c:pt idx="212">
                  <c:v>3.8274143199109827</c:v>
                </c:pt>
                <c:pt idx="213">
                  <c:v>4.0212926191770686</c:v>
                </c:pt>
                <c:pt idx="214">
                  <c:v>3.5056214276246758</c:v>
                </c:pt>
                <c:pt idx="215">
                  <c:v>1.3233981645918451</c:v>
                </c:pt>
                <c:pt idx="216">
                  <c:v>-9.4202482598797044E-2</c:v>
                </c:pt>
                <c:pt idx="217">
                  <c:v>-0.35569973983116165</c:v>
                </c:pt>
                <c:pt idx="218">
                  <c:v>-0.49660001309460977</c:v>
                </c:pt>
                <c:pt idx="219">
                  <c:v>0.76545821962289429</c:v>
                </c:pt>
                <c:pt idx="220">
                  <c:v>1.1292935880112425</c:v>
                </c:pt>
                <c:pt idx="221">
                  <c:v>1.102030303486321</c:v>
                </c:pt>
                <c:pt idx="222">
                  <c:v>1.000551564057236</c:v>
                </c:pt>
                <c:pt idx="223">
                  <c:v>0.58545582917358185</c:v>
                </c:pt>
                <c:pt idx="224">
                  <c:v>0.60464814541444722</c:v>
                </c:pt>
                <c:pt idx="225">
                  <c:v>1.3416463056545107</c:v>
                </c:pt>
                <c:pt idx="226">
                  <c:v>1.6973269091541772</c:v>
                </c:pt>
                <c:pt idx="227">
                  <c:v>2.2332310440644472</c:v>
                </c:pt>
                <c:pt idx="228">
                  <c:v>2.7174379719126671</c:v>
                </c:pt>
                <c:pt idx="229">
                  <c:v>2.4804909576894802</c:v>
                </c:pt>
                <c:pt idx="230">
                  <c:v>2.0561386063398381</c:v>
                </c:pt>
                <c:pt idx="231">
                  <c:v>2.0259009299628756</c:v>
                </c:pt>
                <c:pt idx="232">
                  <c:v>1.8567192129867709</c:v>
                </c:pt>
                <c:pt idx="233">
                  <c:v>1.5589090650651942</c:v>
                </c:pt>
                <c:pt idx="234">
                  <c:v>1.8864295912241482</c:v>
                </c:pt>
                <c:pt idx="235">
                  <c:v>2.1186412453044161</c:v>
                </c:pt>
                <c:pt idx="236">
                  <c:v>1.6999889990934414</c:v>
                </c:pt>
                <c:pt idx="237">
                  <c:v>2.3836415579870356</c:v>
                </c:pt>
                <c:pt idx="238">
                  <c:v>2.7843276897142477</c:v>
                </c:pt>
                <c:pt idx="239">
                  <c:v>2.5058155443496499</c:v>
                </c:pt>
                <c:pt idx="240">
                  <c:v>2.4543837962553203</c:v>
                </c:pt>
                <c:pt idx="241">
                  <c:v>2.5549311811446951</c:v>
                </c:pt>
                <c:pt idx="242">
                  <c:v>2.3995824528165475</c:v>
                </c:pt>
                <c:pt idx="243">
                  <c:v>2.205490514551641</c:v>
                </c:pt>
                <c:pt idx="244">
                  <c:v>2.5667301720484934</c:v>
                </c:pt>
                <c:pt idx="245">
                  <c:v>2.7617424749419635</c:v>
                </c:pt>
                <c:pt idx="246">
                  <c:v>3.0150275542486971</c:v>
                </c:pt>
                <c:pt idx="247">
                  <c:v>3.1848285265916987</c:v>
                </c:pt>
                <c:pt idx="248">
                  <c:v>3.1624957416848405</c:v>
                </c:pt>
                <c:pt idx="249">
                  <c:v>3.0458214857914316</c:v>
                </c:pt>
                <c:pt idx="250">
                  <c:v>2.9471670012696771</c:v>
                </c:pt>
                <c:pt idx="251">
                  <c:v>3.2379438293190224</c:v>
                </c:pt>
                <c:pt idx="252">
                  <c:v>3.4905429548198472</c:v>
                </c:pt>
                <c:pt idx="253">
                  <c:v>4.0425791659607233</c:v>
                </c:pt>
                <c:pt idx="254">
                  <c:v>4.266703685237708</c:v>
                </c:pt>
                <c:pt idx="255">
                  <c:v>4.2020168521852943</c:v>
                </c:pt>
                <c:pt idx="256">
                  <c:v>3.985143210535449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10-4A5A-A89C-8F7623BB9F9A}"/>
            </c:ext>
          </c:extLst>
        </c:ser>
        <c:ser>
          <c:idx val="1"/>
          <c:order val="1"/>
          <c:tx>
            <c:strRef>
              <c:f>TaylorRuleUtility!$I$2</c:f>
              <c:strCache>
                <c:ptCount val="1"/>
                <c:pt idx="0">
                  <c:v>Actual Fed Funds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TaylorRuleUtility!$G$3:$G$827</c:f>
              <c:numCache>
                <c:formatCode>m/d/yyyy</c:formatCode>
                <c:ptCount val="825"/>
                <c:pt idx="0">
                  <c:v>20135</c:v>
                </c:pt>
                <c:pt idx="1">
                  <c:v>20224</c:v>
                </c:pt>
                <c:pt idx="2">
                  <c:v>20316</c:v>
                </c:pt>
                <c:pt idx="3">
                  <c:v>20408</c:v>
                </c:pt>
                <c:pt idx="4">
                  <c:v>20500</c:v>
                </c:pt>
                <c:pt idx="5">
                  <c:v>20590</c:v>
                </c:pt>
                <c:pt idx="6">
                  <c:v>20682</c:v>
                </c:pt>
                <c:pt idx="7">
                  <c:v>20774</c:v>
                </c:pt>
                <c:pt idx="8">
                  <c:v>20866</c:v>
                </c:pt>
                <c:pt idx="9">
                  <c:v>20955</c:v>
                </c:pt>
                <c:pt idx="10">
                  <c:v>21047</c:v>
                </c:pt>
                <c:pt idx="11">
                  <c:v>21139</c:v>
                </c:pt>
                <c:pt idx="12">
                  <c:v>21231</c:v>
                </c:pt>
                <c:pt idx="13">
                  <c:v>21320</c:v>
                </c:pt>
                <c:pt idx="14">
                  <c:v>21412</c:v>
                </c:pt>
                <c:pt idx="15">
                  <c:v>21504</c:v>
                </c:pt>
                <c:pt idx="16">
                  <c:v>21596</c:v>
                </c:pt>
                <c:pt idx="17">
                  <c:v>21685</c:v>
                </c:pt>
                <c:pt idx="18">
                  <c:v>21777</c:v>
                </c:pt>
                <c:pt idx="19">
                  <c:v>21869</c:v>
                </c:pt>
                <c:pt idx="20">
                  <c:v>21961</c:v>
                </c:pt>
                <c:pt idx="21">
                  <c:v>22051</c:v>
                </c:pt>
                <c:pt idx="22">
                  <c:v>22143</c:v>
                </c:pt>
                <c:pt idx="23">
                  <c:v>22235</c:v>
                </c:pt>
                <c:pt idx="24">
                  <c:v>22327</c:v>
                </c:pt>
                <c:pt idx="25">
                  <c:v>22416</c:v>
                </c:pt>
                <c:pt idx="26">
                  <c:v>22508</c:v>
                </c:pt>
                <c:pt idx="27">
                  <c:v>22600</c:v>
                </c:pt>
                <c:pt idx="28">
                  <c:v>22692</c:v>
                </c:pt>
                <c:pt idx="29">
                  <c:v>22781</c:v>
                </c:pt>
                <c:pt idx="30">
                  <c:v>22873</c:v>
                </c:pt>
                <c:pt idx="31">
                  <c:v>22965</c:v>
                </c:pt>
                <c:pt idx="32">
                  <c:v>23057</c:v>
                </c:pt>
                <c:pt idx="33">
                  <c:v>23146</c:v>
                </c:pt>
                <c:pt idx="34">
                  <c:v>23238</c:v>
                </c:pt>
                <c:pt idx="35">
                  <c:v>23330</c:v>
                </c:pt>
                <c:pt idx="36">
                  <c:v>23422</c:v>
                </c:pt>
                <c:pt idx="37">
                  <c:v>23512</c:v>
                </c:pt>
                <c:pt idx="38">
                  <c:v>23604</c:v>
                </c:pt>
                <c:pt idx="39">
                  <c:v>23696</c:v>
                </c:pt>
                <c:pt idx="40">
                  <c:v>23788</c:v>
                </c:pt>
                <c:pt idx="41">
                  <c:v>23877</c:v>
                </c:pt>
                <c:pt idx="42">
                  <c:v>23969</c:v>
                </c:pt>
                <c:pt idx="43">
                  <c:v>24061</c:v>
                </c:pt>
                <c:pt idx="44">
                  <c:v>24153</c:v>
                </c:pt>
                <c:pt idx="45">
                  <c:v>24242</c:v>
                </c:pt>
                <c:pt idx="46">
                  <c:v>24334</c:v>
                </c:pt>
                <c:pt idx="47">
                  <c:v>24426</c:v>
                </c:pt>
                <c:pt idx="48">
                  <c:v>24518</c:v>
                </c:pt>
                <c:pt idx="49">
                  <c:v>24607</c:v>
                </c:pt>
                <c:pt idx="50">
                  <c:v>24699</c:v>
                </c:pt>
                <c:pt idx="51">
                  <c:v>24791</c:v>
                </c:pt>
                <c:pt idx="52">
                  <c:v>24883</c:v>
                </c:pt>
                <c:pt idx="53">
                  <c:v>24973</c:v>
                </c:pt>
                <c:pt idx="54">
                  <c:v>25065</c:v>
                </c:pt>
                <c:pt idx="55">
                  <c:v>25157</c:v>
                </c:pt>
                <c:pt idx="56">
                  <c:v>25249</c:v>
                </c:pt>
                <c:pt idx="57">
                  <c:v>25338</c:v>
                </c:pt>
                <c:pt idx="58">
                  <c:v>25430</c:v>
                </c:pt>
                <c:pt idx="59">
                  <c:v>25522</c:v>
                </c:pt>
                <c:pt idx="60">
                  <c:v>25614</c:v>
                </c:pt>
                <c:pt idx="61">
                  <c:v>25703</c:v>
                </c:pt>
                <c:pt idx="62">
                  <c:v>25795</c:v>
                </c:pt>
                <c:pt idx="63">
                  <c:v>25887</c:v>
                </c:pt>
                <c:pt idx="64">
                  <c:v>25979</c:v>
                </c:pt>
                <c:pt idx="65">
                  <c:v>26068</c:v>
                </c:pt>
                <c:pt idx="66">
                  <c:v>26160</c:v>
                </c:pt>
                <c:pt idx="67">
                  <c:v>26252</c:v>
                </c:pt>
                <c:pt idx="68">
                  <c:v>26344</c:v>
                </c:pt>
                <c:pt idx="69">
                  <c:v>26434</c:v>
                </c:pt>
                <c:pt idx="70">
                  <c:v>26526</c:v>
                </c:pt>
                <c:pt idx="71">
                  <c:v>26618</c:v>
                </c:pt>
                <c:pt idx="72">
                  <c:v>26710</c:v>
                </c:pt>
                <c:pt idx="73">
                  <c:v>26799</c:v>
                </c:pt>
                <c:pt idx="74">
                  <c:v>26891</c:v>
                </c:pt>
                <c:pt idx="75">
                  <c:v>26983</c:v>
                </c:pt>
                <c:pt idx="76">
                  <c:v>27075</c:v>
                </c:pt>
                <c:pt idx="77">
                  <c:v>27164</c:v>
                </c:pt>
                <c:pt idx="78">
                  <c:v>27256</c:v>
                </c:pt>
                <c:pt idx="79">
                  <c:v>27348</c:v>
                </c:pt>
                <c:pt idx="80">
                  <c:v>27440</c:v>
                </c:pt>
                <c:pt idx="81">
                  <c:v>27529</c:v>
                </c:pt>
                <c:pt idx="82">
                  <c:v>27621</c:v>
                </c:pt>
                <c:pt idx="83">
                  <c:v>27713</c:v>
                </c:pt>
                <c:pt idx="84">
                  <c:v>27805</c:v>
                </c:pt>
                <c:pt idx="85">
                  <c:v>27895</c:v>
                </c:pt>
                <c:pt idx="86">
                  <c:v>27987</c:v>
                </c:pt>
                <c:pt idx="87">
                  <c:v>28079</c:v>
                </c:pt>
                <c:pt idx="88">
                  <c:v>28171</c:v>
                </c:pt>
                <c:pt idx="89">
                  <c:v>28260</c:v>
                </c:pt>
                <c:pt idx="90">
                  <c:v>28352</c:v>
                </c:pt>
                <c:pt idx="91">
                  <c:v>28444</c:v>
                </c:pt>
                <c:pt idx="92">
                  <c:v>28536</c:v>
                </c:pt>
                <c:pt idx="93">
                  <c:v>28625</c:v>
                </c:pt>
                <c:pt idx="94">
                  <c:v>28717</c:v>
                </c:pt>
                <c:pt idx="95">
                  <c:v>28809</c:v>
                </c:pt>
                <c:pt idx="96">
                  <c:v>28901</c:v>
                </c:pt>
                <c:pt idx="97">
                  <c:v>28990</c:v>
                </c:pt>
                <c:pt idx="98">
                  <c:v>29082</c:v>
                </c:pt>
                <c:pt idx="99">
                  <c:v>29174</c:v>
                </c:pt>
                <c:pt idx="100">
                  <c:v>29266</c:v>
                </c:pt>
                <c:pt idx="101">
                  <c:v>29356</c:v>
                </c:pt>
                <c:pt idx="102">
                  <c:v>29448</c:v>
                </c:pt>
                <c:pt idx="103">
                  <c:v>29540</c:v>
                </c:pt>
                <c:pt idx="104">
                  <c:v>29632</c:v>
                </c:pt>
                <c:pt idx="105">
                  <c:v>29721</c:v>
                </c:pt>
                <c:pt idx="106">
                  <c:v>29813</c:v>
                </c:pt>
                <c:pt idx="107">
                  <c:v>29905</c:v>
                </c:pt>
                <c:pt idx="108">
                  <c:v>29997</c:v>
                </c:pt>
                <c:pt idx="109">
                  <c:v>30086</c:v>
                </c:pt>
                <c:pt idx="110">
                  <c:v>30178</c:v>
                </c:pt>
                <c:pt idx="111">
                  <c:v>30270</c:v>
                </c:pt>
                <c:pt idx="112">
                  <c:v>30362</c:v>
                </c:pt>
                <c:pt idx="113">
                  <c:v>30451</c:v>
                </c:pt>
                <c:pt idx="114">
                  <c:v>30543</c:v>
                </c:pt>
                <c:pt idx="115">
                  <c:v>30635</c:v>
                </c:pt>
                <c:pt idx="116">
                  <c:v>30727</c:v>
                </c:pt>
                <c:pt idx="117">
                  <c:v>30817</c:v>
                </c:pt>
                <c:pt idx="118">
                  <c:v>30909</c:v>
                </c:pt>
                <c:pt idx="119">
                  <c:v>31001</c:v>
                </c:pt>
                <c:pt idx="120">
                  <c:v>31093</c:v>
                </c:pt>
                <c:pt idx="121">
                  <c:v>31182</c:v>
                </c:pt>
                <c:pt idx="122">
                  <c:v>31274</c:v>
                </c:pt>
                <c:pt idx="123">
                  <c:v>31366</c:v>
                </c:pt>
                <c:pt idx="124">
                  <c:v>31458</c:v>
                </c:pt>
                <c:pt idx="125">
                  <c:v>31547</c:v>
                </c:pt>
                <c:pt idx="126">
                  <c:v>31639</c:v>
                </c:pt>
                <c:pt idx="127">
                  <c:v>31731</c:v>
                </c:pt>
                <c:pt idx="128">
                  <c:v>31823</c:v>
                </c:pt>
                <c:pt idx="129">
                  <c:v>31912</c:v>
                </c:pt>
                <c:pt idx="130">
                  <c:v>32004</c:v>
                </c:pt>
                <c:pt idx="131">
                  <c:v>32096</c:v>
                </c:pt>
                <c:pt idx="132">
                  <c:v>32188</c:v>
                </c:pt>
                <c:pt idx="133">
                  <c:v>32278</c:v>
                </c:pt>
                <c:pt idx="134">
                  <c:v>32370</c:v>
                </c:pt>
                <c:pt idx="135">
                  <c:v>32462</c:v>
                </c:pt>
                <c:pt idx="136">
                  <c:v>32554</c:v>
                </c:pt>
                <c:pt idx="137">
                  <c:v>32643</c:v>
                </c:pt>
                <c:pt idx="138">
                  <c:v>32735</c:v>
                </c:pt>
                <c:pt idx="139">
                  <c:v>32827</c:v>
                </c:pt>
                <c:pt idx="140">
                  <c:v>32919</c:v>
                </c:pt>
                <c:pt idx="141">
                  <c:v>33008</c:v>
                </c:pt>
                <c:pt idx="142">
                  <c:v>33100</c:v>
                </c:pt>
                <c:pt idx="143">
                  <c:v>33192</c:v>
                </c:pt>
                <c:pt idx="144">
                  <c:v>33284</c:v>
                </c:pt>
                <c:pt idx="145">
                  <c:v>33373</c:v>
                </c:pt>
                <c:pt idx="146">
                  <c:v>33465</c:v>
                </c:pt>
                <c:pt idx="147">
                  <c:v>33557</c:v>
                </c:pt>
                <c:pt idx="148">
                  <c:v>33649</c:v>
                </c:pt>
                <c:pt idx="149">
                  <c:v>33739</c:v>
                </c:pt>
                <c:pt idx="150">
                  <c:v>33831</c:v>
                </c:pt>
                <c:pt idx="151">
                  <c:v>33923</c:v>
                </c:pt>
                <c:pt idx="152">
                  <c:v>34015</c:v>
                </c:pt>
                <c:pt idx="153">
                  <c:v>34104</c:v>
                </c:pt>
                <c:pt idx="154">
                  <c:v>34196</c:v>
                </c:pt>
                <c:pt idx="155">
                  <c:v>34288</c:v>
                </c:pt>
                <c:pt idx="156">
                  <c:v>34380</c:v>
                </c:pt>
                <c:pt idx="157">
                  <c:v>34469</c:v>
                </c:pt>
                <c:pt idx="158">
                  <c:v>34561</c:v>
                </c:pt>
                <c:pt idx="159">
                  <c:v>34653</c:v>
                </c:pt>
                <c:pt idx="160">
                  <c:v>34745</c:v>
                </c:pt>
                <c:pt idx="161">
                  <c:v>34834</c:v>
                </c:pt>
                <c:pt idx="162">
                  <c:v>34926</c:v>
                </c:pt>
                <c:pt idx="163">
                  <c:v>35018</c:v>
                </c:pt>
                <c:pt idx="164">
                  <c:v>35110</c:v>
                </c:pt>
                <c:pt idx="165">
                  <c:v>35200</c:v>
                </c:pt>
                <c:pt idx="166">
                  <c:v>35292</c:v>
                </c:pt>
                <c:pt idx="167">
                  <c:v>35384</c:v>
                </c:pt>
                <c:pt idx="168">
                  <c:v>35476</c:v>
                </c:pt>
                <c:pt idx="169">
                  <c:v>35565</c:v>
                </c:pt>
                <c:pt idx="170">
                  <c:v>35657</c:v>
                </c:pt>
                <c:pt idx="171">
                  <c:v>35749</c:v>
                </c:pt>
                <c:pt idx="172">
                  <c:v>35841</c:v>
                </c:pt>
                <c:pt idx="173">
                  <c:v>35930</c:v>
                </c:pt>
                <c:pt idx="174">
                  <c:v>36022</c:v>
                </c:pt>
                <c:pt idx="175">
                  <c:v>36114</c:v>
                </c:pt>
                <c:pt idx="176">
                  <c:v>36206</c:v>
                </c:pt>
                <c:pt idx="177">
                  <c:v>36295</c:v>
                </c:pt>
                <c:pt idx="178">
                  <c:v>36387</c:v>
                </c:pt>
                <c:pt idx="179">
                  <c:v>36479</c:v>
                </c:pt>
                <c:pt idx="180">
                  <c:v>36571</c:v>
                </c:pt>
                <c:pt idx="181">
                  <c:v>36661</c:v>
                </c:pt>
                <c:pt idx="182">
                  <c:v>36753</c:v>
                </c:pt>
                <c:pt idx="183">
                  <c:v>36845</c:v>
                </c:pt>
                <c:pt idx="184">
                  <c:v>36937</c:v>
                </c:pt>
                <c:pt idx="185">
                  <c:v>37026</c:v>
                </c:pt>
                <c:pt idx="186">
                  <c:v>37118</c:v>
                </c:pt>
                <c:pt idx="187">
                  <c:v>37210</c:v>
                </c:pt>
                <c:pt idx="188">
                  <c:v>37302</c:v>
                </c:pt>
                <c:pt idx="189">
                  <c:v>37391</c:v>
                </c:pt>
                <c:pt idx="190">
                  <c:v>37483</c:v>
                </c:pt>
                <c:pt idx="191">
                  <c:v>37575</c:v>
                </c:pt>
                <c:pt idx="192">
                  <c:v>37667</c:v>
                </c:pt>
                <c:pt idx="193">
                  <c:v>37756</c:v>
                </c:pt>
                <c:pt idx="194">
                  <c:v>37848</c:v>
                </c:pt>
                <c:pt idx="195">
                  <c:v>37940</c:v>
                </c:pt>
                <c:pt idx="196">
                  <c:v>38032</c:v>
                </c:pt>
                <c:pt idx="197">
                  <c:v>38122</c:v>
                </c:pt>
                <c:pt idx="198">
                  <c:v>38214</c:v>
                </c:pt>
                <c:pt idx="199">
                  <c:v>38306</c:v>
                </c:pt>
                <c:pt idx="200">
                  <c:v>38398</c:v>
                </c:pt>
                <c:pt idx="201">
                  <c:v>38487</c:v>
                </c:pt>
                <c:pt idx="202">
                  <c:v>38579</c:v>
                </c:pt>
                <c:pt idx="203">
                  <c:v>38671</c:v>
                </c:pt>
                <c:pt idx="204">
                  <c:v>38763</c:v>
                </c:pt>
                <c:pt idx="205">
                  <c:v>38852</c:v>
                </c:pt>
                <c:pt idx="206">
                  <c:v>38944</c:v>
                </c:pt>
                <c:pt idx="207">
                  <c:v>39036</c:v>
                </c:pt>
                <c:pt idx="208">
                  <c:v>39128</c:v>
                </c:pt>
                <c:pt idx="209">
                  <c:v>39217</c:v>
                </c:pt>
                <c:pt idx="210">
                  <c:v>39309</c:v>
                </c:pt>
                <c:pt idx="211">
                  <c:v>39401</c:v>
                </c:pt>
                <c:pt idx="212">
                  <c:v>39493</c:v>
                </c:pt>
                <c:pt idx="213">
                  <c:v>39583</c:v>
                </c:pt>
                <c:pt idx="214">
                  <c:v>39675</c:v>
                </c:pt>
                <c:pt idx="215">
                  <c:v>39767</c:v>
                </c:pt>
                <c:pt idx="216">
                  <c:v>39859</c:v>
                </c:pt>
                <c:pt idx="217">
                  <c:v>39948</c:v>
                </c:pt>
                <c:pt idx="218">
                  <c:v>40040</c:v>
                </c:pt>
                <c:pt idx="219">
                  <c:v>40132</c:v>
                </c:pt>
                <c:pt idx="220">
                  <c:v>40224</c:v>
                </c:pt>
                <c:pt idx="221">
                  <c:v>40313</c:v>
                </c:pt>
                <c:pt idx="222">
                  <c:v>40405</c:v>
                </c:pt>
                <c:pt idx="223">
                  <c:v>40497</c:v>
                </c:pt>
                <c:pt idx="224">
                  <c:v>40589</c:v>
                </c:pt>
                <c:pt idx="225">
                  <c:v>40678</c:v>
                </c:pt>
                <c:pt idx="226">
                  <c:v>40770</c:v>
                </c:pt>
                <c:pt idx="227">
                  <c:v>40862</c:v>
                </c:pt>
                <c:pt idx="228">
                  <c:v>40954</c:v>
                </c:pt>
                <c:pt idx="229">
                  <c:v>41044</c:v>
                </c:pt>
                <c:pt idx="230">
                  <c:v>41136</c:v>
                </c:pt>
                <c:pt idx="231">
                  <c:v>41228</c:v>
                </c:pt>
                <c:pt idx="232">
                  <c:v>41320</c:v>
                </c:pt>
                <c:pt idx="233">
                  <c:v>41409</c:v>
                </c:pt>
                <c:pt idx="234">
                  <c:v>41501</c:v>
                </c:pt>
                <c:pt idx="235">
                  <c:v>41593</c:v>
                </c:pt>
                <c:pt idx="236">
                  <c:v>41685</c:v>
                </c:pt>
                <c:pt idx="237">
                  <c:v>41774</c:v>
                </c:pt>
                <c:pt idx="238">
                  <c:v>41866</c:v>
                </c:pt>
                <c:pt idx="239">
                  <c:v>41958</c:v>
                </c:pt>
                <c:pt idx="240">
                  <c:v>42050</c:v>
                </c:pt>
                <c:pt idx="241">
                  <c:v>42139</c:v>
                </c:pt>
                <c:pt idx="242">
                  <c:v>42231</c:v>
                </c:pt>
                <c:pt idx="243">
                  <c:v>42323</c:v>
                </c:pt>
                <c:pt idx="244">
                  <c:v>42415</c:v>
                </c:pt>
                <c:pt idx="245">
                  <c:v>42505</c:v>
                </c:pt>
                <c:pt idx="246">
                  <c:v>42597</c:v>
                </c:pt>
                <c:pt idx="247">
                  <c:v>42689</c:v>
                </c:pt>
                <c:pt idx="248">
                  <c:v>42781</c:v>
                </c:pt>
                <c:pt idx="249">
                  <c:v>42870</c:v>
                </c:pt>
                <c:pt idx="250">
                  <c:v>42962</c:v>
                </c:pt>
                <c:pt idx="251">
                  <c:v>43054</c:v>
                </c:pt>
                <c:pt idx="252">
                  <c:v>43146</c:v>
                </c:pt>
                <c:pt idx="253">
                  <c:v>43235</c:v>
                </c:pt>
                <c:pt idx="254">
                  <c:v>43327</c:v>
                </c:pt>
                <c:pt idx="255">
                  <c:v>43419</c:v>
                </c:pt>
                <c:pt idx="256">
                  <c:v>43511</c:v>
                </c:pt>
              </c:numCache>
            </c:numRef>
          </c:cat>
          <c:val>
            <c:numRef>
              <c:f>TaylorRuleUtility!$I$3:$I$827</c:f>
              <c:numCache>
                <c:formatCode>0.00</c:formatCode>
                <c:ptCount val="825"/>
                <c:pt idx="0">
                  <c:v>1.343333333333333</c:v>
                </c:pt>
                <c:pt idx="1">
                  <c:v>1.5</c:v>
                </c:pt>
                <c:pt idx="2">
                  <c:v>1.9400000000000002</c:v>
                </c:pt>
                <c:pt idx="3">
                  <c:v>2.3566666666666669</c:v>
                </c:pt>
                <c:pt idx="4">
                  <c:v>2.4833333333333334</c:v>
                </c:pt>
                <c:pt idx="5">
                  <c:v>2.6933333333333334</c:v>
                </c:pt>
                <c:pt idx="6">
                  <c:v>2.81</c:v>
                </c:pt>
                <c:pt idx="7">
                  <c:v>2.9266666666666663</c:v>
                </c:pt>
                <c:pt idx="8">
                  <c:v>2.9333333333333336</c:v>
                </c:pt>
                <c:pt idx="9">
                  <c:v>3</c:v>
                </c:pt>
                <c:pt idx="10">
                  <c:v>3.2333333333333338</c:v>
                </c:pt>
                <c:pt idx="11">
                  <c:v>3.2533333333333334</c:v>
                </c:pt>
                <c:pt idx="12">
                  <c:v>1.8633333333333335</c:v>
                </c:pt>
                <c:pt idx="13">
                  <c:v>0.94000000000000006</c:v>
                </c:pt>
                <c:pt idx="14">
                  <c:v>1.3233333333333333</c:v>
                </c:pt>
                <c:pt idx="15">
                  <c:v>2.1633333333333336</c:v>
                </c:pt>
                <c:pt idx="16">
                  <c:v>2.57</c:v>
                </c:pt>
                <c:pt idx="17">
                  <c:v>3.0833333333333335</c:v>
                </c:pt>
                <c:pt idx="18">
                  <c:v>3.5766666666666667</c:v>
                </c:pt>
                <c:pt idx="19">
                  <c:v>3.99</c:v>
                </c:pt>
                <c:pt idx="20">
                  <c:v>3.9333333333333336</c:v>
                </c:pt>
                <c:pt idx="21">
                  <c:v>3.6966666666666668</c:v>
                </c:pt>
                <c:pt idx="22">
                  <c:v>2.936666666666667</c:v>
                </c:pt>
                <c:pt idx="23">
                  <c:v>2.2966666666666669</c:v>
                </c:pt>
                <c:pt idx="24">
                  <c:v>2.0033333333333334</c:v>
                </c:pt>
                <c:pt idx="25">
                  <c:v>1.7333333333333332</c:v>
                </c:pt>
                <c:pt idx="26">
                  <c:v>1.6833333333333333</c:v>
                </c:pt>
                <c:pt idx="27">
                  <c:v>2.4</c:v>
                </c:pt>
                <c:pt idx="28">
                  <c:v>2.4566666666666666</c:v>
                </c:pt>
                <c:pt idx="29">
                  <c:v>2.6066666666666669</c:v>
                </c:pt>
                <c:pt idx="30">
                  <c:v>2.8466666666666671</c:v>
                </c:pt>
                <c:pt idx="31">
                  <c:v>2.9233333333333333</c:v>
                </c:pt>
                <c:pt idx="32">
                  <c:v>2.9666666666666668</c:v>
                </c:pt>
                <c:pt idx="33">
                  <c:v>2.9633333333333334</c:v>
                </c:pt>
                <c:pt idx="34">
                  <c:v>3.33</c:v>
                </c:pt>
                <c:pt idx="35">
                  <c:v>3.4533333333333331</c:v>
                </c:pt>
                <c:pt idx="36">
                  <c:v>3.4633333333333334</c:v>
                </c:pt>
                <c:pt idx="37">
                  <c:v>3.49</c:v>
                </c:pt>
                <c:pt idx="38">
                  <c:v>3.456666666666667</c:v>
                </c:pt>
                <c:pt idx="39">
                  <c:v>3.5766666666666667</c:v>
                </c:pt>
                <c:pt idx="40">
                  <c:v>3.9733333333333332</c:v>
                </c:pt>
                <c:pt idx="41">
                  <c:v>4.0766666666666671</c:v>
                </c:pt>
                <c:pt idx="42">
                  <c:v>4.0733333333333333</c:v>
                </c:pt>
                <c:pt idx="43">
                  <c:v>4.166666666666667</c:v>
                </c:pt>
                <c:pt idx="44">
                  <c:v>4.5566666666666666</c:v>
                </c:pt>
                <c:pt idx="45">
                  <c:v>4.9133333333333331</c:v>
                </c:pt>
                <c:pt idx="46">
                  <c:v>5.41</c:v>
                </c:pt>
                <c:pt idx="47">
                  <c:v>5.5633333333333326</c:v>
                </c:pt>
                <c:pt idx="48">
                  <c:v>4.8233333333333341</c:v>
                </c:pt>
                <c:pt idx="49">
                  <c:v>3.99</c:v>
                </c:pt>
                <c:pt idx="50">
                  <c:v>3.8933333333333331</c:v>
                </c:pt>
                <c:pt idx="51">
                  <c:v>4.1733333333333329</c:v>
                </c:pt>
                <c:pt idx="52">
                  <c:v>4.7866666666666662</c:v>
                </c:pt>
                <c:pt idx="53">
                  <c:v>5.98</c:v>
                </c:pt>
                <c:pt idx="54">
                  <c:v>5.9433333333333342</c:v>
                </c:pt>
                <c:pt idx="55">
                  <c:v>5.916666666666667</c:v>
                </c:pt>
                <c:pt idx="56">
                  <c:v>6.5666666666666664</c:v>
                </c:pt>
                <c:pt idx="57">
                  <c:v>8.3266666666666662</c:v>
                </c:pt>
                <c:pt idx="58">
                  <c:v>8.9833333333333325</c:v>
                </c:pt>
                <c:pt idx="59">
                  <c:v>8.94</c:v>
                </c:pt>
                <c:pt idx="60">
                  <c:v>8.5733333333333324</c:v>
                </c:pt>
                <c:pt idx="61">
                  <c:v>7.88</c:v>
                </c:pt>
                <c:pt idx="62">
                  <c:v>6.7033333333333331</c:v>
                </c:pt>
                <c:pt idx="63">
                  <c:v>5.5666666666666673</c:v>
                </c:pt>
                <c:pt idx="64">
                  <c:v>3.8566666666666669</c:v>
                </c:pt>
                <c:pt idx="65">
                  <c:v>4.5633333333333335</c:v>
                </c:pt>
                <c:pt idx="66">
                  <c:v>5.4733333333333327</c:v>
                </c:pt>
                <c:pt idx="67">
                  <c:v>4.75</c:v>
                </c:pt>
                <c:pt idx="68">
                  <c:v>3.5400000000000005</c:v>
                </c:pt>
                <c:pt idx="69">
                  <c:v>4.3</c:v>
                </c:pt>
                <c:pt idx="70">
                  <c:v>4.7399999999999993</c:v>
                </c:pt>
                <c:pt idx="71">
                  <c:v>5.1433333333333335</c:v>
                </c:pt>
                <c:pt idx="72">
                  <c:v>6.5366666666666662</c:v>
                </c:pt>
                <c:pt idx="73">
                  <c:v>7.8166666666666673</c:v>
                </c:pt>
                <c:pt idx="74">
                  <c:v>10.56</c:v>
                </c:pt>
                <c:pt idx="75">
                  <c:v>9.9966666666666661</c:v>
                </c:pt>
                <c:pt idx="76">
                  <c:v>9.3233333333333324</c:v>
                </c:pt>
                <c:pt idx="77">
                  <c:v>11.25</c:v>
                </c:pt>
                <c:pt idx="78">
                  <c:v>12.089999999999998</c:v>
                </c:pt>
                <c:pt idx="79">
                  <c:v>9.3466666666666658</c:v>
                </c:pt>
                <c:pt idx="80">
                  <c:v>6.3033333333333337</c:v>
                </c:pt>
                <c:pt idx="81">
                  <c:v>5.4200000000000008</c:v>
                </c:pt>
                <c:pt idx="82">
                  <c:v>6.1599999999999993</c:v>
                </c:pt>
                <c:pt idx="83">
                  <c:v>5.4133333333333331</c:v>
                </c:pt>
                <c:pt idx="84">
                  <c:v>4.8266666666666671</c:v>
                </c:pt>
                <c:pt idx="85">
                  <c:v>5.1966666666666663</c:v>
                </c:pt>
                <c:pt idx="86">
                  <c:v>5.2833333333333332</c:v>
                </c:pt>
                <c:pt idx="87">
                  <c:v>4.8733333333333331</c:v>
                </c:pt>
                <c:pt idx="88">
                  <c:v>4.66</c:v>
                </c:pt>
                <c:pt idx="89">
                  <c:v>5.1566666666666663</c:v>
                </c:pt>
                <c:pt idx="90">
                  <c:v>5.82</c:v>
                </c:pt>
                <c:pt idx="91">
                  <c:v>6.5133333333333328</c:v>
                </c:pt>
                <c:pt idx="92">
                  <c:v>6.7566666666666668</c:v>
                </c:pt>
                <c:pt idx="93">
                  <c:v>7.2833333333333341</c:v>
                </c:pt>
                <c:pt idx="94">
                  <c:v>8.1</c:v>
                </c:pt>
                <c:pt idx="95">
                  <c:v>9.5833333333333339</c:v>
                </c:pt>
                <c:pt idx="96">
                  <c:v>10.073333333333334</c:v>
                </c:pt>
                <c:pt idx="97">
                  <c:v>10.18</c:v>
                </c:pt>
                <c:pt idx="98">
                  <c:v>10.946666666666667</c:v>
                </c:pt>
                <c:pt idx="99">
                  <c:v>13.576666666666666</c:v>
                </c:pt>
                <c:pt idx="100">
                  <c:v>15.046666666666667</c:v>
                </c:pt>
                <c:pt idx="101">
                  <c:v>12.686666666666667</c:v>
                </c:pt>
                <c:pt idx="102">
                  <c:v>9.836666666666666</c:v>
                </c:pt>
                <c:pt idx="103">
                  <c:v>15.853333333333333</c:v>
                </c:pt>
                <c:pt idx="104">
                  <c:v>16.569999999999997</c:v>
                </c:pt>
                <c:pt idx="105">
                  <c:v>17.78</c:v>
                </c:pt>
                <c:pt idx="106">
                  <c:v>17.576666666666664</c:v>
                </c:pt>
                <c:pt idx="107">
                  <c:v>13.586666666666666</c:v>
                </c:pt>
                <c:pt idx="108">
                  <c:v>14.226666666666667</c:v>
                </c:pt>
                <c:pt idx="109">
                  <c:v>14.513333333333334</c:v>
                </c:pt>
                <c:pt idx="110">
                  <c:v>11.006666666666668</c:v>
                </c:pt>
                <c:pt idx="111">
                  <c:v>9.2866666666666671</c:v>
                </c:pt>
                <c:pt idx="112">
                  <c:v>8.6533333333333324</c:v>
                </c:pt>
                <c:pt idx="113">
                  <c:v>8.8033333333333328</c:v>
                </c:pt>
                <c:pt idx="114">
                  <c:v>9.4599999999999991</c:v>
                </c:pt>
                <c:pt idx="115">
                  <c:v>9.43</c:v>
                </c:pt>
                <c:pt idx="116">
                  <c:v>9.6866666666666656</c:v>
                </c:pt>
                <c:pt idx="117">
                  <c:v>10.556666666666667</c:v>
                </c:pt>
                <c:pt idx="118">
                  <c:v>11.39</c:v>
                </c:pt>
                <c:pt idx="119">
                  <c:v>9.2666666666666675</c:v>
                </c:pt>
                <c:pt idx="120">
                  <c:v>8.4766666666666666</c:v>
                </c:pt>
                <c:pt idx="121">
                  <c:v>7.9233333333333329</c:v>
                </c:pt>
                <c:pt idx="122">
                  <c:v>7.9000000000000012</c:v>
                </c:pt>
                <c:pt idx="123">
                  <c:v>8.1033333333333335</c:v>
                </c:pt>
                <c:pt idx="124">
                  <c:v>7.8266666666666671</c:v>
                </c:pt>
                <c:pt idx="125">
                  <c:v>6.919999999999999</c:v>
                </c:pt>
                <c:pt idx="126">
                  <c:v>6.206666666666667</c:v>
                </c:pt>
                <c:pt idx="127">
                  <c:v>6.2666666666666666</c:v>
                </c:pt>
                <c:pt idx="128">
                  <c:v>6.22</c:v>
                </c:pt>
                <c:pt idx="129">
                  <c:v>6.6499999999999995</c:v>
                </c:pt>
                <c:pt idx="130">
                  <c:v>6.8433333333333337</c:v>
                </c:pt>
                <c:pt idx="131">
                  <c:v>6.916666666666667</c:v>
                </c:pt>
                <c:pt idx="132">
                  <c:v>6.663333333333334</c:v>
                </c:pt>
                <c:pt idx="133">
                  <c:v>7.1566666666666663</c:v>
                </c:pt>
                <c:pt idx="134">
                  <c:v>7.9833333333333334</c:v>
                </c:pt>
                <c:pt idx="135">
                  <c:v>8.4699999999999989</c:v>
                </c:pt>
                <c:pt idx="136">
                  <c:v>9.4433333333333334</c:v>
                </c:pt>
                <c:pt idx="137">
                  <c:v>9.7266666666666666</c:v>
                </c:pt>
                <c:pt idx="138">
                  <c:v>9.0833333333333339</c:v>
                </c:pt>
                <c:pt idx="139">
                  <c:v>8.6133333333333333</c:v>
                </c:pt>
                <c:pt idx="140">
                  <c:v>8.25</c:v>
                </c:pt>
                <c:pt idx="141">
                  <c:v>8.2433333333333323</c:v>
                </c:pt>
                <c:pt idx="142">
                  <c:v>8.16</c:v>
                </c:pt>
                <c:pt idx="143">
                  <c:v>7.7433333333333323</c:v>
                </c:pt>
                <c:pt idx="144">
                  <c:v>6.4266666666666667</c:v>
                </c:pt>
                <c:pt idx="145">
                  <c:v>5.8633333333333342</c:v>
                </c:pt>
                <c:pt idx="146">
                  <c:v>5.6433333333333335</c:v>
                </c:pt>
                <c:pt idx="147">
                  <c:v>4.8166666666666664</c:v>
                </c:pt>
                <c:pt idx="148">
                  <c:v>4.0233333333333334</c:v>
                </c:pt>
                <c:pt idx="149">
                  <c:v>3.7699999999999996</c:v>
                </c:pt>
                <c:pt idx="150">
                  <c:v>3.2566666666666664</c:v>
                </c:pt>
                <c:pt idx="151">
                  <c:v>3.0366666666666666</c:v>
                </c:pt>
                <c:pt idx="152">
                  <c:v>3.0399999999999996</c:v>
                </c:pt>
                <c:pt idx="153">
                  <c:v>3</c:v>
                </c:pt>
                <c:pt idx="154">
                  <c:v>3.06</c:v>
                </c:pt>
                <c:pt idx="155">
                  <c:v>2.9899999999999998</c:v>
                </c:pt>
                <c:pt idx="156">
                  <c:v>3.2133333333333334</c:v>
                </c:pt>
                <c:pt idx="157">
                  <c:v>3.94</c:v>
                </c:pt>
                <c:pt idx="158">
                  <c:v>4.4866666666666672</c:v>
                </c:pt>
                <c:pt idx="159">
                  <c:v>5.166666666666667</c:v>
                </c:pt>
                <c:pt idx="160">
                  <c:v>5.81</c:v>
                </c:pt>
                <c:pt idx="161">
                  <c:v>6.02</c:v>
                </c:pt>
                <c:pt idx="162">
                  <c:v>5.7966666666666669</c:v>
                </c:pt>
                <c:pt idx="163">
                  <c:v>5.7199999999999989</c:v>
                </c:pt>
                <c:pt idx="164">
                  <c:v>5.3633333333333333</c:v>
                </c:pt>
                <c:pt idx="165">
                  <c:v>5.2433333333333332</c:v>
                </c:pt>
                <c:pt idx="166">
                  <c:v>5.3066666666666675</c:v>
                </c:pt>
                <c:pt idx="167">
                  <c:v>5.28</c:v>
                </c:pt>
                <c:pt idx="168">
                  <c:v>5.2766666666666673</c:v>
                </c:pt>
                <c:pt idx="169">
                  <c:v>5.5233333333333334</c:v>
                </c:pt>
                <c:pt idx="170">
                  <c:v>5.5333333333333323</c:v>
                </c:pt>
                <c:pt idx="171">
                  <c:v>5.5066666666666668</c:v>
                </c:pt>
                <c:pt idx="172">
                  <c:v>5.5200000000000005</c:v>
                </c:pt>
                <c:pt idx="173">
                  <c:v>5.5</c:v>
                </c:pt>
                <c:pt idx="174">
                  <c:v>5.5333333333333341</c:v>
                </c:pt>
                <c:pt idx="175">
                  <c:v>4.8600000000000003</c:v>
                </c:pt>
                <c:pt idx="176">
                  <c:v>4.7333333333333334</c:v>
                </c:pt>
                <c:pt idx="177">
                  <c:v>4.746666666666667</c:v>
                </c:pt>
                <c:pt idx="178">
                  <c:v>5.0933333333333337</c:v>
                </c:pt>
                <c:pt idx="179">
                  <c:v>5.3066666666666675</c:v>
                </c:pt>
                <c:pt idx="180">
                  <c:v>5.6766666666666667</c:v>
                </c:pt>
                <c:pt idx="181">
                  <c:v>6.2733333333333334</c:v>
                </c:pt>
                <c:pt idx="182">
                  <c:v>6.52</c:v>
                </c:pt>
                <c:pt idx="183">
                  <c:v>6.4733333333333336</c:v>
                </c:pt>
                <c:pt idx="184">
                  <c:v>5.5933333333333337</c:v>
                </c:pt>
                <c:pt idx="185">
                  <c:v>4.3266666666666671</c:v>
                </c:pt>
                <c:pt idx="186">
                  <c:v>3.4966666666666666</c:v>
                </c:pt>
                <c:pt idx="187">
                  <c:v>2.1333333333333333</c:v>
                </c:pt>
                <c:pt idx="188">
                  <c:v>1.7333333333333332</c:v>
                </c:pt>
                <c:pt idx="189">
                  <c:v>1.75</c:v>
                </c:pt>
                <c:pt idx="190">
                  <c:v>1.74</c:v>
                </c:pt>
                <c:pt idx="191">
                  <c:v>1.4433333333333334</c:v>
                </c:pt>
                <c:pt idx="192">
                  <c:v>1.25</c:v>
                </c:pt>
                <c:pt idx="193">
                  <c:v>1.2466666666666668</c:v>
                </c:pt>
                <c:pt idx="194">
                  <c:v>1.0166666666666666</c:v>
                </c:pt>
                <c:pt idx="195">
                  <c:v>0.99666666666666659</c:v>
                </c:pt>
                <c:pt idx="196">
                  <c:v>1.0033333333333332</c:v>
                </c:pt>
                <c:pt idx="197">
                  <c:v>1.01</c:v>
                </c:pt>
                <c:pt idx="198">
                  <c:v>1.4333333333333333</c:v>
                </c:pt>
                <c:pt idx="199">
                  <c:v>1.95</c:v>
                </c:pt>
                <c:pt idx="200">
                  <c:v>2.4699999999999998</c:v>
                </c:pt>
                <c:pt idx="201">
                  <c:v>2.9433333333333334</c:v>
                </c:pt>
                <c:pt idx="202">
                  <c:v>3.4599999999999995</c:v>
                </c:pt>
                <c:pt idx="203">
                  <c:v>3.98</c:v>
                </c:pt>
                <c:pt idx="204">
                  <c:v>4.456666666666667</c:v>
                </c:pt>
                <c:pt idx="205">
                  <c:v>4.9066666666666672</c:v>
                </c:pt>
                <c:pt idx="206">
                  <c:v>5.246666666666667</c:v>
                </c:pt>
                <c:pt idx="207">
                  <c:v>5.246666666666667</c:v>
                </c:pt>
                <c:pt idx="208">
                  <c:v>5.2566666666666668</c:v>
                </c:pt>
                <c:pt idx="209">
                  <c:v>5.25</c:v>
                </c:pt>
                <c:pt idx="210">
                  <c:v>5.0733333333333333</c:v>
                </c:pt>
                <c:pt idx="211">
                  <c:v>4.496666666666667</c:v>
                </c:pt>
                <c:pt idx="212">
                  <c:v>3.1766666666666663</c:v>
                </c:pt>
                <c:pt idx="213">
                  <c:v>2.0866666666666664</c:v>
                </c:pt>
                <c:pt idx="214">
                  <c:v>1.9400000000000002</c:v>
                </c:pt>
                <c:pt idx="215">
                  <c:v>0.5066666666666666</c:v>
                </c:pt>
                <c:pt idx="216">
                  <c:v>0.18333333333333335</c:v>
                </c:pt>
                <c:pt idx="217">
                  <c:v>0.17999999999999997</c:v>
                </c:pt>
                <c:pt idx="218">
                  <c:v>0.15666666666666665</c:v>
                </c:pt>
                <c:pt idx="219">
                  <c:v>0.12</c:v>
                </c:pt>
                <c:pt idx="220">
                  <c:v>0.13333333333333333</c:v>
                </c:pt>
                <c:pt idx="221">
                  <c:v>0.19333333333333336</c:v>
                </c:pt>
                <c:pt idx="222">
                  <c:v>0.18666666666666668</c:v>
                </c:pt>
                <c:pt idx="223">
                  <c:v>0.18666666666666668</c:v>
                </c:pt>
                <c:pt idx="224">
                  <c:v>0.15666666666666668</c:v>
                </c:pt>
                <c:pt idx="225">
                  <c:v>9.3333333333333338E-2</c:v>
                </c:pt>
                <c:pt idx="226">
                  <c:v>8.3333333333333329E-2</c:v>
                </c:pt>
                <c:pt idx="227">
                  <c:v>7.3333333333333348E-2</c:v>
                </c:pt>
                <c:pt idx="228">
                  <c:v>0.10333333333333333</c:v>
                </c:pt>
                <c:pt idx="229">
                  <c:v>0.15333333333333335</c:v>
                </c:pt>
                <c:pt idx="230">
                  <c:v>0.14333333333333334</c:v>
                </c:pt>
                <c:pt idx="231">
                  <c:v>0.16</c:v>
                </c:pt>
                <c:pt idx="232">
                  <c:v>0.14333333333333334</c:v>
                </c:pt>
                <c:pt idx="233">
                  <c:v>0.11666666666666665</c:v>
                </c:pt>
                <c:pt idx="234">
                  <c:v>8.3333333333333329E-2</c:v>
                </c:pt>
                <c:pt idx="235">
                  <c:v>8.666666666666667E-2</c:v>
                </c:pt>
                <c:pt idx="236">
                  <c:v>7.3333333333333348E-2</c:v>
                </c:pt>
                <c:pt idx="237">
                  <c:v>9.3333333333333338E-2</c:v>
                </c:pt>
                <c:pt idx="238">
                  <c:v>9.0000000000000011E-2</c:v>
                </c:pt>
                <c:pt idx="239">
                  <c:v>9.9999999999999992E-2</c:v>
                </c:pt>
                <c:pt idx="240">
                  <c:v>0.11</c:v>
                </c:pt>
                <c:pt idx="241">
                  <c:v>0.12333333333333334</c:v>
                </c:pt>
                <c:pt idx="242">
                  <c:v>0.13666666666666669</c:v>
                </c:pt>
                <c:pt idx="243">
                  <c:v>0.16</c:v>
                </c:pt>
                <c:pt idx="244">
                  <c:v>0.36000000000000004</c:v>
                </c:pt>
                <c:pt idx="245">
                  <c:v>0.37333333333333335</c:v>
                </c:pt>
                <c:pt idx="246">
                  <c:v>0.39666666666666667</c:v>
                </c:pt>
                <c:pt idx="247">
                  <c:v>0.45</c:v>
                </c:pt>
                <c:pt idx="248">
                  <c:v>0.70000000000000007</c:v>
                </c:pt>
                <c:pt idx="249">
                  <c:v>0.95000000000000007</c:v>
                </c:pt>
                <c:pt idx="250">
                  <c:v>1.1533333333333331</c:v>
                </c:pt>
                <c:pt idx="251">
                  <c:v>1.2033333333333331</c:v>
                </c:pt>
                <c:pt idx="252">
                  <c:v>1.4466666666666665</c:v>
                </c:pt>
                <c:pt idx="253">
                  <c:v>1.7366666666666666</c:v>
                </c:pt>
                <c:pt idx="254">
                  <c:v>1.9233333333333331</c:v>
                </c:pt>
                <c:pt idx="255">
                  <c:v>2.2200000000000002</c:v>
                </c:pt>
                <c:pt idx="256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10-4A5A-A89C-8F7623BB9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8748848"/>
        <c:axId val="1518754832"/>
      </c:lineChart>
      <c:dateAx>
        <c:axId val="1518748848"/>
        <c:scaling>
          <c:orientation val="minMax"/>
          <c:max val="43525"/>
          <c:min val="36526"/>
        </c:scaling>
        <c:delete val="0"/>
        <c:axPos val="b"/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54832"/>
        <c:crosses val="autoZero"/>
        <c:auto val="1"/>
        <c:lblOffset val="100"/>
        <c:baseTimeUnit val="months"/>
        <c:majorUnit val="24"/>
        <c:majorTimeUnit val="months"/>
      </c:dateAx>
      <c:valAx>
        <c:axId val="151875483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748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514350</xdr:colOff>
      <xdr:row>1</xdr:row>
      <xdr:rowOff>57150</xdr:rowOff>
    </xdr:from>
    <xdr:to>
      <xdr:col>16</xdr:col>
      <xdr:colOff>228600</xdr:colOff>
      <xdr:row>36</xdr:row>
      <xdr:rowOff>0</xdr:rowOff>
    </xdr:to>
    <xdr:sp macro="" textlink="">
      <xdr:nvSpPr>
        <xdr:cNvPr id="2" name="TextBox 1"/>
        <xdr:cNvSpPr txBox="1"/>
      </xdr:nvSpPr>
      <xdr:spPr>
        <a:xfrm>
          <a:off x="514350" y="247650"/>
          <a:ext cx="9467850" cy="6610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file contains the source data for the Atlanta Fed's Taylor Rule</a:t>
          </a:r>
          <a:r>
            <a:rPr lang="en-US" sz="1100" baseline="0"/>
            <a:t> Utility and a version of the utility internal to this workbook.  </a:t>
          </a:r>
        </a:p>
        <a:p>
          <a:endParaRPr lang="en-US" sz="1100" baseline="0"/>
        </a:p>
        <a:p>
          <a:r>
            <a:rPr lang="en-US" sz="1100" baseline="0"/>
            <a:t>The internal calculator is located in the tab </a:t>
          </a:r>
          <a:r>
            <a:rPr lang="en-US" sz="1100" b="1" baseline="0"/>
            <a:t>TaylorRuleUtility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Users should input their choices for the natural real interest rate, inflation target, resource gap and inflation measure in cells C2:F2 of this tab.  The functional form of the Taylor rule used in this workbook and the Taylor Rule Utility is </a:t>
          </a:r>
        </a:p>
        <a:p>
          <a:endParaRPr lang="en-US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FFR</a:t>
          </a:r>
          <a:r>
            <a:rPr lang="en-US" sz="20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en-US" sz="2000" b="0" baseline="0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 r</a:t>
          </a: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FFR</a:t>
          </a:r>
          <a:r>
            <a:rPr lang="en-US" sz="20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t-1 </a:t>
          </a: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</a:t>
          </a:r>
          <a:r>
            <a:rPr lang="en-US" sz="20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(1-</a:t>
          </a:r>
          <a:r>
            <a:rPr lang="en-US" sz="2000" b="0" baseline="0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r</a:t>
          </a: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)[(r</a:t>
          </a:r>
          <a:r>
            <a:rPr lang="en-US" sz="20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 </a:t>
          </a:r>
          <a:r>
            <a:rPr lang="en-US" sz="2000" b="0" baseline="0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p</a:t>
          </a:r>
          <a:r>
            <a:rPr lang="en-US" sz="20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+ 1.5(</a:t>
          </a:r>
          <a:r>
            <a:rPr lang="en-US" sz="2000" b="0" baseline="0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p</a:t>
          </a:r>
          <a:r>
            <a:rPr lang="en-US" sz="20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sz="2000" b="0" baseline="0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p</a:t>
          </a:r>
          <a:r>
            <a:rPr lang="en-US" sz="20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+ </a:t>
          </a:r>
          <a:r>
            <a:rPr lang="en-US" sz="2000" b="0" baseline="0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b</a:t>
          </a: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gap</a:t>
          </a:r>
          <a:r>
            <a:rPr lang="en-US" sz="20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pPr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where the subscript </a:t>
          </a:r>
          <a:r>
            <a:rPr lang="en-US" sz="110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denotes a particular quarter.  The remaining variables and parameters are provided below:</a:t>
          </a:r>
        </a:p>
        <a:p>
          <a:pPr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FFR</a:t>
          </a:r>
          <a:r>
            <a:rPr lang="en-US" sz="20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The prescribed value of the quarterly fed funds rate; the actual value lagged one quarter is </a:t>
          </a: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FFR</a:t>
          </a:r>
          <a:r>
            <a:rPr lang="en-US" sz="20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t-1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The actual and lagged values of the fed funds rate are in the tab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FedFundsRates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The lagged fed funds rate also appears in the column B of the tab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TaylorRuleUtility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Users should not change this columns.  The Taylor rule prescription is calculated in column H of the same tab and plotted alongside the actual effective fed funds rate in the tab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Chart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1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 b="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 b="0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2000" b="0" baseline="0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Interest rate smoothing parameter.  This user-provided value appears in cell L29 of the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TaylorRuleUtility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tab.   </a:t>
          </a:r>
        </a:p>
        <a:p>
          <a:pPr algn="l"/>
          <a:endParaRPr lang="en-US" sz="1100" b="1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2000" b="0" baseline="0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b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Weight on the resource gap.  This user-provided value appears in cell L31 of the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TaylorRuleUtility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tab.   </a:t>
          </a:r>
        </a:p>
        <a:p>
          <a:pPr algn="l"/>
          <a:endParaRPr lang="en-US" sz="1100" b="1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</a:t>
          </a:r>
          <a:r>
            <a:rPr lang="en-US" sz="20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Natural real interest rate.  The source data appears in the tab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NaturalRateMeasures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The user should enter the variable name choice in cell C2 of the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TaylorRuleUtility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tab.  The variable name choices are in cells L4:L9 of the same tab.  Brief descriptions are in the adjacent column.</a:t>
          </a:r>
        </a:p>
        <a:p>
          <a:pPr algn="l"/>
          <a:endParaRPr lang="en-US" sz="1100" b="1" i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baseline="0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p</a:t>
          </a:r>
          <a:r>
            <a:rPr lang="en-US" sz="20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Inflation measure.  The source data appears in the tab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InflationMeasures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The user should enter the variable name choice in cell F2 of the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TaylorRuleUtility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tab.  The variable name choices are in cells L17:L25 of the same tab.  Brief descriptions are in the adjacent column.</a:t>
          </a:r>
          <a:endParaRPr lang="en-US" sz="2000">
            <a:effectLst/>
          </a:endParaRPr>
        </a:p>
        <a:p>
          <a:pPr algn="l"/>
          <a:endParaRPr lang="en-US" sz="2000" b="1" i="1" baseline="0">
            <a:solidFill>
              <a:schemeClr val="dk1"/>
            </a:solidFill>
            <a:effectLst/>
            <a:latin typeface="Symbol" panose="05050102010706020507" pitchFamily="18" charset="2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baseline="0">
              <a:solidFill>
                <a:schemeClr val="dk1"/>
              </a:solidFill>
              <a:effectLst/>
              <a:latin typeface="Symbol" panose="05050102010706020507" pitchFamily="18" charset="2"/>
              <a:ea typeface="+mn-ea"/>
              <a:cs typeface="+mn-cs"/>
            </a:rPr>
            <a:t>p</a:t>
          </a:r>
          <a:r>
            <a:rPr lang="en-US" sz="20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2000" b="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Inflation target measure.  The source data appears in the tab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InflationTargetMeasures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The user should enter the variable name choice in cell D2 of the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TaylorRuleUtility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tab.  The variable name choices are in cells S24:S25 of the same tab.  Brief descriptions are in the adjacent column.</a:t>
          </a:r>
          <a:endParaRPr lang="en-US" sz="2000">
            <a:effectLst/>
          </a:endParaRPr>
        </a:p>
        <a:p>
          <a:pPr algn="l"/>
          <a:endParaRPr lang="en-US" sz="2000" b="1" i="1" baseline="0">
            <a:solidFill>
              <a:schemeClr val="dk1"/>
            </a:solidFill>
            <a:effectLst/>
            <a:latin typeface="Symbol" panose="05050102010706020507" pitchFamily="18" charset="2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gap</a:t>
          </a:r>
          <a:r>
            <a:rPr lang="en-US" sz="2000" b="0" baseline="-25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 Resource gap measure.  The source data appears in the tab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GapMeasures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 The user should enter the variable name choice in cell E2 of the 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TaylorRuleUtility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tab.  The variable name choices are in cells S4:S20 of the same tab.  Brief descriptions are in the adjacent column.</a:t>
          </a:r>
          <a:endParaRPr lang="en-US" sz="2000">
            <a:effectLst/>
          </a:endParaRPr>
        </a:p>
        <a:p>
          <a:pPr algn="l"/>
          <a:endParaRPr lang="en-US" sz="2000" b="1" i="1" baseline="0">
            <a:solidFill>
              <a:schemeClr val="dk1"/>
            </a:solidFill>
            <a:effectLst/>
            <a:latin typeface="Symbol" panose="05050102010706020507" pitchFamily="18" charset="2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tabSelected="1" zoomScale="75" zoomScaleNormal="75" workbookViewId="0">
      <pane xSplit="4" ySplit="9" topLeftCell="H10" activePane="bottomRight" state="frozen"/>
      <selection pane="topRight" activeCell="E1" sqref="E1"/>
      <selection pane="bottomLeft" activeCell="A10" sqref="A10"/>
      <selection pane="bottomRight" activeCell="N42" sqref="N42"/>
    </sheetView>
  </sheetViews>
  <sheetFormatPr defaultRowHeight="15" x14ac:dyDescent="0.25"/>
  <cols>
    <col min="1" max="1" width="11.5703125" style="4" customWidth="1"/>
    <col min="2" max="2" width="17.85546875" style="5" customWidth="1"/>
    <col min="3" max="4" width="17.5703125" style="4" customWidth="1"/>
    <col min="5" max="6" width="17.5703125" style="5" customWidth="1"/>
    <col min="7" max="7" width="13.7109375" style="24" customWidth="1"/>
    <col min="8" max="8" width="23.85546875" style="25" customWidth="1"/>
    <col min="9" max="9" width="16.7109375" style="25" customWidth="1"/>
    <col min="10" max="10" width="6.42578125" style="4" customWidth="1"/>
    <col min="11" max="11" width="3.42578125" style="4" customWidth="1"/>
    <col min="12" max="12" width="23.140625" style="4" customWidth="1"/>
    <col min="13" max="13" width="9.140625" style="4"/>
    <col min="14" max="14" width="13" style="4" customWidth="1"/>
    <col min="15" max="16" width="9.140625" style="4"/>
    <col min="17" max="17" width="24.28515625" style="4" customWidth="1"/>
    <col min="18" max="18" width="25" style="4" customWidth="1"/>
    <col min="19" max="19" width="26.85546875" style="4" customWidth="1"/>
    <col min="20" max="16384" width="9.140625" style="4"/>
  </cols>
  <sheetData>
    <row r="1" spans="1:20" ht="46.5" x14ac:dyDescent="0.35">
      <c r="B1" s="19" t="s">
        <v>82</v>
      </c>
      <c r="C1" s="11" t="s">
        <v>85</v>
      </c>
      <c r="D1" s="12" t="s">
        <v>63</v>
      </c>
      <c r="E1" s="16" t="s">
        <v>64</v>
      </c>
      <c r="F1" s="15" t="s">
        <v>65</v>
      </c>
      <c r="L1" s="27" t="s">
        <v>86</v>
      </c>
      <c r="M1" s="2"/>
      <c r="N1" s="28">
        <v>43525</v>
      </c>
    </row>
    <row r="2" spans="1:20" x14ac:dyDescent="0.25">
      <c r="B2" s="5" t="s">
        <v>3</v>
      </c>
      <c r="C2" s="10" t="s">
        <v>0</v>
      </c>
      <c r="D2" s="2" t="s">
        <v>0</v>
      </c>
      <c r="E2" s="17" t="s">
        <v>9</v>
      </c>
      <c r="F2" s="14" t="s">
        <v>26</v>
      </c>
      <c r="H2" s="25" t="s">
        <v>66</v>
      </c>
      <c r="I2" s="25" t="s">
        <v>67</v>
      </c>
      <c r="L2" s="9" t="s">
        <v>84</v>
      </c>
      <c r="M2" s="10"/>
      <c r="N2" s="10"/>
      <c r="O2" s="10"/>
      <c r="P2" s="10"/>
      <c r="Q2" s="10"/>
      <c r="S2" s="18" t="s">
        <v>68</v>
      </c>
      <c r="T2" s="17"/>
    </row>
    <row r="3" spans="1:20" x14ac:dyDescent="0.25">
      <c r="A3" s="6">
        <v>20135</v>
      </c>
      <c r="B3" s="5" t="e">
        <f>VLOOKUP($A3,FedFundsRates!$A$2:$MM$3000,MATCH(B$2,FedFundsRates!$A$2:$MM$2,0),FALSE)</f>
        <v>#N/A</v>
      </c>
      <c r="C3" s="4">
        <f>VLOOKUP($A3,NaturalRateMeasures!$A$2:$MK$3000,MATCH(C$2,NaturalRateMeasures!$A$2:$MK$2,0),FALSE)</f>
        <v>2</v>
      </c>
      <c r="D3" s="4">
        <f>VLOOKUP($A3,InflationTargetMeasures!$A$2:$MM$3000,MATCH(D$2,InflationTargetMeasures!$A$2:$MM$2,0),FALSE)</f>
        <v>2</v>
      </c>
      <c r="E3" s="5">
        <f>VLOOKUP($A3,GapMeasures!$A$2:$LS$3000,MATCH(E$2,GapMeasures!$A$2:$LS$2,0),FALSE)</f>
        <v>1.8431017630235602</v>
      </c>
      <c r="F3" s="5" t="e">
        <f>VLOOKUP($A3,InflationMeasures!$A$2:$LN$3000,MATCH(F$2,InflationMeasures!$A$2:$LN$2,0),FALSE)</f>
        <v>#N/A</v>
      </c>
      <c r="G3" s="26">
        <v>20135</v>
      </c>
      <c r="H3" s="25" t="e">
        <f>$L$29*B3 + (1-$L$29)*(C3+D3+1.5*(F3-D3)+$L$31*E3)</f>
        <v>#N/A</v>
      </c>
      <c r="I3" s="25">
        <f>VLOOKUP($A3,FedFundsRates!$A$2:$MM$3000,MATCH("FedFundsRate",FedFundsRates!$A$2:$MM$2,0),FALSE)</f>
        <v>1.343333333333333</v>
      </c>
      <c r="L3" s="9" t="s">
        <v>69</v>
      </c>
      <c r="M3" s="9" t="s">
        <v>70</v>
      </c>
      <c r="N3" s="10"/>
      <c r="O3" s="10"/>
      <c r="P3" s="10"/>
      <c r="Q3" s="10"/>
      <c r="S3" s="18" t="s">
        <v>69</v>
      </c>
      <c r="T3" s="18" t="s">
        <v>70</v>
      </c>
    </row>
    <row r="4" spans="1:20" x14ac:dyDescent="0.25">
      <c r="A4" s="6">
        <v>20224</v>
      </c>
      <c r="B4" s="5">
        <f>VLOOKUP($A4,FedFundsRates!$A$2:$MM$3000,MATCH(B$2,FedFundsRates!$A$2:$MM$2,0),FALSE)</f>
        <v>1.343333333333333</v>
      </c>
      <c r="C4" s="4">
        <f>VLOOKUP($A4,NaturalRateMeasures!$A$2:$MK$3000,MATCH(C$2,NaturalRateMeasures!$A$2:$MK$2,0),FALSE)</f>
        <v>2</v>
      </c>
      <c r="D4" s="4">
        <f>VLOOKUP($A4,InflationTargetMeasures!$A$2:$MM$3000,MATCH(D$2,InflationTargetMeasures!$A$2:$MM$2,0),FALSE)</f>
        <v>2</v>
      </c>
      <c r="E4" s="5">
        <f>VLOOKUP($A4,GapMeasures!$A$2:$LS$3000,MATCH(E$2,GapMeasures!$A$2:$LS$2,0),FALSE)</f>
        <v>2.874599690547313</v>
      </c>
      <c r="F4" s="5" t="e">
        <f>VLOOKUP($A4,InflationMeasures!$A$2:$LN$3000,MATCH(F$2,InflationMeasures!$A$2:$LN$2,0),FALSE)</f>
        <v>#N/A</v>
      </c>
      <c r="G4" s="26">
        <v>20224</v>
      </c>
      <c r="H4" s="25" t="e">
        <f>$L$29*B4 + (1-$L$29)*(C4+D4+1.5*(F4-D4)+$L$31*E4)</f>
        <v>#N/A</v>
      </c>
      <c r="I4" s="25">
        <f>VLOOKUP($A4,FedFundsRates!$A$2:$MM$3000,MATCH("FedFundsRate",FedFundsRates!$A$2:$MM$2,0),FALSE)</f>
        <v>1.5</v>
      </c>
      <c r="L4" s="10" t="s">
        <v>0</v>
      </c>
      <c r="M4" s="10" t="s">
        <v>35</v>
      </c>
      <c r="N4" s="10"/>
      <c r="O4" s="10"/>
      <c r="P4" s="10"/>
      <c r="Q4" s="10"/>
      <c r="S4" s="17" t="s">
        <v>9</v>
      </c>
      <c r="T4" s="17" t="s">
        <v>39</v>
      </c>
    </row>
    <row r="5" spans="1:20" x14ac:dyDescent="0.25">
      <c r="A5" s="6">
        <v>20316</v>
      </c>
      <c r="B5" s="5">
        <f>VLOOKUP($A5,FedFundsRates!$A$2:$MM$3000,MATCH(B$2,FedFundsRates!$A$2:$MM$2,0),FALSE)</f>
        <v>1.5</v>
      </c>
      <c r="C5" s="4">
        <f>VLOOKUP($A5,NaturalRateMeasures!$A$2:$MK$3000,MATCH(C$2,NaturalRateMeasures!$A$2:$MK$2,0),FALSE)</f>
        <v>2</v>
      </c>
      <c r="D5" s="4">
        <f>VLOOKUP($A5,InflationTargetMeasures!$A$2:$MM$3000,MATCH(D$2,InflationTargetMeasures!$A$2:$MM$2,0),FALSE)</f>
        <v>2</v>
      </c>
      <c r="E5" s="5">
        <f>VLOOKUP($A5,GapMeasures!$A$2:$LS$3000,MATCH(E$2,GapMeasures!$A$2:$LS$2,0),FALSE)</f>
        <v>3.6336909871244618</v>
      </c>
      <c r="F5" s="5" t="e">
        <f>VLOOKUP($A5,InflationMeasures!$A$2:$LN$3000,MATCH(F$2,InflationMeasures!$A$2:$LN$2,0),FALSE)</f>
        <v>#N/A</v>
      </c>
      <c r="G5" s="26">
        <v>20316</v>
      </c>
      <c r="H5" s="25" t="e">
        <f t="shared" ref="H5:H68" si="0">$L$29*B5 + (1-$L$29)*(C5+D5+1.5*(F5-D5)+$L$31*E5)</f>
        <v>#N/A</v>
      </c>
      <c r="I5" s="25">
        <f>VLOOKUP($A5,FedFundsRates!$A$2:$MM$3000,MATCH("FedFundsRate",FedFundsRates!$A$2:$MM$2,0),FALSE)</f>
        <v>1.9400000000000002</v>
      </c>
      <c r="L5" s="10" t="s">
        <v>4</v>
      </c>
      <c r="M5" s="10" t="s">
        <v>77</v>
      </c>
      <c r="N5" s="10"/>
      <c r="O5" s="10"/>
      <c r="P5" s="10"/>
      <c r="Q5" s="10"/>
      <c r="S5" s="17" t="s">
        <v>10</v>
      </c>
      <c r="T5" s="17" t="s">
        <v>75</v>
      </c>
    </row>
    <row r="6" spans="1:20" x14ac:dyDescent="0.25">
      <c r="A6" s="6">
        <v>20408</v>
      </c>
      <c r="B6" s="5">
        <f>VLOOKUP($A6,FedFundsRates!$A$2:$MM$3000,MATCH(B$2,FedFundsRates!$A$2:$MM$2,0),FALSE)</f>
        <v>1.9400000000000002</v>
      </c>
      <c r="C6" s="4">
        <f>VLOOKUP($A6,NaturalRateMeasures!$A$2:$MK$3000,MATCH(C$2,NaturalRateMeasures!$A$2:$MK$2,0),FALSE)</f>
        <v>2</v>
      </c>
      <c r="D6" s="4">
        <f>VLOOKUP($A6,InflationTargetMeasures!$A$2:$MM$3000,MATCH(D$2,InflationTargetMeasures!$A$2:$MM$2,0),FALSE)</f>
        <v>2</v>
      </c>
      <c r="E6" s="5">
        <f>VLOOKUP($A6,GapMeasures!$A$2:$LS$3000,MATCH(E$2,GapMeasures!$A$2:$LS$2,0),FALSE)</f>
        <v>3.6184060855964781</v>
      </c>
      <c r="F6" s="5" t="e">
        <f>VLOOKUP($A6,InflationMeasures!$A$2:$LN$3000,MATCH(F$2,InflationMeasures!$A$2:$LN$2,0),FALSE)</f>
        <v>#N/A</v>
      </c>
      <c r="G6" s="26">
        <v>20408</v>
      </c>
      <c r="H6" s="25" t="e">
        <f t="shared" si="0"/>
        <v>#N/A</v>
      </c>
      <c r="I6" s="25">
        <f>VLOOKUP($A6,FedFundsRates!$A$2:$MM$3000,MATCH("FedFundsRate",FedFundsRates!$A$2:$MM$2,0),FALSE)</f>
        <v>2.3566666666666669</v>
      </c>
      <c r="L6" s="10" t="s">
        <v>5</v>
      </c>
      <c r="M6" s="10" t="s">
        <v>78</v>
      </c>
      <c r="N6" s="10"/>
      <c r="O6" s="10"/>
      <c r="P6" s="10"/>
      <c r="Q6" s="10"/>
      <c r="S6" s="17" t="s">
        <v>11</v>
      </c>
      <c r="T6" s="17" t="s">
        <v>40</v>
      </c>
    </row>
    <row r="7" spans="1:20" x14ac:dyDescent="0.25">
      <c r="A7" s="6">
        <v>20500</v>
      </c>
      <c r="B7" s="5">
        <f>VLOOKUP($A7,FedFundsRates!$A$2:$MM$3000,MATCH(B$2,FedFundsRates!$A$2:$MM$2,0),FALSE)</f>
        <v>2.3566666666666669</v>
      </c>
      <c r="C7" s="4">
        <f>VLOOKUP($A7,NaturalRateMeasures!$A$2:$MK$3000,MATCH(C$2,NaturalRateMeasures!$A$2:$MK$2,0),FALSE)</f>
        <v>2</v>
      </c>
      <c r="D7" s="4">
        <f>VLOOKUP($A7,InflationTargetMeasures!$A$2:$MM$3000,MATCH(D$2,InflationTargetMeasures!$A$2:$MM$2,0),FALSE)</f>
        <v>2</v>
      </c>
      <c r="E7" s="5">
        <f>VLOOKUP($A7,GapMeasures!$A$2:$LS$3000,MATCH(E$2,GapMeasures!$A$2:$LS$2,0),FALSE)</f>
        <v>2.5633499346543878</v>
      </c>
      <c r="F7" s="5" t="e">
        <f>VLOOKUP($A7,InflationMeasures!$A$2:$LN$3000,MATCH(F$2,InflationMeasures!$A$2:$LN$2,0),FALSE)</f>
        <v>#N/A</v>
      </c>
      <c r="G7" s="26">
        <v>20500</v>
      </c>
      <c r="H7" s="25" t="e">
        <f t="shared" si="0"/>
        <v>#N/A</v>
      </c>
      <c r="I7" s="25">
        <f>VLOOKUP($A7,FedFundsRates!$A$2:$MM$3000,MATCH("FedFundsRate",FedFundsRates!$A$2:$MM$2,0),FALSE)</f>
        <v>2.4833333333333334</v>
      </c>
      <c r="L7" s="10" t="s">
        <v>6</v>
      </c>
      <c r="M7" s="10" t="s">
        <v>79</v>
      </c>
      <c r="N7" s="10"/>
      <c r="O7" s="10"/>
      <c r="P7" s="10"/>
      <c r="Q7" s="10"/>
      <c r="S7" s="17" t="s">
        <v>12</v>
      </c>
      <c r="T7" s="17" t="s">
        <v>41</v>
      </c>
    </row>
    <row r="8" spans="1:20" x14ac:dyDescent="0.25">
      <c r="A8" s="6">
        <v>20590</v>
      </c>
      <c r="B8" s="5">
        <f>VLOOKUP($A8,FedFundsRates!$A$2:$MM$3000,MATCH(B$2,FedFundsRates!$A$2:$MM$2,0),FALSE)</f>
        <v>2.4833333333333334</v>
      </c>
      <c r="C8" s="4">
        <f>VLOOKUP($A8,NaturalRateMeasures!$A$2:$MK$3000,MATCH(C$2,NaturalRateMeasures!$A$2:$MK$2,0),FALSE)</f>
        <v>2</v>
      </c>
      <c r="D8" s="4">
        <f>VLOOKUP($A8,InflationTargetMeasures!$A$2:$MM$3000,MATCH(D$2,InflationTargetMeasures!$A$2:$MM$2,0),FALSE)</f>
        <v>2</v>
      </c>
      <c r="E8" s="5">
        <f>VLOOKUP($A8,GapMeasures!$A$2:$LS$3000,MATCH(E$2,GapMeasures!$A$2:$LS$2,0),FALSE)</f>
        <v>2.7575374679723441</v>
      </c>
      <c r="F8" s="5" t="e">
        <f>VLOOKUP($A8,InflationMeasures!$A$2:$LN$3000,MATCH(F$2,InflationMeasures!$A$2:$LN$2,0),FALSE)</f>
        <v>#N/A</v>
      </c>
      <c r="G8" s="26">
        <v>20590</v>
      </c>
      <c r="H8" s="25" t="e">
        <f t="shared" si="0"/>
        <v>#N/A</v>
      </c>
      <c r="I8" s="25">
        <f>VLOOKUP($A8,FedFundsRates!$A$2:$MM$3000,MATCH("FedFundsRate",FedFundsRates!$A$2:$MM$2,0),FALSE)</f>
        <v>2.6933333333333334</v>
      </c>
      <c r="L8" s="10" t="s">
        <v>7</v>
      </c>
      <c r="M8" s="10" t="s">
        <v>80</v>
      </c>
      <c r="N8" s="10"/>
      <c r="O8" s="10"/>
      <c r="P8" s="10"/>
      <c r="Q8" s="10"/>
      <c r="S8" s="17" t="s">
        <v>13</v>
      </c>
      <c r="T8" s="17" t="s">
        <v>42</v>
      </c>
    </row>
    <row r="9" spans="1:20" x14ac:dyDescent="0.25">
      <c r="A9" s="6">
        <v>20682</v>
      </c>
      <c r="B9" s="5">
        <f>VLOOKUP($A9,FedFundsRates!$A$2:$MM$3000,MATCH(B$2,FedFundsRates!$A$2:$MM$2,0),FALSE)</f>
        <v>2.6933333333333334</v>
      </c>
      <c r="C9" s="4">
        <f>VLOOKUP($A9,NaturalRateMeasures!$A$2:$MK$3000,MATCH(C$2,NaturalRateMeasures!$A$2:$MK$2,0),FALSE)</f>
        <v>2</v>
      </c>
      <c r="D9" s="4">
        <f>VLOOKUP($A9,InflationTargetMeasures!$A$2:$MM$3000,MATCH(D$2,InflationTargetMeasures!$A$2:$MM$2,0),FALSE)</f>
        <v>2</v>
      </c>
      <c r="E9" s="5">
        <f>VLOOKUP($A9,GapMeasures!$A$2:$LS$3000,MATCH(E$2,GapMeasures!$A$2:$LS$2,0),FALSE)</f>
        <v>1.9957807378478161</v>
      </c>
      <c r="F9" s="5" t="e">
        <f>VLOOKUP($A9,InflationMeasures!$A$2:$LN$3000,MATCH(F$2,InflationMeasures!$A$2:$LN$2,0),FALSE)</f>
        <v>#N/A</v>
      </c>
      <c r="G9" s="26">
        <v>20682</v>
      </c>
      <c r="H9" s="25" t="e">
        <f t="shared" si="0"/>
        <v>#N/A</v>
      </c>
      <c r="I9" s="25">
        <f>VLOOKUP($A9,FedFundsRates!$A$2:$MM$3000,MATCH("FedFundsRate",FedFundsRates!$A$2:$MM$2,0),FALSE)</f>
        <v>2.81</v>
      </c>
      <c r="L9" s="10" t="s">
        <v>8</v>
      </c>
      <c r="M9" s="10" t="s">
        <v>81</v>
      </c>
      <c r="N9" s="10"/>
      <c r="O9" s="10"/>
      <c r="P9" s="10"/>
      <c r="Q9" s="10"/>
      <c r="S9" s="17" t="s">
        <v>14</v>
      </c>
      <c r="T9" s="17" t="s">
        <v>43</v>
      </c>
    </row>
    <row r="10" spans="1:20" x14ac:dyDescent="0.25">
      <c r="A10" s="6">
        <v>20774</v>
      </c>
      <c r="B10" s="5">
        <f>VLOOKUP($A10,FedFundsRates!$A$2:$MM$3000,MATCH(B$2,FedFundsRates!$A$2:$MM$2,0),FALSE)</f>
        <v>2.81</v>
      </c>
      <c r="C10" s="4">
        <f>VLOOKUP($A10,NaturalRateMeasures!$A$2:$MK$3000,MATCH(C$2,NaturalRateMeasures!$A$2:$MK$2,0),FALSE)</f>
        <v>2</v>
      </c>
      <c r="D10" s="4">
        <f>VLOOKUP($A10,InflationTargetMeasures!$A$2:$MM$3000,MATCH(D$2,InflationTargetMeasures!$A$2:$MM$2,0),FALSE)</f>
        <v>2</v>
      </c>
      <c r="E10" s="5">
        <f>VLOOKUP($A10,GapMeasures!$A$2:$LS$3000,MATCH(E$2,GapMeasures!$A$2:$LS$2,0),FALSE)</f>
        <v>2.9636722537747673</v>
      </c>
      <c r="F10" s="5" t="e">
        <f>VLOOKUP($A10,InflationMeasures!$A$2:$LN$3000,MATCH(F$2,InflationMeasures!$A$2:$LN$2,0),FALSE)</f>
        <v>#N/A</v>
      </c>
      <c r="G10" s="26">
        <v>20774</v>
      </c>
      <c r="H10" s="25" t="e">
        <f t="shared" si="0"/>
        <v>#N/A</v>
      </c>
      <c r="I10" s="25">
        <f>VLOOKUP($A10,FedFundsRates!$A$2:$MM$3000,MATCH("FedFundsRate",FedFundsRates!$A$2:$MM$2,0),FALSE)</f>
        <v>2.9266666666666663</v>
      </c>
      <c r="L10" s="10" t="s">
        <v>88</v>
      </c>
      <c r="M10" s="10" t="s">
        <v>90</v>
      </c>
      <c r="S10" s="17" t="s">
        <v>15</v>
      </c>
      <c r="T10" s="17" t="s">
        <v>44</v>
      </c>
    </row>
    <row r="11" spans="1:20" x14ac:dyDescent="0.25">
      <c r="A11" s="6">
        <v>20866</v>
      </c>
      <c r="B11" s="5">
        <f>VLOOKUP($A11,FedFundsRates!$A$2:$MM$3000,MATCH(B$2,FedFundsRates!$A$2:$MM$2,0),FALSE)</f>
        <v>2.9266666666666663</v>
      </c>
      <c r="C11" s="4">
        <f>VLOOKUP($A11,NaturalRateMeasures!$A$2:$MK$3000,MATCH(C$2,NaturalRateMeasures!$A$2:$MK$2,0),FALSE)</f>
        <v>2</v>
      </c>
      <c r="D11" s="4">
        <f>VLOOKUP($A11,InflationTargetMeasures!$A$2:$MM$3000,MATCH(D$2,InflationTargetMeasures!$A$2:$MM$2,0),FALSE)</f>
        <v>2</v>
      </c>
      <c r="E11" s="5">
        <f>VLOOKUP($A11,GapMeasures!$A$2:$LS$3000,MATCH(E$2,GapMeasures!$A$2:$LS$2,0),FALSE)</f>
        <v>2.8642785932826826</v>
      </c>
      <c r="F11" s="5" t="e">
        <f>VLOOKUP($A11,InflationMeasures!$A$2:$LN$3000,MATCH(F$2,InflationMeasures!$A$2:$LN$2,0),FALSE)</f>
        <v>#N/A</v>
      </c>
      <c r="G11" s="26">
        <v>20866</v>
      </c>
      <c r="H11" s="25" t="e">
        <f t="shared" si="0"/>
        <v>#N/A</v>
      </c>
      <c r="I11" s="25">
        <f>VLOOKUP($A11,FedFundsRates!$A$2:$MM$3000,MATCH("FedFundsRate",FedFundsRates!$A$2:$MM$2,0),FALSE)</f>
        <v>2.9333333333333336</v>
      </c>
      <c r="L11" s="10" t="s">
        <v>87</v>
      </c>
      <c r="M11" s="10" t="s">
        <v>91</v>
      </c>
      <c r="S11" s="17" t="s">
        <v>16</v>
      </c>
      <c r="T11" s="17" t="s">
        <v>76</v>
      </c>
    </row>
    <row r="12" spans="1:20" x14ac:dyDescent="0.25">
      <c r="A12" s="6">
        <v>20955</v>
      </c>
      <c r="B12" s="5">
        <f>VLOOKUP($A12,FedFundsRates!$A$2:$MM$3000,MATCH(B$2,FedFundsRates!$A$2:$MM$2,0),FALSE)</f>
        <v>2.9333333333333336</v>
      </c>
      <c r="C12" s="4">
        <f>VLOOKUP($A12,NaturalRateMeasures!$A$2:$MK$3000,MATCH(C$2,NaturalRateMeasures!$A$2:$MK$2,0),FALSE)</f>
        <v>2</v>
      </c>
      <c r="D12" s="4">
        <f>VLOOKUP($A12,InflationTargetMeasures!$A$2:$MM$3000,MATCH(D$2,InflationTargetMeasures!$A$2:$MM$2,0),FALSE)</f>
        <v>2</v>
      </c>
      <c r="E12" s="5">
        <f>VLOOKUP($A12,GapMeasures!$A$2:$LS$3000,MATCH(E$2,GapMeasures!$A$2:$LS$2,0),FALSE)</f>
        <v>1.8198342597960586</v>
      </c>
      <c r="F12" s="5" t="e">
        <f>VLOOKUP($A12,InflationMeasures!$A$2:$LN$3000,MATCH(F$2,InflationMeasures!$A$2:$LN$2,0),FALSE)</f>
        <v>#N/A</v>
      </c>
      <c r="G12" s="26">
        <v>20955</v>
      </c>
      <c r="H12" s="25" t="e">
        <f t="shared" si="0"/>
        <v>#N/A</v>
      </c>
      <c r="I12" s="25">
        <f>VLOOKUP($A12,FedFundsRates!$A$2:$MM$3000,MATCH("FedFundsRate",FedFundsRates!$A$2:$MM$2,0),FALSE)</f>
        <v>3</v>
      </c>
      <c r="L12" s="10" t="s">
        <v>89</v>
      </c>
      <c r="M12" s="10" t="s">
        <v>92</v>
      </c>
      <c r="S12" s="17" t="s">
        <v>17</v>
      </c>
      <c r="T12" s="17" t="s">
        <v>45</v>
      </c>
    </row>
    <row r="13" spans="1:20" x14ac:dyDescent="0.25">
      <c r="A13" s="6">
        <v>21047</v>
      </c>
      <c r="B13" s="5">
        <f>VLOOKUP($A13,FedFundsRates!$A$2:$MM$3000,MATCH(B$2,FedFundsRates!$A$2:$MM$2,0),FALSE)</f>
        <v>3</v>
      </c>
      <c r="C13" s="4">
        <f>VLOOKUP($A13,NaturalRateMeasures!$A$2:$MK$3000,MATCH(C$2,NaturalRateMeasures!$A$2:$MK$2,0),FALSE)</f>
        <v>2</v>
      </c>
      <c r="D13" s="4">
        <f>VLOOKUP($A13,InflationTargetMeasures!$A$2:$MM$3000,MATCH(D$2,InflationTargetMeasures!$A$2:$MM$2,0),FALSE)</f>
        <v>2</v>
      </c>
      <c r="E13" s="5">
        <f>VLOOKUP($A13,GapMeasures!$A$2:$LS$3000,MATCH(E$2,GapMeasures!$A$2:$LS$2,0),FALSE)</f>
        <v>1.9587081501521768</v>
      </c>
      <c r="F13" s="5" t="e">
        <f>VLOOKUP($A13,InflationMeasures!$A$2:$LN$3000,MATCH(F$2,InflationMeasures!$A$2:$LN$2,0),FALSE)</f>
        <v>#N/A</v>
      </c>
      <c r="G13" s="26">
        <v>21047</v>
      </c>
      <c r="H13" s="25" t="e">
        <f t="shared" si="0"/>
        <v>#N/A</v>
      </c>
      <c r="I13" s="25">
        <f>VLOOKUP($A13,FedFundsRates!$A$2:$MM$3000,MATCH("FedFundsRate",FedFundsRates!$A$2:$MM$2,0),FALSE)</f>
        <v>3.2333333333333338</v>
      </c>
      <c r="S13" s="17" t="s">
        <v>18</v>
      </c>
      <c r="T13" s="17" t="s">
        <v>46</v>
      </c>
    </row>
    <row r="14" spans="1:20" x14ac:dyDescent="0.25">
      <c r="A14" s="6">
        <v>21139</v>
      </c>
      <c r="B14" s="5">
        <f>VLOOKUP($A14,FedFundsRates!$A$2:$MM$3000,MATCH(B$2,FedFundsRates!$A$2:$MM$2,0),FALSE)</f>
        <v>3.2333333333333338</v>
      </c>
      <c r="C14" s="4">
        <f>VLOOKUP($A14,NaturalRateMeasures!$A$2:$MK$3000,MATCH(C$2,NaturalRateMeasures!$A$2:$MK$2,0),FALSE)</f>
        <v>2</v>
      </c>
      <c r="D14" s="4">
        <f>VLOOKUP($A14,InflationTargetMeasures!$A$2:$MM$3000,MATCH(D$2,InflationTargetMeasures!$A$2:$MM$2,0),FALSE)</f>
        <v>2</v>
      </c>
      <c r="E14" s="5">
        <f>VLOOKUP($A14,GapMeasures!$A$2:$LS$3000,MATCH(E$2,GapMeasures!$A$2:$LS$2,0),FALSE)</f>
        <v>2.4371438149509279E-2</v>
      </c>
      <c r="F14" s="5" t="e">
        <f>VLOOKUP($A14,InflationMeasures!$A$2:$LN$3000,MATCH(F$2,InflationMeasures!$A$2:$LN$2,0),FALSE)</f>
        <v>#N/A</v>
      </c>
      <c r="G14" s="26">
        <v>21139</v>
      </c>
      <c r="H14" s="25" t="e">
        <f t="shared" si="0"/>
        <v>#N/A</v>
      </c>
      <c r="I14" s="25">
        <f>VLOOKUP($A14,FedFundsRates!$A$2:$MM$3000,MATCH("FedFundsRate",FedFundsRates!$A$2:$MM$2,0),FALSE)</f>
        <v>3.2533333333333334</v>
      </c>
      <c r="S14" s="17" t="s">
        <v>19</v>
      </c>
      <c r="T14" s="17" t="s">
        <v>47</v>
      </c>
    </row>
    <row r="15" spans="1:20" x14ac:dyDescent="0.25">
      <c r="A15" s="6">
        <v>21231</v>
      </c>
      <c r="B15" s="5">
        <f>VLOOKUP($A15,FedFundsRates!$A$2:$MM$3000,MATCH(B$2,FedFundsRates!$A$2:$MM$2,0),FALSE)</f>
        <v>3.2533333333333334</v>
      </c>
      <c r="C15" s="4">
        <f>VLOOKUP($A15,NaturalRateMeasures!$A$2:$MK$3000,MATCH(C$2,NaturalRateMeasures!$A$2:$MK$2,0),FALSE)</f>
        <v>2</v>
      </c>
      <c r="D15" s="4">
        <f>VLOOKUP($A15,InflationTargetMeasures!$A$2:$MM$3000,MATCH(D$2,InflationTargetMeasures!$A$2:$MM$2,0),FALSE)</f>
        <v>2</v>
      </c>
      <c r="E15" s="5">
        <f>VLOOKUP($A15,GapMeasures!$A$2:$LS$3000,MATCH(E$2,GapMeasures!$A$2:$LS$2,0),FALSE)</f>
        <v>-3.4588758968907851</v>
      </c>
      <c r="F15" s="5" t="e">
        <f>VLOOKUP($A15,InflationMeasures!$A$2:$LN$3000,MATCH(F$2,InflationMeasures!$A$2:$LN$2,0),FALSE)</f>
        <v>#N/A</v>
      </c>
      <c r="G15" s="26">
        <v>21231</v>
      </c>
      <c r="H15" s="25" t="e">
        <f t="shared" si="0"/>
        <v>#N/A</v>
      </c>
      <c r="I15" s="25">
        <f>VLOOKUP($A15,FedFundsRates!$A$2:$MM$3000,MATCH("FedFundsRate",FedFundsRates!$A$2:$MM$2,0),FALSE)</f>
        <v>1.8633333333333335</v>
      </c>
      <c r="S15" s="17" t="s">
        <v>20</v>
      </c>
      <c r="T15" s="17" t="s">
        <v>48</v>
      </c>
    </row>
    <row r="16" spans="1:20" x14ac:dyDescent="0.25">
      <c r="A16" s="6">
        <v>21320</v>
      </c>
      <c r="B16" s="5">
        <f>VLOOKUP($A16,FedFundsRates!$A$2:$MM$3000,MATCH(B$2,FedFundsRates!$A$2:$MM$2,0),FALSE)</f>
        <v>1.8633333333333335</v>
      </c>
      <c r="C16" s="4">
        <f>VLOOKUP($A16,NaturalRateMeasures!$A$2:$MK$3000,MATCH(C$2,NaturalRateMeasures!$A$2:$MK$2,0),FALSE)</f>
        <v>2</v>
      </c>
      <c r="D16" s="4">
        <f>VLOOKUP($A16,InflationTargetMeasures!$A$2:$MM$3000,MATCH(D$2,InflationTargetMeasures!$A$2:$MM$2,0),FALSE)</f>
        <v>2</v>
      </c>
      <c r="E16" s="5">
        <f>VLOOKUP($A16,GapMeasures!$A$2:$LS$3000,MATCH(E$2,GapMeasures!$A$2:$LS$2,0),FALSE)</f>
        <v>-3.7165849323635016</v>
      </c>
      <c r="F16" s="5" t="e">
        <f>VLOOKUP($A16,InflationMeasures!$A$2:$LN$3000,MATCH(F$2,InflationMeasures!$A$2:$LN$2,0),FALSE)</f>
        <v>#N/A</v>
      </c>
      <c r="G16" s="26">
        <v>21320</v>
      </c>
      <c r="H16" s="25" t="e">
        <f t="shared" si="0"/>
        <v>#N/A</v>
      </c>
      <c r="I16" s="25">
        <f>VLOOKUP($A16,FedFundsRates!$A$2:$MM$3000,MATCH("FedFundsRate",FedFundsRates!$A$2:$MM$2,0),FALSE)</f>
        <v>0.94000000000000006</v>
      </c>
      <c r="L16" s="13" t="s">
        <v>72</v>
      </c>
      <c r="M16" s="14"/>
      <c r="S16" s="17" t="s">
        <v>21</v>
      </c>
      <c r="T16" s="17" t="s">
        <v>49</v>
      </c>
    </row>
    <row r="17" spans="1:20" x14ac:dyDescent="0.25">
      <c r="A17" s="6">
        <v>21412</v>
      </c>
      <c r="B17" s="5">
        <f>VLOOKUP($A17,FedFundsRates!$A$2:$MM$3000,MATCH(B$2,FedFundsRates!$A$2:$MM$2,0),FALSE)</f>
        <v>0.94000000000000006</v>
      </c>
      <c r="C17" s="4">
        <f>VLOOKUP($A17,NaturalRateMeasures!$A$2:$MK$3000,MATCH(C$2,NaturalRateMeasures!$A$2:$MK$2,0),FALSE)</f>
        <v>2</v>
      </c>
      <c r="D17" s="4">
        <f>VLOOKUP($A17,InflationTargetMeasures!$A$2:$MM$3000,MATCH(D$2,InflationTargetMeasures!$A$2:$MM$2,0),FALSE)</f>
        <v>2</v>
      </c>
      <c r="E17" s="5">
        <f>VLOOKUP($A17,GapMeasures!$A$2:$LS$3000,MATCH(E$2,GapMeasures!$A$2:$LS$2,0),FALSE)</f>
        <v>-2.4073820470181575</v>
      </c>
      <c r="F17" s="5" t="e">
        <f>VLOOKUP($A17,InflationMeasures!$A$2:$LN$3000,MATCH(F$2,InflationMeasures!$A$2:$LN$2,0),FALSE)</f>
        <v>#N/A</v>
      </c>
      <c r="G17" s="26">
        <v>21412</v>
      </c>
      <c r="H17" s="25" t="e">
        <f t="shared" si="0"/>
        <v>#N/A</v>
      </c>
      <c r="I17" s="25">
        <f>VLOOKUP($A17,FedFundsRates!$A$2:$MM$3000,MATCH("FedFundsRate",FedFundsRates!$A$2:$MM$2,0),FALSE)</f>
        <v>1.3233333333333333</v>
      </c>
      <c r="L17" s="13" t="s">
        <v>69</v>
      </c>
      <c r="M17" s="13" t="s">
        <v>70</v>
      </c>
      <c r="S17" s="17" t="s">
        <v>22</v>
      </c>
      <c r="T17" s="17" t="s">
        <v>50</v>
      </c>
    </row>
    <row r="18" spans="1:20" x14ac:dyDescent="0.25">
      <c r="A18" s="6">
        <v>21504</v>
      </c>
      <c r="B18" s="5">
        <f>VLOOKUP($A18,FedFundsRates!$A$2:$MM$3000,MATCH(B$2,FedFundsRates!$A$2:$MM$2,0),FALSE)</f>
        <v>1.3233333333333333</v>
      </c>
      <c r="C18" s="4">
        <f>VLOOKUP($A18,NaturalRateMeasures!$A$2:$MK$3000,MATCH(C$2,NaturalRateMeasures!$A$2:$MK$2,0),FALSE)</f>
        <v>2</v>
      </c>
      <c r="D18" s="4">
        <f>VLOOKUP($A18,InflationTargetMeasures!$A$2:$MM$3000,MATCH(D$2,InflationTargetMeasures!$A$2:$MM$2,0),FALSE)</f>
        <v>2</v>
      </c>
      <c r="E18" s="5">
        <f>VLOOKUP($A18,GapMeasures!$A$2:$LS$3000,MATCH(E$2,GapMeasures!$A$2:$LS$2,0),FALSE)</f>
        <v>-1.0599502567912418</v>
      </c>
      <c r="F18" s="5" t="e">
        <f>VLOOKUP($A18,InflationMeasures!$A$2:$LN$3000,MATCH(F$2,InflationMeasures!$A$2:$LN$2,0),FALSE)</f>
        <v>#N/A</v>
      </c>
      <c r="G18" s="26">
        <v>21504</v>
      </c>
      <c r="H18" s="25" t="e">
        <f t="shared" si="0"/>
        <v>#N/A</v>
      </c>
      <c r="I18" s="25">
        <f>VLOOKUP($A18,FedFundsRates!$A$2:$MM$3000,MATCH("FedFundsRate",FedFundsRates!$A$2:$MM$2,0),FALSE)</f>
        <v>2.1633333333333336</v>
      </c>
      <c r="L18" s="14" t="s">
        <v>26</v>
      </c>
      <c r="M18" s="14" t="s">
        <v>54</v>
      </c>
      <c r="S18" s="17" t="s">
        <v>23</v>
      </c>
      <c r="T18" s="17" t="s">
        <v>51</v>
      </c>
    </row>
    <row r="19" spans="1:20" x14ac:dyDescent="0.25">
      <c r="A19" s="6">
        <v>21596</v>
      </c>
      <c r="B19" s="5">
        <f>VLOOKUP($A19,FedFundsRates!$A$2:$MM$3000,MATCH(B$2,FedFundsRates!$A$2:$MM$2,0),FALSE)</f>
        <v>2.1633333333333336</v>
      </c>
      <c r="C19" s="4">
        <f>VLOOKUP($A19,NaturalRateMeasures!$A$2:$MK$3000,MATCH(C$2,NaturalRateMeasures!$A$2:$MK$2,0),FALSE)</f>
        <v>2</v>
      </c>
      <c r="D19" s="4">
        <f>VLOOKUP($A19,InflationTargetMeasures!$A$2:$MM$3000,MATCH(D$2,InflationTargetMeasures!$A$2:$MM$2,0),FALSE)</f>
        <v>2</v>
      </c>
      <c r="E19" s="5">
        <f>VLOOKUP($A19,GapMeasures!$A$2:$LS$3000,MATCH(E$2,GapMeasures!$A$2:$LS$2,0),FALSE)</f>
        <v>-8.2061129780760148E-2</v>
      </c>
      <c r="F19" s="5" t="e">
        <f>VLOOKUP($A19,InflationMeasures!$A$2:$LN$3000,MATCH(F$2,InflationMeasures!$A$2:$LN$2,0),FALSE)</f>
        <v>#N/A</v>
      </c>
      <c r="G19" s="26">
        <v>21596</v>
      </c>
      <c r="H19" s="25" t="e">
        <f t="shared" si="0"/>
        <v>#N/A</v>
      </c>
      <c r="I19" s="25">
        <f>VLOOKUP($A19,FedFundsRates!$A$2:$MM$3000,MATCH("FedFundsRate",FedFundsRates!$A$2:$MM$2,0),FALSE)</f>
        <v>2.57</v>
      </c>
      <c r="L19" s="14" t="s">
        <v>27</v>
      </c>
      <c r="M19" s="14" t="s">
        <v>55</v>
      </c>
      <c r="S19" s="17" t="s">
        <v>24</v>
      </c>
      <c r="T19" s="17" t="s">
        <v>52</v>
      </c>
    </row>
    <row r="20" spans="1:20" x14ac:dyDescent="0.25">
      <c r="A20" s="6">
        <v>21685</v>
      </c>
      <c r="B20" s="5">
        <f>VLOOKUP($A20,FedFundsRates!$A$2:$MM$3000,MATCH(B$2,FedFundsRates!$A$2:$MM$2,0),FALSE)</f>
        <v>2.57</v>
      </c>
      <c r="C20" s="4">
        <f>VLOOKUP($A20,NaturalRateMeasures!$A$2:$MK$3000,MATCH(C$2,NaturalRateMeasures!$A$2:$MK$2,0),FALSE)</f>
        <v>2</v>
      </c>
      <c r="D20" s="4">
        <f>VLOOKUP($A20,InflationTargetMeasures!$A$2:$MM$3000,MATCH(D$2,InflationTargetMeasures!$A$2:$MM$2,0),FALSE)</f>
        <v>2</v>
      </c>
      <c r="E20" s="5">
        <f>VLOOKUP($A20,GapMeasures!$A$2:$LS$3000,MATCH(E$2,GapMeasures!$A$2:$LS$2,0),FALSE)</f>
        <v>1.2297057331303971</v>
      </c>
      <c r="F20" s="5" t="e">
        <f>VLOOKUP($A20,InflationMeasures!$A$2:$LN$3000,MATCH(F$2,InflationMeasures!$A$2:$LN$2,0),FALSE)</f>
        <v>#N/A</v>
      </c>
      <c r="G20" s="26">
        <v>21685</v>
      </c>
      <c r="H20" s="25" t="e">
        <f t="shared" si="0"/>
        <v>#N/A</v>
      </c>
      <c r="I20" s="25">
        <f>VLOOKUP($A20,FedFundsRates!$A$2:$MM$3000,MATCH("FedFundsRate",FedFundsRates!$A$2:$MM$2,0),FALSE)</f>
        <v>3.0833333333333335</v>
      </c>
      <c r="L20" s="14" t="s">
        <v>28</v>
      </c>
      <c r="M20" s="14" t="s">
        <v>56</v>
      </c>
      <c r="S20" s="17" t="s">
        <v>25</v>
      </c>
      <c r="T20" s="17" t="s">
        <v>53</v>
      </c>
    </row>
    <row r="21" spans="1:20" x14ac:dyDescent="0.25">
      <c r="A21" s="6">
        <v>21777</v>
      </c>
      <c r="B21" s="5">
        <f>VLOOKUP($A21,FedFundsRates!$A$2:$MM$3000,MATCH(B$2,FedFundsRates!$A$2:$MM$2,0),FALSE)</f>
        <v>3.0833333333333335</v>
      </c>
      <c r="C21" s="4">
        <f>VLOOKUP($A21,NaturalRateMeasures!$A$2:$MK$3000,MATCH(C$2,NaturalRateMeasures!$A$2:$MK$2,0),FALSE)</f>
        <v>2</v>
      </c>
      <c r="D21" s="4">
        <f>VLOOKUP($A21,InflationTargetMeasures!$A$2:$MM$3000,MATCH(D$2,InflationTargetMeasures!$A$2:$MM$2,0),FALSE)</f>
        <v>2</v>
      </c>
      <c r="E21" s="5">
        <f>VLOOKUP($A21,GapMeasures!$A$2:$LS$3000,MATCH(E$2,GapMeasures!$A$2:$LS$2,0),FALSE)</f>
        <v>0.35664247793170811</v>
      </c>
      <c r="F21" s="5" t="e">
        <f>VLOOKUP($A21,InflationMeasures!$A$2:$LN$3000,MATCH(F$2,InflationMeasures!$A$2:$LN$2,0),FALSE)</f>
        <v>#N/A</v>
      </c>
      <c r="G21" s="26">
        <v>21777</v>
      </c>
      <c r="H21" s="25" t="e">
        <f t="shared" si="0"/>
        <v>#N/A</v>
      </c>
      <c r="I21" s="25">
        <f>VLOOKUP($A21,FedFundsRates!$A$2:$MM$3000,MATCH("FedFundsRate",FedFundsRates!$A$2:$MM$2,0),FALSE)</f>
        <v>3.5766666666666667</v>
      </c>
      <c r="L21" s="14" t="s">
        <v>29</v>
      </c>
      <c r="M21" s="14" t="s">
        <v>57</v>
      </c>
      <c r="S21" s="17" t="s">
        <v>93</v>
      </c>
      <c r="T21" s="17" t="s">
        <v>94</v>
      </c>
    </row>
    <row r="22" spans="1:20" x14ac:dyDescent="0.25">
      <c r="A22" s="6">
        <v>21869</v>
      </c>
      <c r="B22" s="5">
        <f>VLOOKUP($A22,FedFundsRates!$A$2:$MM$3000,MATCH(B$2,FedFundsRates!$A$2:$MM$2,0),FALSE)</f>
        <v>3.5766666666666667</v>
      </c>
      <c r="C22" s="4">
        <f>VLOOKUP($A22,NaturalRateMeasures!$A$2:$MK$3000,MATCH(C$2,NaturalRateMeasures!$A$2:$MK$2,0),FALSE)</f>
        <v>2</v>
      </c>
      <c r="D22" s="4">
        <f>VLOOKUP($A22,InflationTargetMeasures!$A$2:$MM$3000,MATCH(D$2,InflationTargetMeasures!$A$2:$MM$2,0),FALSE)</f>
        <v>2</v>
      </c>
      <c r="E22" s="5">
        <f>VLOOKUP($A22,GapMeasures!$A$2:$LS$3000,MATCH(E$2,GapMeasures!$A$2:$LS$2,0),FALSE)</f>
        <v>-0.30002489574905322</v>
      </c>
      <c r="F22" s="5" t="e">
        <f>VLOOKUP($A22,InflationMeasures!$A$2:$LN$3000,MATCH(F$2,InflationMeasures!$A$2:$LN$2,0),FALSE)</f>
        <v>#N/A</v>
      </c>
      <c r="G22" s="26">
        <v>21869</v>
      </c>
      <c r="H22" s="25" t="e">
        <f t="shared" si="0"/>
        <v>#N/A</v>
      </c>
      <c r="I22" s="25">
        <f>VLOOKUP($A22,FedFundsRates!$A$2:$MM$3000,MATCH("FedFundsRate",FedFundsRates!$A$2:$MM$2,0),FALSE)</f>
        <v>3.99</v>
      </c>
      <c r="L22" s="14" t="s">
        <v>30</v>
      </c>
      <c r="M22" s="14" t="s">
        <v>58</v>
      </c>
    </row>
    <row r="23" spans="1:20" x14ac:dyDescent="0.25">
      <c r="A23" s="6">
        <v>21961</v>
      </c>
      <c r="B23" s="5">
        <f>VLOOKUP($A23,FedFundsRates!$A$2:$MM$3000,MATCH(B$2,FedFundsRates!$A$2:$MM$2,0),FALSE)</f>
        <v>3.99</v>
      </c>
      <c r="C23" s="4">
        <f>VLOOKUP($A23,NaturalRateMeasures!$A$2:$MK$3000,MATCH(C$2,NaturalRateMeasures!$A$2:$MK$2,0),FALSE)</f>
        <v>2</v>
      </c>
      <c r="D23" s="4">
        <f>VLOOKUP($A23,InflationTargetMeasures!$A$2:$MM$3000,MATCH(D$2,InflationTargetMeasures!$A$2:$MM$2,0),FALSE)</f>
        <v>2</v>
      </c>
      <c r="E23" s="5">
        <f>VLOOKUP($A23,GapMeasures!$A$2:$LS$3000,MATCH(E$2,GapMeasures!$A$2:$LS$2,0),FALSE)</f>
        <v>0.96027245269062911</v>
      </c>
      <c r="F23" s="5">
        <f>VLOOKUP($A23,InflationMeasures!$A$2:$LN$3000,MATCH(F$2,InflationMeasures!$A$2:$LN$2,0),FALSE)</f>
        <v>2.1084697168797017</v>
      </c>
      <c r="G23" s="26">
        <v>21961</v>
      </c>
      <c r="H23" s="25">
        <f t="shared" si="0"/>
        <v>4.6428408016648675</v>
      </c>
      <c r="I23" s="25">
        <f>VLOOKUP($A23,FedFundsRates!$A$2:$MM$3000,MATCH("FedFundsRate",FedFundsRates!$A$2:$MM$2,0),FALSE)</f>
        <v>3.9333333333333336</v>
      </c>
      <c r="L23" s="14" t="s">
        <v>31</v>
      </c>
      <c r="M23" s="14" t="s">
        <v>59</v>
      </c>
      <c r="S23" s="3" t="s">
        <v>71</v>
      </c>
      <c r="T23" s="2"/>
    </row>
    <row r="24" spans="1:20" x14ac:dyDescent="0.25">
      <c r="A24" s="6">
        <v>22051</v>
      </c>
      <c r="B24" s="5">
        <f>VLOOKUP($A24,FedFundsRates!$A$2:$MM$3000,MATCH(B$2,FedFundsRates!$A$2:$MM$2,0),FALSE)</f>
        <v>3.9333333333333336</v>
      </c>
      <c r="C24" s="4">
        <f>VLOOKUP($A24,NaturalRateMeasures!$A$2:$MK$3000,MATCH(C$2,NaturalRateMeasures!$A$2:$MK$2,0),FALSE)</f>
        <v>2</v>
      </c>
      <c r="D24" s="4">
        <f>VLOOKUP($A24,InflationTargetMeasures!$A$2:$MM$3000,MATCH(D$2,InflationTargetMeasures!$A$2:$MM$2,0),FALSE)</f>
        <v>2</v>
      </c>
      <c r="E24" s="5">
        <f>VLOOKUP($A24,GapMeasures!$A$2:$LS$3000,MATCH(E$2,GapMeasures!$A$2:$LS$2,0),FALSE)</f>
        <v>-0.56194109568136141</v>
      </c>
      <c r="F24" s="5">
        <f>VLOOKUP($A24,InflationMeasures!$A$2:$LN$3000,MATCH(F$2,InflationMeasures!$A$2:$LN$2,0),FALSE)</f>
        <v>1.9486692015209028</v>
      </c>
      <c r="G24" s="26">
        <v>22051</v>
      </c>
      <c r="H24" s="25">
        <f t="shared" si="0"/>
        <v>3.6420332544406735</v>
      </c>
      <c r="I24" s="25">
        <f>VLOOKUP($A24,FedFundsRates!$A$2:$MM$3000,MATCH("FedFundsRate",FedFundsRates!$A$2:$MM$2,0),FALSE)</f>
        <v>3.6966666666666668</v>
      </c>
      <c r="L24" s="14" t="s">
        <v>32</v>
      </c>
      <c r="M24" s="14" t="s">
        <v>60</v>
      </c>
      <c r="S24" s="3" t="s">
        <v>69</v>
      </c>
      <c r="T24" s="3" t="s">
        <v>70</v>
      </c>
    </row>
    <row r="25" spans="1:20" x14ac:dyDescent="0.25">
      <c r="A25" s="6">
        <v>22143</v>
      </c>
      <c r="B25" s="5">
        <f>VLOOKUP($A25,FedFundsRates!$A$2:$MM$3000,MATCH(B$2,FedFundsRates!$A$2:$MM$2,0),FALSE)</f>
        <v>3.6966666666666668</v>
      </c>
      <c r="C25" s="4">
        <f>VLOOKUP($A25,NaturalRateMeasures!$A$2:$MK$3000,MATCH(C$2,NaturalRateMeasures!$A$2:$MK$2,0),FALSE)</f>
        <v>2</v>
      </c>
      <c r="D25" s="4">
        <f>VLOOKUP($A25,InflationTargetMeasures!$A$2:$MM$3000,MATCH(D$2,InflationTargetMeasures!$A$2:$MM$2,0),FALSE)</f>
        <v>2</v>
      </c>
      <c r="E25" s="5">
        <f>VLOOKUP($A25,GapMeasures!$A$2:$LS$3000,MATCH(E$2,GapMeasures!$A$2:$LS$2,0),FALSE)</f>
        <v>-1.0538547553567679</v>
      </c>
      <c r="F25" s="5">
        <f>VLOOKUP($A25,InflationMeasures!$A$2:$LN$3000,MATCH(F$2,InflationMeasures!$A$2:$LN$2,0),FALSE)</f>
        <v>1.6702077431539175</v>
      </c>
      <c r="G25" s="26">
        <v>22143</v>
      </c>
      <c r="H25" s="25">
        <f t="shared" si="0"/>
        <v>2.9783842370524924</v>
      </c>
      <c r="I25" s="25">
        <f>VLOOKUP($A25,FedFundsRates!$A$2:$MM$3000,MATCH("FedFundsRate",FedFundsRates!$A$2:$MM$2,0),FALSE)</f>
        <v>2.936666666666667</v>
      </c>
      <c r="L25" s="14" t="s">
        <v>33</v>
      </c>
      <c r="M25" s="14" t="s">
        <v>61</v>
      </c>
      <c r="S25" s="2" t="s">
        <v>0</v>
      </c>
      <c r="T25" s="2" t="s">
        <v>35</v>
      </c>
    </row>
    <row r="26" spans="1:20" x14ac:dyDescent="0.25">
      <c r="A26" s="6">
        <v>22235</v>
      </c>
      <c r="B26" s="5">
        <f>VLOOKUP($A26,FedFundsRates!$A$2:$MM$3000,MATCH(B$2,FedFundsRates!$A$2:$MM$2,0),FALSE)</f>
        <v>2.936666666666667</v>
      </c>
      <c r="C26" s="4">
        <f>VLOOKUP($A26,NaturalRateMeasures!$A$2:$MK$3000,MATCH(C$2,NaturalRateMeasures!$A$2:$MK$2,0),FALSE)</f>
        <v>2</v>
      </c>
      <c r="D26" s="4">
        <f>VLOOKUP($A26,InflationTargetMeasures!$A$2:$MM$3000,MATCH(D$2,InflationTargetMeasures!$A$2:$MM$2,0),FALSE)</f>
        <v>2</v>
      </c>
      <c r="E26" s="5">
        <f>VLOOKUP($A26,GapMeasures!$A$2:$LS$3000,MATCH(E$2,GapMeasures!$A$2:$LS$2,0),FALSE)</f>
        <v>-3.2882791226547794</v>
      </c>
      <c r="F26" s="5">
        <f>VLOOKUP($A26,InflationMeasures!$A$2:$LN$3000,MATCH(F$2,InflationMeasures!$A$2:$LN$2,0),FALSE)</f>
        <v>1.4200211242811678</v>
      </c>
      <c r="G26" s="26">
        <v>22235</v>
      </c>
      <c r="H26" s="25">
        <f t="shared" si="0"/>
        <v>1.485892125094362</v>
      </c>
      <c r="I26" s="25">
        <f>VLOOKUP($A26,FedFundsRates!$A$2:$MM$3000,MATCH("FedFundsRate",FedFundsRates!$A$2:$MM$2,0),FALSE)</f>
        <v>2.2966666666666669</v>
      </c>
      <c r="L26" s="14" t="s">
        <v>34</v>
      </c>
      <c r="M26" s="14" t="s">
        <v>62</v>
      </c>
      <c r="S26" s="2" t="s">
        <v>1</v>
      </c>
      <c r="T26" s="2" t="s">
        <v>36</v>
      </c>
    </row>
    <row r="27" spans="1:20" x14ac:dyDescent="0.25">
      <c r="A27" s="6">
        <v>22327</v>
      </c>
      <c r="B27" s="5">
        <f>VLOOKUP($A27,FedFundsRates!$A$2:$MM$3000,MATCH(B$2,FedFundsRates!$A$2:$MM$2,0),FALSE)</f>
        <v>2.2966666666666669</v>
      </c>
      <c r="C27" s="4">
        <f>VLOOKUP($A27,NaturalRateMeasures!$A$2:$MK$3000,MATCH(C$2,NaturalRateMeasures!$A$2:$MK$2,0),FALSE)</f>
        <v>2</v>
      </c>
      <c r="D27" s="4">
        <f>VLOOKUP($A27,InflationTargetMeasures!$A$2:$MM$3000,MATCH(D$2,InflationTargetMeasures!$A$2:$MM$2,0),FALSE)</f>
        <v>2</v>
      </c>
      <c r="E27" s="5">
        <f>VLOOKUP($A27,GapMeasures!$A$2:$LS$3000,MATCH(E$2,GapMeasures!$A$2:$LS$2,0),FALSE)</f>
        <v>-3.5931972386003346</v>
      </c>
      <c r="F27" s="5">
        <f>VLOOKUP($A27,InflationMeasures!$A$2:$LN$3000,MATCH(F$2,InflationMeasures!$A$2:$LN$2,0),FALSE)</f>
        <v>1.2752266744662233</v>
      </c>
      <c r="G27" s="26">
        <v>22327</v>
      </c>
      <c r="H27" s="25">
        <f t="shared" si="0"/>
        <v>1.1162413923991676</v>
      </c>
      <c r="I27" s="25">
        <f>VLOOKUP($A27,FedFundsRates!$A$2:$MM$3000,MATCH("FedFundsRate",FedFundsRates!$A$2:$MM$2,0),FALSE)</f>
        <v>2.0033333333333334</v>
      </c>
    </row>
    <row r="28" spans="1:20" x14ac:dyDescent="0.25">
      <c r="A28" s="6">
        <v>22416</v>
      </c>
      <c r="B28" s="5">
        <f>VLOOKUP($A28,FedFundsRates!$A$2:$MM$3000,MATCH(B$2,FedFundsRates!$A$2:$MM$2,0),FALSE)</f>
        <v>2.0033333333333334</v>
      </c>
      <c r="C28" s="4">
        <f>VLOOKUP($A28,NaturalRateMeasures!$A$2:$MK$3000,MATCH(C$2,NaturalRateMeasures!$A$2:$MK$2,0),FALSE)</f>
        <v>2</v>
      </c>
      <c r="D28" s="4">
        <f>VLOOKUP($A28,InflationTargetMeasures!$A$2:$MM$3000,MATCH(D$2,InflationTargetMeasures!$A$2:$MM$2,0),FALSE)</f>
        <v>2</v>
      </c>
      <c r="E28" s="5">
        <f>VLOOKUP($A28,GapMeasures!$A$2:$LS$3000,MATCH(E$2,GapMeasures!$A$2:$LS$2,0),FALSE)</f>
        <v>-2.9145933575871346</v>
      </c>
      <c r="F28" s="5">
        <f>VLOOKUP($A28,InflationMeasures!$A$2:$LN$3000,MATCH(F$2,InflationMeasures!$A$2:$LN$2,0),FALSE)</f>
        <v>1.2237762237762295</v>
      </c>
      <c r="G28" s="26">
        <v>22416</v>
      </c>
      <c r="H28" s="25">
        <f t="shared" si="0"/>
        <v>1.378367656870777</v>
      </c>
      <c r="I28" s="25">
        <f>VLOOKUP($A28,FedFundsRates!$A$2:$MM$3000,MATCH("FedFundsRate",FedFundsRates!$A$2:$MM$2,0),FALSE)</f>
        <v>1.7333333333333332</v>
      </c>
      <c r="L28" s="20" t="s">
        <v>73</v>
      </c>
    </row>
    <row r="29" spans="1:20" x14ac:dyDescent="0.25">
      <c r="A29" s="6">
        <v>22508</v>
      </c>
      <c r="B29" s="5">
        <f>VLOOKUP($A29,FedFundsRates!$A$2:$MM$3000,MATCH(B$2,FedFundsRates!$A$2:$MM$2,0),FALSE)</f>
        <v>1.7333333333333332</v>
      </c>
      <c r="C29" s="4">
        <f>VLOOKUP($A29,NaturalRateMeasures!$A$2:$MK$3000,MATCH(C$2,NaturalRateMeasures!$A$2:$MK$2,0),FALSE)</f>
        <v>2</v>
      </c>
      <c r="D29" s="4">
        <f>VLOOKUP($A29,InflationTargetMeasures!$A$2:$MM$3000,MATCH(D$2,InflationTargetMeasures!$A$2:$MM$2,0),FALSE)</f>
        <v>2</v>
      </c>
      <c r="E29" s="5">
        <f>VLOOKUP($A29,GapMeasures!$A$2:$LS$3000,MATCH(E$2,GapMeasures!$A$2:$LS$2,0),FALSE)</f>
        <v>-2.0196682257923877</v>
      </c>
      <c r="F29" s="5">
        <f>VLOOKUP($A29,InflationMeasures!$A$2:$LN$3000,MATCH(F$2,InflationMeasures!$A$2:$LN$2,0),FALSE)</f>
        <v>1.2712602310326782</v>
      </c>
      <c r="G29" s="26">
        <v>22508</v>
      </c>
      <c r="H29" s="25">
        <f t="shared" si="0"/>
        <v>1.8970562336528234</v>
      </c>
      <c r="I29" s="25">
        <f>VLOOKUP($A29,FedFundsRates!$A$2:$MM$3000,MATCH("FedFundsRate",FedFundsRates!$A$2:$MM$2,0),FALSE)</f>
        <v>1.6833333333333333</v>
      </c>
      <c r="L29" s="21">
        <v>0</v>
      </c>
      <c r="Q29" s="8"/>
      <c r="R29" s="7" t="s">
        <v>66</v>
      </c>
      <c r="S29" s="7" t="s">
        <v>83</v>
      </c>
    </row>
    <row r="30" spans="1:20" x14ac:dyDescent="0.25">
      <c r="A30" s="6">
        <v>22600</v>
      </c>
      <c r="B30" s="5">
        <f>VLOOKUP($A30,FedFundsRates!$A$2:$MM$3000,MATCH(B$2,FedFundsRates!$A$2:$MM$2,0),FALSE)</f>
        <v>1.6833333333333333</v>
      </c>
      <c r="C30" s="4">
        <f>VLOOKUP($A30,NaturalRateMeasures!$A$2:$MK$3000,MATCH(C$2,NaturalRateMeasures!$A$2:$MK$2,0),FALSE)</f>
        <v>2</v>
      </c>
      <c r="D30" s="4">
        <f>VLOOKUP($A30,InflationTargetMeasures!$A$2:$MM$3000,MATCH(D$2,InflationTargetMeasures!$A$2:$MM$2,0),FALSE)</f>
        <v>2</v>
      </c>
      <c r="E30" s="5">
        <f>VLOOKUP($A30,GapMeasures!$A$2:$LS$3000,MATCH(E$2,GapMeasures!$A$2:$LS$2,0),FALSE)</f>
        <v>-1.0838511103440365</v>
      </c>
      <c r="F30" s="5">
        <f>VLOOKUP($A30,InflationMeasures!$A$2:$LN$3000,MATCH(F$2,InflationMeasures!$A$2:$LN$2,0),FALSE)</f>
        <v>1.1802823420504538</v>
      </c>
      <c r="G30" s="26">
        <v>22600</v>
      </c>
      <c r="H30" s="25">
        <f t="shared" si="0"/>
        <v>2.2284979579036626</v>
      </c>
      <c r="I30" s="25">
        <f>VLOOKUP($A30,FedFundsRates!$A$2:$MM$3000,MATCH("FedFundsRate",FedFundsRates!$A$2:$MM$2,0),FALSE)</f>
        <v>2.4</v>
      </c>
      <c r="L30" s="20" t="s">
        <v>74</v>
      </c>
      <c r="Q30" s="22">
        <v>43419</v>
      </c>
      <c r="R30" s="23">
        <f>VLOOKUP(Q30,$G$2:$I$2470,2,FALSE)</f>
        <v>4.2020168521852943</v>
      </c>
      <c r="S30" s="23">
        <f>VLOOKUP(Q30,$G$2:$I$2470,3,FALSE)</f>
        <v>2.2200000000000002</v>
      </c>
    </row>
    <row r="31" spans="1:20" x14ac:dyDescent="0.25">
      <c r="A31" s="6">
        <v>22692</v>
      </c>
      <c r="B31" s="5">
        <f>VLOOKUP($A31,FedFundsRates!$A$2:$MM$3000,MATCH(B$2,FedFundsRates!$A$2:$MM$2,0),FALSE)</f>
        <v>2.4</v>
      </c>
      <c r="C31" s="4">
        <f>VLOOKUP($A31,NaturalRateMeasures!$A$2:$MK$3000,MATCH(C$2,NaturalRateMeasures!$A$2:$MK$2,0),FALSE)</f>
        <v>2</v>
      </c>
      <c r="D31" s="4">
        <f>VLOOKUP($A31,InflationTargetMeasures!$A$2:$MM$3000,MATCH(D$2,InflationTargetMeasures!$A$2:$MM$2,0),FALSE)</f>
        <v>2</v>
      </c>
      <c r="E31" s="5">
        <f>VLOOKUP($A31,GapMeasures!$A$2:$LS$3000,MATCH(E$2,GapMeasures!$A$2:$LS$2,0),FALSE)</f>
        <v>-0.3174413305992177</v>
      </c>
      <c r="F31" s="5">
        <f>VLOOKUP($A31,InflationMeasures!$A$2:$LN$3000,MATCH(F$2,InflationMeasures!$A$2:$LN$2,0),FALSE)</f>
        <v>1.3804655461214121</v>
      </c>
      <c r="G31" s="26">
        <v>22692</v>
      </c>
      <c r="H31" s="25">
        <f t="shared" si="0"/>
        <v>2.9119776538825093</v>
      </c>
      <c r="I31" s="25">
        <f>VLOOKUP($A31,FedFundsRates!$A$2:$MM$3000,MATCH("FedFundsRate",FedFundsRates!$A$2:$MM$2,0),FALSE)</f>
        <v>2.4566666666666666</v>
      </c>
      <c r="L31" s="21">
        <v>0.5</v>
      </c>
      <c r="Q31" s="22">
        <v>43511</v>
      </c>
      <c r="R31" s="23">
        <f>VLOOKUP(Q31,$G$2:$I$2470,2,FALSE)</f>
        <v>3.985143210535449</v>
      </c>
      <c r="S31" s="23" t="e">
        <f>VLOOKUP(Q31,$G$2:$I$2470,3,FALSE)</f>
        <v>#N/A</v>
      </c>
    </row>
    <row r="32" spans="1:20" x14ac:dyDescent="0.25">
      <c r="A32" s="6">
        <v>22781</v>
      </c>
      <c r="B32" s="5">
        <f>VLOOKUP($A32,FedFundsRates!$A$2:$MM$3000,MATCH(B$2,FedFundsRates!$A$2:$MM$2,0),FALSE)</f>
        <v>2.4566666666666666</v>
      </c>
      <c r="C32" s="4">
        <f>VLOOKUP($A32,NaturalRateMeasures!$A$2:$MK$3000,MATCH(C$2,NaturalRateMeasures!$A$2:$MK$2,0),FALSE)</f>
        <v>2</v>
      </c>
      <c r="D32" s="4">
        <f>VLOOKUP($A32,InflationTargetMeasures!$A$2:$MM$3000,MATCH(D$2,InflationTargetMeasures!$A$2:$MM$2,0),FALSE)</f>
        <v>2</v>
      </c>
      <c r="E32" s="5">
        <f>VLOOKUP($A32,GapMeasures!$A$2:$LS$3000,MATCH(E$2,GapMeasures!$A$2:$LS$2,0),FALSE)</f>
        <v>-0.44305688673394877</v>
      </c>
      <c r="F32" s="5">
        <f>VLOOKUP($A32,InflationMeasures!$A$2:$LN$3000,MATCH(F$2,InflationMeasures!$A$2:$LN$2,0),FALSE)</f>
        <v>1.4392630972941856</v>
      </c>
      <c r="G32" s="26">
        <v>22781</v>
      </c>
      <c r="H32" s="25">
        <f t="shared" si="0"/>
        <v>2.9373662025743039</v>
      </c>
      <c r="I32" s="25">
        <f>VLOOKUP($A32,FedFundsRates!$A$2:$MM$3000,MATCH("FedFundsRate",FedFundsRates!$A$2:$MM$2,0),FALSE)</f>
        <v>2.6066666666666669</v>
      </c>
    </row>
    <row r="33" spans="1:9" x14ac:dyDescent="0.25">
      <c r="A33" s="6">
        <v>22873</v>
      </c>
      <c r="B33" s="5">
        <f>VLOOKUP($A33,FedFundsRates!$A$2:$MM$3000,MATCH(B$2,FedFundsRates!$A$2:$MM$2,0),FALSE)</f>
        <v>2.6066666666666669</v>
      </c>
      <c r="C33" s="4">
        <f>VLOOKUP($A33,NaturalRateMeasures!$A$2:$MK$3000,MATCH(C$2,NaturalRateMeasures!$A$2:$MK$2,0),FALSE)</f>
        <v>2</v>
      </c>
      <c r="D33" s="4">
        <f>VLOOKUP($A33,InflationTargetMeasures!$A$2:$MM$3000,MATCH(D$2,InflationTargetMeasures!$A$2:$MM$2,0),FALSE)</f>
        <v>2</v>
      </c>
      <c r="E33" s="5">
        <f>VLOOKUP($A33,GapMeasures!$A$2:$LS$3000,MATCH(E$2,GapMeasures!$A$2:$LS$2,0),FALSE)</f>
        <v>-0.26307713767610091</v>
      </c>
      <c r="F33" s="5">
        <f>VLOOKUP($A33,InflationMeasures!$A$2:$LN$3000,MATCH(F$2,InflationMeasures!$A$2:$LN$2,0),FALSE)</f>
        <v>1.3298177232603514</v>
      </c>
      <c r="G33" s="26">
        <v>22873</v>
      </c>
      <c r="H33" s="25">
        <f t="shared" si="0"/>
        <v>2.8631880160524767</v>
      </c>
      <c r="I33" s="25">
        <f>VLOOKUP($A33,FedFundsRates!$A$2:$MM$3000,MATCH("FedFundsRate",FedFundsRates!$A$2:$MM$2,0),FALSE)</f>
        <v>2.8466666666666671</v>
      </c>
    </row>
    <row r="34" spans="1:9" x14ac:dyDescent="0.25">
      <c r="A34" s="6">
        <v>22965</v>
      </c>
      <c r="B34" s="5">
        <f>VLOOKUP($A34,FedFundsRates!$A$2:$MM$3000,MATCH(B$2,FedFundsRates!$A$2:$MM$2,0),FALSE)</f>
        <v>2.8466666666666671</v>
      </c>
      <c r="C34" s="4">
        <f>VLOOKUP($A34,NaturalRateMeasures!$A$2:$MK$3000,MATCH(C$2,NaturalRateMeasures!$A$2:$MK$2,0),FALSE)</f>
        <v>2</v>
      </c>
      <c r="D34" s="4">
        <f>VLOOKUP($A34,InflationTargetMeasures!$A$2:$MM$3000,MATCH(D$2,InflationTargetMeasures!$A$2:$MM$2,0),FALSE)</f>
        <v>2</v>
      </c>
      <c r="E34" s="5">
        <f>VLOOKUP($A34,GapMeasures!$A$2:$LS$3000,MATCH(E$2,GapMeasures!$A$2:$LS$2,0),FALSE)</f>
        <v>-0.97929492311514654</v>
      </c>
      <c r="F34" s="5">
        <f>VLOOKUP($A34,InflationMeasures!$A$2:$LN$3000,MATCH(F$2,InflationMeasures!$A$2:$LN$2,0),FALSE)</f>
        <v>1.2751601097895637</v>
      </c>
      <c r="G34" s="26">
        <v>22965</v>
      </c>
      <c r="H34" s="25">
        <f t="shared" si="0"/>
        <v>2.4230927031267724</v>
      </c>
      <c r="I34" s="25">
        <f>VLOOKUP($A34,FedFundsRates!$A$2:$MM$3000,MATCH("FedFundsRate",FedFundsRates!$A$2:$MM$2,0),FALSE)</f>
        <v>2.9233333333333333</v>
      </c>
    </row>
    <row r="35" spans="1:9" x14ac:dyDescent="0.25">
      <c r="A35" s="6">
        <v>23057</v>
      </c>
      <c r="B35" s="5">
        <f>VLOOKUP($A35,FedFundsRates!$A$2:$MM$3000,MATCH(B$2,FedFundsRates!$A$2:$MM$2,0),FALSE)</f>
        <v>2.9233333333333333</v>
      </c>
      <c r="C35" s="4">
        <f>VLOOKUP($A35,NaturalRateMeasures!$A$2:$MK$3000,MATCH(C$2,NaturalRateMeasures!$A$2:$MK$2,0),FALSE)</f>
        <v>2</v>
      </c>
      <c r="D35" s="4">
        <f>VLOOKUP($A35,InflationTargetMeasures!$A$2:$MM$3000,MATCH(D$2,InflationTargetMeasures!$A$2:$MM$2,0),FALSE)</f>
        <v>2</v>
      </c>
      <c r="E35" s="5">
        <f>VLOOKUP($A35,GapMeasures!$A$2:$LS$3000,MATCH(E$2,GapMeasures!$A$2:$LS$2,0),FALSE)</f>
        <v>-0.96736221117604926</v>
      </c>
      <c r="F35" s="5">
        <f>VLOOKUP($A35,InflationMeasures!$A$2:$LN$3000,MATCH(F$2,InflationMeasures!$A$2:$LN$2,0),FALSE)</f>
        <v>1.2420237010027257</v>
      </c>
      <c r="G35" s="26">
        <v>23057</v>
      </c>
      <c r="H35" s="25">
        <f t="shared" si="0"/>
        <v>2.3793544459160638</v>
      </c>
      <c r="I35" s="25">
        <f>VLOOKUP($A35,FedFundsRates!$A$2:$MM$3000,MATCH("FedFundsRate",FedFundsRates!$A$2:$MM$2,0),FALSE)</f>
        <v>2.9666666666666668</v>
      </c>
    </row>
    <row r="36" spans="1:9" x14ac:dyDescent="0.25">
      <c r="A36" s="6">
        <v>23146</v>
      </c>
      <c r="B36" s="5">
        <f>VLOOKUP($A36,FedFundsRates!$A$2:$MM$3000,MATCH(B$2,FedFundsRates!$A$2:$MM$2,0),FALSE)</f>
        <v>2.9666666666666668</v>
      </c>
      <c r="C36" s="4">
        <f>VLOOKUP($A36,NaturalRateMeasures!$A$2:$MK$3000,MATCH(C$2,NaturalRateMeasures!$A$2:$MK$2,0),FALSE)</f>
        <v>2</v>
      </c>
      <c r="D36" s="4">
        <f>VLOOKUP($A36,InflationTargetMeasures!$A$2:$MM$3000,MATCH(D$2,InflationTargetMeasures!$A$2:$MM$2,0),FALSE)</f>
        <v>2</v>
      </c>
      <c r="E36" s="5">
        <f>VLOOKUP($A36,GapMeasures!$A$2:$LS$3000,MATCH(E$2,GapMeasures!$A$2:$LS$2,0),FALSE)</f>
        <v>-0.92226005188068283</v>
      </c>
      <c r="F36" s="5">
        <f>VLOOKUP($A36,InflationMeasures!$A$2:$LN$3000,MATCH(F$2,InflationMeasures!$A$2:$LN$2,0),FALSE)</f>
        <v>1.2315550510783035</v>
      </c>
      <c r="G36" s="26">
        <v>23146</v>
      </c>
      <c r="H36" s="25">
        <f t="shared" si="0"/>
        <v>2.3862025506771141</v>
      </c>
      <c r="I36" s="25">
        <f>VLOOKUP($A36,FedFundsRates!$A$2:$MM$3000,MATCH("FedFundsRate",FedFundsRates!$A$2:$MM$2,0),FALSE)</f>
        <v>2.9633333333333334</v>
      </c>
    </row>
    <row r="37" spans="1:9" x14ac:dyDescent="0.25">
      <c r="A37" s="6">
        <v>23238</v>
      </c>
      <c r="B37" s="5">
        <f>VLOOKUP($A37,FedFundsRates!$A$2:$MM$3000,MATCH(B$2,FedFundsRates!$A$2:$MM$2,0),FALSE)</f>
        <v>2.9633333333333334</v>
      </c>
      <c r="C37" s="4">
        <f>VLOOKUP($A37,NaturalRateMeasures!$A$2:$MK$3000,MATCH(C$2,NaturalRateMeasures!$A$2:$MK$2,0),FALSE)</f>
        <v>2</v>
      </c>
      <c r="D37" s="4">
        <f>VLOOKUP($A37,InflationTargetMeasures!$A$2:$MM$3000,MATCH(D$2,InflationTargetMeasures!$A$2:$MM$2,0),FALSE)</f>
        <v>2</v>
      </c>
      <c r="E37" s="5">
        <f>VLOOKUP($A37,GapMeasures!$A$2:$LS$3000,MATCH(E$2,GapMeasures!$A$2:$LS$2,0),FALSE)</f>
        <v>0.17317151411462964</v>
      </c>
      <c r="F37" s="5">
        <f>VLOOKUP($A37,InflationMeasures!$A$2:$LN$3000,MATCH(F$2,InflationMeasures!$A$2:$LN$2,0),FALSE)</f>
        <v>1.2840819097182932</v>
      </c>
      <c r="G37" s="26">
        <v>23238</v>
      </c>
      <c r="H37" s="25">
        <f t="shared" si="0"/>
        <v>3.0127086216347547</v>
      </c>
      <c r="I37" s="25">
        <f>VLOOKUP($A37,FedFundsRates!$A$2:$MM$3000,MATCH("FedFundsRate",FedFundsRates!$A$2:$MM$2,0),FALSE)</f>
        <v>3.33</v>
      </c>
    </row>
    <row r="38" spans="1:9" x14ac:dyDescent="0.25">
      <c r="A38" s="6">
        <v>23330</v>
      </c>
      <c r="B38" s="5">
        <f>VLOOKUP($A38,FedFundsRates!$A$2:$MM$3000,MATCH(B$2,FedFundsRates!$A$2:$MM$2,0),FALSE)</f>
        <v>3.33</v>
      </c>
      <c r="C38" s="4">
        <f>VLOOKUP($A38,NaturalRateMeasures!$A$2:$MK$3000,MATCH(C$2,NaturalRateMeasures!$A$2:$MK$2,0),FALSE)</f>
        <v>2</v>
      </c>
      <c r="D38" s="4">
        <f>VLOOKUP($A38,InflationTargetMeasures!$A$2:$MM$3000,MATCH(D$2,InflationTargetMeasures!$A$2:$MM$2,0),FALSE)</f>
        <v>2</v>
      </c>
      <c r="E38" s="5">
        <f>VLOOKUP($A38,GapMeasures!$A$2:$LS$3000,MATCH(E$2,GapMeasures!$A$2:$LS$2,0),FALSE)</f>
        <v>-0.24740823019146208</v>
      </c>
      <c r="F38" s="5">
        <f>VLOOKUP($A38,InflationMeasures!$A$2:$LN$3000,MATCH(F$2,InflationMeasures!$A$2:$LN$2,0),FALSE)</f>
        <v>1.5865846084354596</v>
      </c>
      <c r="G38" s="26">
        <v>23330</v>
      </c>
      <c r="H38" s="25">
        <f t="shared" si="0"/>
        <v>3.2561727975574581</v>
      </c>
      <c r="I38" s="25">
        <f>VLOOKUP($A38,FedFundsRates!$A$2:$MM$3000,MATCH("FedFundsRate",FedFundsRates!$A$2:$MM$2,0),FALSE)</f>
        <v>3.4533333333333331</v>
      </c>
    </row>
    <row r="39" spans="1:9" x14ac:dyDescent="0.25">
      <c r="A39" s="6">
        <v>23422</v>
      </c>
      <c r="B39" s="5">
        <f>VLOOKUP($A39,FedFundsRates!$A$2:$MM$3000,MATCH(B$2,FedFundsRates!$A$2:$MM$2,0),FALSE)</f>
        <v>3.4533333333333331</v>
      </c>
      <c r="C39" s="4">
        <f>VLOOKUP($A39,NaturalRateMeasures!$A$2:$MK$3000,MATCH(C$2,NaturalRateMeasures!$A$2:$MK$2,0),FALSE)</f>
        <v>2</v>
      </c>
      <c r="D39" s="4">
        <f>VLOOKUP($A39,InflationTargetMeasures!$A$2:$MM$3000,MATCH(D$2,InflationTargetMeasures!$A$2:$MM$2,0),FALSE)</f>
        <v>2</v>
      </c>
      <c r="E39" s="5">
        <f>VLOOKUP($A39,GapMeasures!$A$2:$LS$3000,MATCH(E$2,GapMeasures!$A$2:$LS$2,0),FALSE)</f>
        <v>0.7815255789611405</v>
      </c>
      <c r="F39" s="5">
        <f>VLOOKUP($A39,InflationMeasures!$A$2:$LN$3000,MATCH(F$2,InflationMeasures!$A$2:$LN$2,0),FALSE)</f>
        <v>1.6769836803601779</v>
      </c>
      <c r="G39" s="26">
        <v>23422</v>
      </c>
      <c r="H39" s="25">
        <f t="shared" si="0"/>
        <v>3.9062383100208371</v>
      </c>
      <c r="I39" s="25">
        <f>VLOOKUP($A39,FedFundsRates!$A$2:$MM$3000,MATCH("FedFundsRate",FedFundsRates!$A$2:$MM$2,0),FALSE)</f>
        <v>3.4633333333333334</v>
      </c>
    </row>
    <row r="40" spans="1:9" x14ac:dyDescent="0.25">
      <c r="A40" s="6">
        <v>23512</v>
      </c>
      <c r="B40" s="5">
        <f>VLOOKUP($A40,FedFundsRates!$A$2:$MM$3000,MATCH(B$2,FedFundsRates!$A$2:$MM$2,0),FALSE)</f>
        <v>3.4633333333333334</v>
      </c>
      <c r="C40" s="4">
        <f>VLOOKUP($A40,NaturalRateMeasures!$A$2:$MK$3000,MATCH(C$2,NaturalRateMeasures!$A$2:$MK$2,0),FALSE)</f>
        <v>2</v>
      </c>
      <c r="D40" s="4">
        <f>VLOOKUP($A40,InflationTargetMeasures!$A$2:$MM$3000,MATCH(D$2,InflationTargetMeasures!$A$2:$MM$2,0),FALSE)</f>
        <v>2</v>
      </c>
      <c r="E40" s="5">
        <f>VLOOKUP($A40,GapMeasures!$A$2:$LS$3000,MATCH(E$2,GapMeasures!$A$2:$LS$2,0),FALSE)</f>
        <v>0.80774708060382616</v>
      </c>
      <c r="F40" s="5">
        <f>VLOOKUP($A40,InflationMeasures!$A$2:$LN$3000,MATCH(F$2,InflationMeasures!$A$2:$LN$2,0),FALSE)</f>
        <v>1.5978023210181158</v>
      </c>
      <c r="G40" s="26">
        <v>23512</v>
      </c>
      <c r="H40" s="25">
        <f t="shared" si="0"/>
        <v>3.8005770218290866</v>
      </c>
      <c r="I40" s="25">
        <f>VLOOKUP($A40,FedFundsRates!$A$2:$MM$3000,MATCH("FedFundsRate",FedFundsRates!$A$2:$MM$2,0),FALSE)</f>
        <v>3.49</v>
      </c>
    </row>
    <row r="41" spans="1:9" x14ac:dyDescent="0.25">
      <c r="A41" s="6">
        <v>23604</v>
      </c>
      <c r="B41" s="5">
        <f>VLOOKUP($A41,FedFundsRates!$A$2:$MM$3000,MATCH(B$2,FedFundsRates!$A$2:$MM$2,0),FALSE)</f>
        <v>3.49</v>
      </c>
      <c r="C41" s="4">
        <f>VLOOKUP($A41,NaturalRateMeasures!$A$2:$MK$3000,MATCH(C$2,NaturalRateMeasures!$A$2:$MK$2,0),FALSE)</f>
        <v>2</v>
      </c>
      <c r="D41" s="4">
        <f>VLOOKUP($A41,InflationTargetMeasures!$A$2:$MM$3000,MATCH(D$2,InflationTargetMeasures!$A$2:$MM$2,0),FALSE)</f>
        <v>2</v>
      </c>
      <c r="E41" s="5">
        <f>VLOOKUP($A41,GapMeasures!$A$2:$LS$3000,MATCH(E$2,GapMeasures!$A$2:$LS$2,0),FALSE)</f>
        <v>1.3020008710578206</v>
      </c>
      <c r="F41" s="5">
        <f>VLOOKUP($A41,InflationMeasures!$A$2:$LN$3000,MATCH(F$2,InflationMeasures!$A$2:$LN$2,0),FALSE)</f>
        <v>1.491203574420541</v>
      </c>
      <c r="G41" s="26">
        <v>23604</v>
      </c>
      <c r="H41" s="25">
        <f t="shared" si="0"/>
        <v>3.8878057971597215</v>
      </c>
      <c r="I41" s="25">
        <f>VLOOKUP($A41,FedFundsRates!$A$2:$MM$3000,MATCH("FedFundsRate",FedFundsRates!$A$2:$MM$2,0),FALSE)</f>
        <v>3.456666666666667</v>
      </c>
    </row>
    <row r="42" spans="1:9" x14ac:dyDescent="0.25">
      <c r="A42" s="6">
        <v>23696</v>
      </c>
      <c r="B42" s="5">
        <f>VLOOKUP($A42,FedFundsRates!$A$2:$MM$3000,MATCH(B$2,FedFundsRates!$A$2:$MM$2,0),FALSE)</f>
        <v>3.456666666666667</v>
      </c>
      <c r="C42" s="4">
        <f>VLOOKUP($A42,NaturalRateMeasures!$A$2:$MK$3000,MATCH(C$2,NaturalRateMeasures!$A$2:$MK$2,0),FALSE)</f>
        <v>2</v>
      </c>
      <c r="D42" s="4">
        <f>VLOOKUP($A42,InflationTargetMeasures!$A$2:$MM$3000,MATCH(D$2,InflationTargetMeasures!$A$2:$MM$2,0),FALSE)</f>
        <v>2</v>
      </c>
      <c r="E42" s="5">
        <f>VLOOKUP($A42,GapMeasures!$A$2:$LS$3000,MATCH(E$2,GapMeasures!$A$2:$LS$2,0),FALSE)</f>
        <v>0.54335978098304005</v>
      </c>
      <c r="F42" s="5">
        <f>VLOOKUP($A42,InflationMeasures!$A$2:$LN$3000,MATCH(F$2,InflationMeasures!$A$2:$LN$2,0),FALSE)</f>
        <v>1.2561138283681661</v>
      </c>
      <c r="G42" s="26">
        <v>23696</v>
      </c>
      <c r="H42" s="25">
        <f t="shared" si="0"/>
        <v>3.155850633043769</v>
      </c>
      <c r="I42" s="25">
        <f>VLOOKUP($A42,FedFundsRates!$A$2:$MM$3000,MATCH("FedFundsRate",FedFundsRates!$A$2:$MM$2,0),FALSE)</f>
        <v>3.5766666666666667</v>
      </c>
    </row>
    <row r="43" spans="1:9" x14ac:dyDescent="0.25">
      <c r="A43" s="6">
        <v>23788</v>
      </c>
      <c r="B43" s="5">
        <f>VLOOKUP($A43,FedFundsRates!$A$2:$MM$3000,MATCH(B$2,FedFundsRates!$A$2:$MM$2,0),FALSE)</f>
        <v>3.5766666666666667</v>
      </c>
      <c r="C43" s="4">
        <f>VLOOKUP($A43,NaturalRateMeasures!$A$2:$MK$3000,MATCH(C$2,NaturalRateMeasures!$A$2:$MK$2,0),FALSE)</f>
        <v>2</v>
      </c>
      <c r="D43" s="4">
        <f>VLOOKUP($A43,InflationTargetMeasures!$A$2:$MM$3000,MATCH(D$2,InflationTargetMeasures!$A$2:$MM$2,0),FALSE)</f>
        <v>2</v>
      </c>
      <c r="E43" s="5">
        <f>VLOOKUP($A43,GapMeasures!$A$2:$LS$3000,MATCH(E$2,GapMeasures!$A$2:$LS$2,0),FALSE)</f>
        <v>1.8761379310344866</v>
      </c>
      <c r="F43" s="5">
        <f>VLOOKUP($A43,InflationMeasures!$A$2:$LN$3000,MATCH(F$2,InflationMeasures!$A$2:$LN$2,0),FALSE)</f>
        <v>1.2120876688067161</v>
      </c>
      <c r="G43" s="26">
        <v>23788</v>
      </c>
      <c r="H43" s="25">
        <f t="shared" si="0"/>
        <v>3.7562004687273176</v>
      </c>
      <c r="I43" s="25">
        <f>VLOOKUP($A43,FedFundsRates!$A$2:$MM$3000,MATCH("FedFundsRate",FedFundsRates!$A$2:$MM$2,0),FALSE)</f>
        <v>3.9733333333333332</v>
      </c>
    </row>
    <row r="44" spans="1:9" x14ac:dyDescent="0.25">
      <c r="A44" s="6">
        <v>23877</v>
      </c>
      <c r="B44" s="5">
        <f>VLOOKUP($A44,FedFundsRates!$A$2:$MM$3000,MATCH(B$2,FedFundsRates!$A$2:$MM$2,0),FALSE)</f>
        <v>3.9733333333333332</v>
      </c>
      <c r="C44" s="4">
        <f>VLOOKUP($A44,NaturalRateMeasures!$A$2:$MK$3000,MATCH(C$2,NaturalRateMeasures!$A$2:$MK$2,0),FALSE)</f>
        <v>2</v>
      </c>
      <c r="D44" s="4">
        <f>VLOOKUP($A44,InflationTargetMeasures!$A$2:$MM$3000,MATCH(D$2,InflationTargetMeasures!$A$2:$MM$2,0),FALSE)</f>
        <v>2</v>
      </c>
      <c r="E44" s="5">
        <f>VLOOKUP($A44,GapMeasures!$A$2:$LS$3000,MATCH(E$2,GapMeasures!$A$2:$LS$2,0),FALSE)</f>
        <v>2.0650307661770499</v>
      </c>
      <c r="F44" s="5">
        <f>VLOOKUP($A44,InflationMeasures!$A$2:$LN$3000,MATCH(F$2,InflationMeasures!$A$2:$LN$2,0),FALSE)</f>
        <v>1.2250303498510196</v>
      </c>
      <c r="G44" s="26">
        <v>23877</v>
      </c>
      <c r="H44" s="25">
        <f t="shared" si="0"/>
        <v>3.8700609078650543</v>
      </c>
      <c r="I44" s="25">
        <f>VLOOKUP($A44,FedFundsRates!$A$2:$MM$3000,MATCH("FedFundsRate",FedFundsRates!$A$2:$MM$2,0),FALSE)</f>
        <v>4.0766666666666671</v>
      </c>
    </row>
    <row r="45" spans="1:9" x14ac:dyDescent="0.25">
      <c r="A45" s="6">
        <v>23969</v>
      </c>
      <c r="B45" s="5">
        <f>VLOOKUP($A45,FedFundsRates!$A$2:$MM$3000,MATCH(B$2,FedFundsRates!$A$2:$MM$2,0),FALSE)</f>
        <v>4.0766666666666671</v>
      </c>
      <c r="C45" s="4">
        <f>VLOOKUP($A45,NaturalRateMeasures!$A$2:$MK$3000,MATCH(C$2,NaturalRateMeasures!$A$2:$MK$2,0),FALSE)</f>
        <v>2</v>
      </c>
      <c r="D45" s="4">
        <f>VLOOKUP($A45,InflationTargetMeasures!$A$2:$MM$3000,MATCH(D$2,InflationTargetMeasures!$A$2:$MM$2,0),FALSE)</f>
        <v>2</v>
      </c>
      <c r="E45" s="5">
        <f>VLOOKUP($A45,GapMeasures!$A$2:$LS$3000,MATCH(E$2,GapMeasures!$A$2:$LS$2,0),FALSE)</f>
        <v>3.2125570664179577</v>
      </c>
      <c r="F45" s="5">
        <f>VLOOKUP($A45,InflationMeasures!$A$2:$LN$3000,MATCH(F$2,InflationMeasures!$A$2:$LN$2,0),FALSE)</f>
        <v>1.2601804974686326</v>
      </c>
      <c r="G45" s="26">
        <v>23969</v>
      </c>
      <c r="H45" s="25">
        <f t="shared" si="0"/>
        <v>4.4965492794119282</v>
      </c>
      <c r="I45" s="25">
        <f>VLOOKUP($A45,FedFundsRates!$A$2:$MM$3000,MATCH("FedFundsRate",FedFundsRates!$A$2:$MM$2,0),FALSE)</f>
        <v>4.0733333333333333</v>
      </c>
    </row>
    <row r="46" spans="1:9" x14ac:dyDescent="0.25">
      <c r="A46" s="6">
        <v>24061</v>
      </c>
      <c r="B46" s="5">
        <f>VLOOKUP($A46,FedFundsRates!$A$2:$MM$3000,MATCH(B$2,FedFundsRates!$A$2:$MM$2,0),FALSE)</f>
        <v>4.0733333333333333</v>
      </c>
      <c r="C46" s="4">
        <f>VLOOKUP($A46,NaturalRateMeasures!$A$2:$MK$3000,MATCH(C$2,NaturalRateMeasures!$A$2:$MK$2,0),FALSE)</f>
        <v>2</v>
      </c>
      <c r="D46" s="4">
        <f>VLOOKUP($A46,InflationTargetMeasures!$A$2:$MM$3000,MATCH(D$2,InflationTargetMeasures!$A$2:$MM$2,0),FALSE)</f>
        <v>2</v>
      </c>
      <c r="E46" s="5">
        <f>VLOOKUP($A46,GapMeasures!$A$2:$LS$3000,MATCH(E$2,GapMeasures!$A$2:$LS$2,0),FALSE)</f>
        <v>4.444706110854848</v>
      </c>
      <c r="F46" s="5">
        <f>VLOOKUP($A46,InflationMeasures!$A$2:$LN$3000,MATCH(F$2,InflationMeasures!$A$2:$LN$2,0),FALSE)</f>
        <v>1.3393347238994435</v>
      </c>
      <c r="G46" s="26">
        <v>24061</v>
      </c>
      <c r="H46" s="25">
        <f t="shared" si="0"/>
        <v>5.2313551412765893</v>
      </c>
      <c r="I46" s="25">
        <f>VLOOKUP($A46,FedFundsRates!$A$2:$MM$3000,MATCH("FedFundsRate",FedFundsRates!$A$2:$MM$2,0),FALSE)</f>
        <v>4.166666666666667</v>
      </c>
    </row>
    <row r="47" spans="1:9" x14ac:dyDescent="0.25">
      <c r="A47" s="6">
        <v>24153</v>
      </c>
      <c r="B47" s="5">
        <f>VLOOKUP($A47,FedFundsRates!$A$2:$MM$3000,MATCH(B$2,FedFundsRates!$A$2:$MM$2,0),FALSE)</f>
        <v>4.166666666666667</v>
      </c>
      <c r="C47" s="4">
        <f>VLOOKUP($A47,NaturalRateMeasures!$A$2:$MK$3000,MATCH(C$2,NaturalRateMeasures!$A$2:$MK$2,0),FALSE)</f>
        <v>2</v>
      </c>
      <c r="D47" s="4">
        <f>VLOOKUP($A47,InflationTargetMeasures!$A$2:$MM$3000,MATCH(D$2,InflationTargetMeasures!$A$2:$MM$2,0),FALSE)</f>
        <v>2</v>
      </c>
      <c r="E47" s="5">
        <f>VLOOKUP($A47,GapMeasures!$A$2:$LS$3000,MATCH(E$2,GapMeasures!$A$2:$LS$2,0),FALSE)</f>
        <v>5.8105745912070592</v>
      </c>
      <c r="F47" s="5">
        <f>VLOOKUP($A47,InflationMeasures!$A$2:$LN$3000,MATCH(F$2,InflationMeasures!$A$2:$LN$2,0),FALSE)</f>
        <v>1.4600535899819578</v>
      </c>
      <c r="G47" s="26">
        <v>24153</v>
      </c>
      <c r="H47" s="25">
        <f t="shared" si="0"/>
        <v>6.0953676805764658</v>
      </c>
      <c r="I47" s="25">
        <f>VLOOKUP($A47,FedFundsRates!$A$2:$MM$3000,MATCH("FedFundsRate",FedFundsRates!$A$2:$MM$2,0),FALSE)</f>
        <v>4.5566666666666666</v>
      </c>
    </row>
    <row r="48" spans="1:9" x14ac:dyDescent="0.25">
      <c r="A48" s="6">
        <v>24242</v>
      </c>
      <c r="B48" s="5">
        <f>VLOOKUP($A48,FedFundsRates!$A$2:$MM$3000,MATCH(B$2,FedFundsRates!$A$2:$MM$2,0),FALSE)</f>
        <v>4.5566666666666666</v>
      </c>
      <c r="C48" s="4">
        <f>VLOOKUP($A48,NaturalRateMeasures!$A$2:$MK$3000,MATCH(C$2,NaturalRateMeasures!$A$2:$MK$2,0),FALSE)</f>
        <v>2</v>
      </c>
      <c r="D48" s="4">
        <f>VLOOKUP($A48,InflationTargetMeasures!$A$2:$MM$3000,MATCH(D$2,InflationTargetMeasures!$A$2:$MM$2,0),FALSE)</f>
        <v>2</v>
      </c>
      <c r="E48" s="5">
        <f>VLOOKUP($A48,GapMeasures!$A$2:$LS$3000,MATCH(E$2,GapMeasures!$A$2:$LS$2,0),FALSE)</f>
        <v>4.9747637813969066</v>
      </c>
      <c r="F48" s="5">
        <f>VLOOKUP($A48,InflationMeasures!$A$2:$LN$3000,MATCH(F$2,InflationMeasures!$A$2:$LN$2,0),FALSE)</f>
        <v>1.9679459223724161</v>
      </c>
      <c r="G48" s="26">
        <v>24242</v>
      </c>
      <c r="H48" s="25">
        <f t="shared" si="0"/>
        <v>6.4393007742570774</v>
      </c>
      <c r="I48" s="25">
        <f>VLOOKUP($A48,FedFundsRates!$A$2:$MM$3000,MATCH("FedFundsRate",FedFundsRates!$A$2:$MM$2,0),FALSE)</f>
        <v>4.9133333333333331</v>
      </c>
    </row>
    <row r="49" spans="1:9" x14ac:dyDescent="0.25">
      <c r="A49" s="6">
        <v>24334</v>
      </c>
      <c r="B49" s="5">
        <f>VLOOKUP($A49,FedFundsRates!$A$2:$MM$3000,MATCH(B$2,FedFundsRates!$A$2:$MM$2,0),FALSE)</f>
        <v>4.9133333333333331</v>
      </c>
      <c r="C49" s="4">
        <f>VLOOKUP($A49,NaturalRateMeasures!$A$2:$MK$3000,MATCH(C$2,NaturalRateMeasures!$A$2:$MK$2,0),FALSE)</f>
        <v>2</v>
      </c>
      <c r="D49" s="4">
        <f>VLOOKUP($A49,InflationTargetMeasures!$A$2:$MM$3000,MATCH(D$2,InflationTargetMeasures!$A$2:$MM$2,0),FALSE)</f>
        <v>2</v>
      </c>
      <c r="E49" s="5">
        <f>VLOOKUP($A49,GapMeasures!$A$2:$LS$3000,MATCH(E$2,GapMeasures!$A$2:$LS$2,0),FALSE)</f>
        <v>4.6587415213462551</v>
      </c>
      <c r="F49" s="5">
        <f>VLOOKUP($A49,InflationMeasures!$A$2:$LN$3000,MATCH(F$2,InflationMeasures!$A$2:$LN$2,0),FALSE)</f>
        <v>2.4889951633063623</v>
      </c>
      <c r="G49" s="26">
        <v>24334</v>
      </c>
      <c r="H49" s="25">
        <f t="shared" si="0"/>
        <v>7.0628635056326701</v>
      </c>
      <c r="I49" s="25">
        <f>VLOOKUP($A49,FedFundsRates!$A$2:$MM$3000,MATCH("FedFundsRate",FedFundsRates!$A$2:$MM$2,0),FALSE)</f>
        <v>5.41</v>
      </c>
    </row>
    <row r="50" spans="1:9" x14ac:dyDescent="0.25">
      <c r="A50" s="6">
        <v>24426</v>
      </c>
      <c r="B50" s="5">
        <f>VLOOKUP($A50,FedFundsRates!$A$2:$MM$3000,MATCH(B$2,FedFundsRates!$A$2:$MM$2,0),FALSE)</f>
        <v>5.41</v>
      </c>
      <c r="C50" s="4">
        <f>VLOOKUP($A50,NaturalRateMeasures!$A$2:$MK$3000,MATCH(C$2,NaturalRateMeasures!$A$2:$MK$2,0),FALSE)</f>
        <v>2</v>
      </c>
      <c r="D50" s="4">
        <f>VLOOKUP($A50,InflationTargetMeasures!$A$2:$MM$3000,MATCH(D$2,InflationTargetMeasures!$A$2:$MM$2,0),FALSE)</f>
        <v>2</v>
      </c>
      <c r="E50" s="5">
        <f>VLOOKUP($A50,GapMeasures!$A$2:$LS$3000,MATCH(E$2,GapMeasures!$A$2:$LS$2,0),FALSE)</f>
        <v>4.3055310658438177</v>
      </c>
      <c r="F50" s="5">
        <f>VLOOKUP($A50,InflationMeasures!$A$2:$LN$3000,MATCH(F$2,InflationMeasures!$A$2:$LN$2,0),FALSE)</f>
        <v>3.0332575018957808</v>
      </c>
      <c r="G50" s="26">
        <v>24426</v>
      </c>
      <c r="H50" s="25">
        <f t="shared" si="0"/>
        <v>7.7026517857655801</v>
      </c>
      <c r="I50" s="25">
        <f>VLOOKUP($A50,FedFundsRates!$A$2:$MM$3000,MATCH("FedFundsRate",FedFundsRates!$A$2:$MM$2,0),FALSE)</f>
        <v>5.5633333333333326</v>
      </c>
    </row>
    <row r="51" spans="1:9" x14ac:dyDescent="0.25">
      <c r="A51" s="6">
        <v>24518</v>
      </c>
      <c r="B51" s="5">
        <f>VLOOKUP($A51,FedFundsRates!$A$2:$MM$3000,MATCH(B$2,FedFundsRates!$A$2:$MM$2,0),FALSE)</f>
        <v>5.5633333333333326</v>
      </c>
      <c r="C51" s="4">
        <f>VLOOKUP($A51,NaturalRateMeasures!$A$2:$MK$3000,MATCH(C$2,NaturalRateMeasures!$A$2:$MK$2,0),FALSE)</f>
        <v>2</v>
      </c>
      <c r="D51" s="4">
        <f>VLOOKUP($A51,InflationTargetMeasures!$A$2:$MM$3000,MATCH(D$2,InflationTargetMeasures!$A$2:$MM$2,0),FALSE)</f>
        <v>2</v>
      </c>
      <c r="E51" s="5">
        <f>VLOOKUP($A51,GapMeasures!$A$2:$LS$3000,MATCH(E$2,GapMeasures!$A$2:$LS$2,0),FALSE)</f>
        <v>4.0082324344157074</v>
      </c>
      <c r="F51" s="5">
        <f>VLOOKUP($A51,InflationMeasures!$A$2:$LN$3000,MATCH(F$2,InflationMeasures!$A$2:$LN$2,0),FALSE)</f>
        <v>3.0882828500592874</v>
      </c>
      <c r="G51" s="26">
        <v>24518</v>
      </c>
      <c r="H51" s="25">
        <f t="shared" si="0"/>
        <v>7.6365404922967848</v>
      </c>
      <c r="I51" s="25">
        <f>VLOOKUP($A51,FedFundsRates!$A$2:$MM$3000,MATCH("FedFundsRate",FedFundsRates!$A$2:$MM$2,0),FALSE)</f>
        <v>4.8233333333333341</v>
      </c>
    </row>
    <row r="52" spans="1:9" x14ac:dyDescent="0.25">
      <c r="A52" s="6">
        <v>24607</v>
      </c>
      <c r="B52" s="5">
        <f>VLOOKUP($A52,FedFundsRates!$A$2:$MM$3000,MATCH(B$2,FedFundsRates!$A$2:$MM$2,0),FALSE)</f>
        <v>4.8233333333333341</v>
      </c>
      <c r="C52" s="4">
        <f>VLOOKUP($A52,NaturalRateMeasures!$A$2:$MK$3000,MATCH(C$2,NaturalRateMeasures!$A$2:$MK$2,0),FALSE)</f>
        <v>2</v>
      </c>
      <c r="D52" s="4">
        <f>VLOOKUP($A52,InflationTargetMeasures!$A$2:$MM$3000,MATCH(D$2,InflationTargetMeasures!$A$2:$MM$2,0),FALSE)</f>
        <v>2</v>
      </c>
      <c r="E52" s="5">
        <f>VLOOKUP($A52,GapMeasures!$A$2:$LS$3000,MATCH(E$2,GapMeasures!$A$2:$LS$2,0),FALSE)</f>
        <v>2.8712287780220795</v>
      </c>
      <c r="F52" s="5">
        <f>VLOOKUP($A52,InflationMeasures!$A$2:$LN$3000,MATCH(F$2,InflationMeasures!$A$2:$LN$2,0),FALSE)</f>
        <v>2.9403902699812967</v>
      </c>
      <c r="G52" s="26">
        <v>24607</v>
      </c>
      <c r="H52" s="25">
        <f t="shared" si="0"/>
        <v>6.8461997939829846</v>
      </c>
      <c r="I52" s="25">
        <f>VLOOKUP($A52,FedFundsRates!$A$2:$MM$3000,MATCH("FedFundsRate",FedFundsRates!$A$2:$MM$2,0),FALSE)</f>
        <v>3.99</v>
      </c>
    </row>
    <row r="53" spans="1:9" x14ac:dyDescent="0.25">
      <c r="A53" s="6">
        <v>24699</v>
      </c>
      <c r="B53" s="5">
        <f>VLOOKUP($A53,FedFundsRates!$A$2:$MM$3000,MATCH(B$2,FedFundsRates!$A$2:$MM$2,0),FALSE)</f>
        <v>3.99</v>
      </c>
      <c r="C53" s="4">
        <f>VLOOKUP($A53,NaturalRateMeasures!$A$2:$MK$3000,MATCH(C$2,NaturalRateMeasures!$A$2:$MK$2,0),FALSE)</f>
        <v>2</v>
      </c>
      <c r="D53" s="4">
        <f>VLOOKUP($A53,InflationTargetMeasures!$A$2:$MM$3000,MATCH(D$2,InflationTargetMeasures!$A$2:$MM$2,0),FALSE)</f>
        <v>2</v>
      </c>
      <c r="E53" s="5">
        <f>VLOOKUP($A53,GapMeasures!$A$2:$LS$3000,MATCH(E$2,GapMeasures!$A$2:$LS$2,0),FALSE)</f>
        <v>2.6485850641930457</v>
      </c>
      <c r="F53" s="5">
        <f>VLOOKUP($A53,InflationMeasures!$A$2:$LN$3000,MATCH(F$2,InflationMeasures!$A$2:$LN$2,0),FALSE)</f>
        <v>3.0277321172914595</v>
      </c>
      <c r="G53" s="26">
        <v>24699</v>
      </c>
      <c r="H53" s="25">
        <f t="shared" si="0"/>
        <v>6.8658907080337119</v>
      </c>
      <c r="I53" s="25">
        <f>VLOOKUP($A53,FedFundsRates!$A$2:$MM$3000,MATCH("FedFundsRate",FedFundsRates!$A$2:$MM$2,0),FALSE)</f>
        <v>3.8933333333333331</v>
      </c>
    </row>
    <row r="54" spans="1:9" x14ac:dyDescent="0.25">
      <c r="A54" s="6">
        <v>24791</v>
      </c>
      <c r="B54" s="5">
        <f>VLOOKUP($A54,FedFundsRates!$A$2:$MM$3000,MATCH(B$2,FedFundsRates!$A$2:$MM$2,0),FALSE)</f>
        <v>3.8933333333333331</v>
      </c>
      <c r="C54" s="4">
        <f>VLOOKUP($A54,NaturalRateMeasures!$A$2:$MK$3000,MATCH(C$2,NaturalRateMeasures!$A$2:$MK$2,0),FALSE)</f>
        <v>2</v>
      </c>
      <c r="D54" s="4">
        <f>VLOOKUP($A54,InflationTargetMeasures!$A$2:$MM$3000,MATCH(D$2,InflationTargetMeasures!$A$2:$MM$2,0),FALSE)</f>
        <v>2</v>
      </c>
      <c r="E54" s="5">
        <f>VLOOKUP($A54,GapMeasures!$A$2:$LS$3000,MATCH(E$2,GapMeasures!$A$2:$LS$2,0),FALSE)</f>
        <v>2.235996367582902</v>
      </c>
      <c r="F54" s="5">
        <f>VLOOKUP($A54,InflationMeasures!$A$2:$LN$3000,MATCH(F$2,InflationMeasures!$A$2:$LN$2,0),FALSE)</f>
        <v>3.1752707391441648</v>
      </c>
      <c r="G54" s="26">
        <v>24791</v>
      </c>
      <c r="H54" s="25">
        <f t="shared" si="0"/>
        <v>6.8809042925076991</v>
      </c>
      <c r="I54" s="25">
        <f>VLOOKUP($A54,FedFundsRates!$A$2:$MM$3000,MATCH("FedFundsRate",FedFundsRates!$A$2:$MM$2,0),FALSE)</f>
        <v>4.1733333333333329</v>
      </c>
    </row>
    <row r="55" spans="1:9" x14ac:dyDescent="0.25">
      <c r="A55" s="6">
        <v>24883</v>
      </c>
      <c r="B55" s="5">
        <f>VLOOKUP($A55,FedFundsRates!$A$2:$MM$3000,MATCH(B$2,FedFundsRates!$A$2:$MM$2,0),FALSE)</f>
        <v>4.1733333333333329</v>
      </c>
      <c r="C55" s="4">
        <f>VLOOKUP($A55,NaturalRateMeasures!$A$2:$MK$3000,MATCH(C$2,NaturalRateMeasures!$A$2:$MK$2,0),FALSE)</f>
        <v>2</v>
      </c>
      <c r="D55" s="4">
        <f>VLOOKUP($A55,InflationTargetMeasures!$A$2:$MM$3000,MATCH(D$2,InflationTargetMeasures!$A$2:$MM$2,0),FALSE)</f>
        <v>2</v>
      </c>
      <c r="E55" s="5">
        <f>VLOOKUP($A55,GapMeasures!$A$2:$LS$3000,MATCH(E$2,GapMeasures!$A$2:$LS$2,0),FALSE)</f>
        <v>3.1490736279619944</v>
      </c>
      <c r="F55" s="5">
        <f>VLOOKUP($A55,InflationMeasures!$A$2:$LN$3000,MATCH(F$2,InflationMeasures!$A$2:$LN$2,0),FALSE)</f>
        <v>3.779996863073154</v>
      </c>
      <c r="G55" s="26">
        <v>24883</v>
      </c>
      <c r="H55" s="25">
        <f t="shared" si="0"/>
        <v>8.244532108590727</v>
      </c>
      <c r="I55" s="25">
        <f>VLOOKUP($A55,FedFundsRates!$A$2:$MM$3000,MATCH("FedFundsRate",FedFundsRates!$A$2:$MM$2,0),FALSE)</f>
        <v>4.7866666666666662</v>
      </c>
    </row>
    <row r="56" spans="1:9" x14ac:dyDescent="0.25">
      <c r="A56" s="6">
        <v>24973</v>
      </c>
      <c r="B56" s="5">
        <f>VLOOKUP($A56,FedFundsRates!$A$2:$MM$3000,MATCH(B$2,FedFundsRates!$A$2:$MM$2,0),FALSE)</f>
        <v>4.7866666666666662</v>
      </c>
      <c r="C56" s="4">
        <f>VLOOKUP($A56,NaturalRateMeasures!$A$2:$MK$3000,MATCH(C$2,NaturalRateMeasures!$A$2:$MK$2,0),FALSE)</f>
        <v>2</v>
      </c>
      <c r="D56" s="4">
        <f>VLOOKUP($A56,InflationTargetMeasures!$A$2:$MM$3000,MATCH(D$2,InflationTargetMeasures!$A$2:$MM$2,0),FALSE)</f>
        <v>2</v>
      </c>
      <c r="E56" s="5">
        <f>VLOOKUP($A56,GapMeasures!$A$2:$LS$3000,MATCH(E$2,GapMeasures!$A$2:$LS$2,0),FALSE)</f>
        <v>3.6669625267897716</v>
      </c>
      <c r="F56" s="5">
        <f>VLOOKUP($A56,InflationMeasures!$A$2:$LN$3000,MATCH(F$2,InflationMeasures!$A$2:$LN$2,0),FALSE)</f>
        <v>4.289794858478313</v>
      </c>
      <c r="G56" s="26">
        <v>24973</v>
      </c>
      <c r="H56" s="25">
        <f t="shared" si="0"/>
        <v>9.2681735511123549</v>
      </c>
      <c r="I56" s="25">
        <f>VLOOKUP($A56,FedFundsRates!$A$2:$MM$3000,MATCH("FedFundsRate",FedFundsRates!$A$2:$MM$2,0),FALSE)</f>
        <v>5.98</v>
      </c>
    </row>
    <row r="57" spans="1:9" x14ac:dyDescent="0.25">
      <c r="A57" s="6">
        <v>25065</v>
      </c>
      <c r="B57" s="5">
        <f>VLOOKUP($A57,FedFundsRates!$A$2:$MM$3000,MATCH(B$2,FedFundsRates!$A$2:$MM$2,0),FALSE)</f>
        <v>5.98</v>
      </c>
      <c r="C57" s="4">
        <f>VLOOKUP($A57,NaturalRateMeasures!$A$2:$MK$3000,MATCH(C$2,NaturalRateMeasures!$A$2:$MK$2,0),FALSE)</f>
        <v>2</v>
      </c>
      <c r="D57" s="4">
        <f>VLOOKUP($A57,InflationTargetMeasures!$A$2:$MM$3000,MATCH(D$2,InflationTargetMeasures!$A$2:$MM$2,0),FALSE)</f>
        <v>2</v>
      </c>
      <c r="E57" s="5">
        <f>VLOOKUP($A57,GapMeasures!$A$2:$LS$3000,MATCH(E$2,GapMeasures!$A$2:$LS$2,0),FALSE)</f>
        <v>3.2852984611433298</v>
      </c>
      <c r="F57" s="5">
        <f>VLOOKUP($A57,InflationMeasures!$A$2:$LN$3000,MATCH(F$2,InflationMeasures!$A$2:$LN$2,0),FALSE)</f>
        <v>4.5033453422542502</v>
      </c>
      <c r="G57" s="26">
        <v>25065</v>
      </c>
      <c r="H57" s="25">
        <f t="shared" si="0"/>
        <v>9.3976672439530411</v>
      </c>
      <c r="I57" s="25">
        <f>VLOOKUP($A57,FedFundsRates!$A$2:$MM$3000,MATCH("FedFundsRate",FedFundsRates!$A$2:$MM$2,0),FALSE)</f>
        <v>5.9433333333333342</v>
      </c>
    </row>
    <row r="58" spans="1:9" x14ac:dyDescent="0.25">
      <c r="A58" s="6">
        <v>25157</v>
      </c>
      <c r="B58" s="5">
        <f>VLOOKUP($A58,FedFundsRates!$A$2:$MM$3000,MATCH(B$2,FedFundsRates!$A$2:$MM$2,0),FALSE)</f>
        <v>5.9433333333333342</v>
      </c>
      <c r="C58" s="4">
        <f>VLOOKUP($A58,NaturalRateMeasures!$A$2:$MK$3000,MATCH(C$2,NaturalRateMeasures!$A$2:$MK$2,0),FALSE)</f>
        <v>2</v>
      </c>
      <c r="D58" s="4">
        <f>VLOOKUP($A58,InflationTargetMeasures!$A$2:$MM$3000,MATCH(D$2,InflationTargetMeasures!$A$2:$MM$2,0),FALSE)</f>
        <v>2</v>
      </c>
      <c r="E58" s="5">
        <f>VLOOKUP($A58,GapMeasures!$A$2:$LS$3000,MATCH(E$2,GapMeasures!$A$2:$LS$2,0),FALSE)</f>
        <v>2.5415158634410786</v>
      </c>
      <c r="F58" s="5">
        <f>VLOOKUP($A58,InflationMeasures!$A$2:$LN$3000,MATCH(F$2,InflationMeasures!$A$2:$LN$2,0),FALSE)</f>
        <v>4.6672781004789554</v>
      </c>
      <c r="G58" s="26">
        <v>25157</v>
      </c>
      <c r="H58" s="25">
        <f t="shared" si="0"/>
        <v>9.2716750824389713</v>
      </c>
      <c r="I58" s="25">
        <f>VLOOKUP($A58,FedFundsRates!$A$2:$MM$3000,MATCH("FedFundsRate",FedFundsRates!$A$2:$MM$2,0),FALSE)</f>
        <v>5.916666666666667</v>
      </c>
    </row>
    <row r="59" spans="1:9" x14ac:dyDescent="0.25">
      <c r="A59" s="6">
        <v>25249</v>
      </c>
      <c r="B59" s="5">
        <f>VLOOKUP($A59,FedFundsRates!$A$2:$MM$3000,MATCH(B$2,FedFundsRates!$A$2:$MM$2,0),FALSE)</f>
        <v>5.916666666666667</v>
      </c>
      <c r="C59" s="4">
        <f>VLOOKUP($A59,NaturalRateMeasures!$A$2:$MK$3000,MATCH(C$2,NaturalRateMeasures!$A$2:$MK$2,0),FALSE)</f>
        <v>2</v>
      </c>
      <c r="D59" s="4">
        <f>VLOOKUP($A59,InflationTargetMeasures!$A$2:$MM$3000,MATCH(D$2,InflationTargetMeasures!$A$2:$MM$2,0),FALSE)</f>
        <v>2</v>
      </c>
      <c r="E59" s="5">
        <f>VLOOKUP($A59,GapMeasures!$A$2:$LS$3000,MATCH(E$2,GapMeasures!$A$2:$LS$2,0),FALSE)</f>
        <v>3.0148013231168633</v>
      </c>
      <c r="F59" s="5">
        <f>VLOOKUP($A59,InflationMeasures!$A$2:$LN$3000,MATCH(F$2,InflationMeasures!$A$2:$LN$2,0),FALSE)</f>
        <v>4.6146095717883862</v>
      </c>
      <c r="G59" s="26">
        <v>25249</v>
      </c>
      <c r="H59" s="25">
        <f t="shared" si="0"/>
        <v>9.4293150192410113</v>
      </c>
      <c r="I59" s="25">
        <f>VLOOKUP($A59,FedFundsRates!$A$2:$MM$3000,MATCH("FedFundsRate",FedFundsRates!$A$2:$MM$2,0),FALSE)</f>
        <v>6.5666666666666664</v>
      </c>
    </row>
    <row r="60" spans="1:9" x14ac:dyDescent="0.25">
      <c r="A60" s="6">
        <v>25338</v>
      </c>
      <c r="B60" s="5">
        <f>VLOOKUP($A60,FedFundsRates!$A$2:$MM$3000,MATCH(B$2,FedFundsRates!$A$2:$MM$2,0),FALSE)</f>
        <v>6.5666666666666664</v>
      </c>
      <c r="C60" s="4">
        <f>VLOOKUP($A60,NaturalRateMeasures!$A$2:$MK$3000,MATCH(C$2,NaturalRateMeasures!$A$2:$MK$2,0),FALSE)</f>
        <v>2</v>
      </c>
      <c r="D60" s="4">
        <f>VLOOKUP($A60,InflationTargetMeasures!$A$2:$MM$3000,MATCH(D$2,InflationTargetMeasures!$A$2:$MM$2,0),FALSE)</f>
        <v>2</v>
      </c>
      <c r="E60" s="5">
        <f>VLOOKUP($A60,GapMeasures!$A$2:$LS$3000,MATCH(E$2,GapMeasures!$A$2:$LS$2,0),FALSE)</f>
        <v>2.2639288896255958</v>
      </c>
      <c r="F60" s="5">
        <f>VLOOKUP($A60,InflationMeasures!$A$2:$LN$3000,MATCH(F$2,InflationMeasures!$A$2:$LN$2,0),FALSE)</f>
        <v>4.6511627906976827</v>
      </c>
      <c r="G60" s="26">
        <v>25338</v>
      </c>
      <c r="H60" s="25">
        <f t="shared" si="0"/>
        <v>9.1087086308593221</v>
      </c>
      <c r="I60" s="25">
        <f>VLOOKUP($A60,FedFundsRates!$A$2:$MM$3000,MATCH("FedFundsRate",FedFundsRates!$A$2:$MM$2,0),FALSE)</f>
        <v>8.3266666666666662</v>
      </c>
    </row>
    <row r="61" spans="1:9" x14ac:dyDescent="0.25">
      <c r="A61" s="6">
        <v>25430</v>
      </c>
      <c r="B61" s="5">
        <f>VLOOKUP($A61,FedFundsRates!$A$2:$MM$3000,MATCH(B$2,FedFundsRates!$A$2:$MM$2,0),FALSE)</f>
        <v>8.3266666666666662</v>
      </c>
      <c r="C61" s="4">
        <f>VLOOKUP($A61,NaturalRateMeasures!$A$2:$MK$3000,MATCH(C$2,NaturalRateMeasures!$A$2:$MK$2,0),FALSE)</f>
        <v>2</v>
      </c>
      <c r="D61" s="4">
        <f>VLOOKUP($A61,InflationTargetMeasures!$A$2:$MM$3000,MATCH(D$2,InflationTargetMeasures!$A$2:$MM$2,0),FALSE)</f>
        <v>2</v>
      </c>
      <c r="E61" s="5">
        <f>VLOOKUP($A61,GapMeasures!$A$2:$LS$3000,MATCH(E$2,GapMeasures!$A$2:$LS$2,0),FALSE)</f>
        <v>1.9236008534383746</v>
      </c>
      <c r="F61" s="5">
        <f>VLOOKUP($A61,InflationMeasures!$A$2:$LN$3000,MATCH(F$2,InflationMeasures!$A$2:$LN$2,0),FALSE)</f>
        <v>4.6885003693671656</v>
      </c>
      <c r="G61" s="26">
        <v>25430</v>
      </c>
      <c r="H61" s="25">
        <f t="shared" si="0"/>
        <v>8.9945509807699366</v>
      </c>
      <c r="I61" s="25">
        <f>VLOOKUP($A61,FedFundsRates!$A$2:$MM$3000,MATCH("FedFundsRate",FedFundsRates!$A$2:$MM$2,0),FALSE)</f>
        <v>8.9833333333333325</v>
      </c>
    </row>
    <row r="62" spans="1:9" x14ac:dyDescent="0.25">
      <c r="A62" s="6">
        <v>25522</v>
      </c>
      <c r="B62" s="5">
        <f>VLOOKUP($A62,FedFundsRates!$A$2:$MM$3000,MATCH(B$2,FedFundsRates!$A$2:$MM$2,0),FALSE)</f>
        <v>8.9833333333333325</v>
      </c>
      <c r="C62" s="4">
        <f>VLOOKUP($A62,NaturalRateMeasures!$A$2:$MK$3000,MATCH(C$2,NaturalRateMeasures!$A$2:$MK$2,0),FALSE)</f>
        <v>2</v>
      </c>
      <c r="D62" s="4">
        <f>VLOOKUP($A62,InflationTargetMeasures!$A$2:$MM$3000,MATCH(D$2,InflationTargetMeasures!$A$2:$MM$2,0),FALSE)</f>
        <v>2</v>
      </c>
      <c r="E62" s="5">
        <f>VLOOKUP($A62,GapMeasures!$A$2:$LS$3000,MATCH(E$2,GapMeasures!$A$2:$LS$2,0),FALSE)</f>
        <v>0.47831477115683207</v>
      </c>
      <c r="F62" s="5">
        <f>VLOOKUP($A62,InflationMeasures!$A$2:$LN$3000,MATCH(F$2,InflationMeasures!$A$2:$LN$2,0),FALSE)</f>
        <v>4.6928244572096212</v>
      </c>
      <c r="G62" s="26">
        <v>25522</v>
      </c>
      <c r="H62" s="25">
        <f t="shared" si="0"/>
        <v>8.2783940713928477</v>
      </c>
      <c r="I62" s="25">
        <f>VLOOKUP($A62,FedFundsRates!$A$2:$MM$3000,MATCH("FedFundsRate",FedFundsRates!$A$2:$MM$2,0),FALSE)</f>
        <v>8.94</v>
      </c>
    </row>
    <row r="63" spans="1:9" x14ac:dyDescent="0.25">
      <c r="A63" s="6">
        <v>25614</v>
      </c>
      <c r="B63" s="5">
        <f>VLOOKUP($A63,FedFundsRates!$A$2:$MM$3000,MATCH(B$2,FedFundsRates!$A$2:$MM$2,0),FALSE)</f>
        <v>8.94</v>
      </c>
      <c r="C63" s="4">
        <f>VLOOKUP($A63,NaturalRateMeasures!$A$2:$MK$3000,MATCH(C$2,NaturalRateMeasures!$A$2:$MK$2,0),FALSE)</f>
        <v>2</v>
      </c>
      <c r="D63" s="4">
        <f>VLOOKUP($A63,InflationTargetMeasures!$A$2:$MM$3000,MATCH(D$2,InflationTargetMeasures!$A$2:$MM$2,0),FALSE)</f>
        <v>2</v>
      </c>
      <c r="E63" s="5">
        <f>VLOOKUP($A63,GapMeasures!$A$2:$LS$3000,MATCH(E$2,GapMeasures!$A$2:$LS$2,0),FALSE)</f>
        <v>-0.53005299320960708</v>
      </c>
      <c r="F63" s="5">
        <f>VLOOKUP($A63,InflationMeasures!$A$2:$LN$3000,MATCH(F$2,InflationMeasures!$A$2:$LN$2,0),FALSE)</f>
        <v>4.6951748049696596</v>
      </c>
      <c r="G63" s="26">
        <v>25614</v>
      </c>
      <c r="H63" s="25">
        <f t="shared" si="0"/>
        <v>7.7777357108496856</v>
      </c>
      <c r="I63" s="25">
        <f>VLOOKUP($A63,FedFundsRates!$A$2:$MM$3000,MATCH("FedFundsRate",FedFundsRates!$A$2:$MM$2,0),FALSE)</f>
        <v>8.5733333333333324</v>
      </c>
    </row>
    <row r="64" spans="1:9" x14ac:dyDescent="0.25">
      <c r="A64" s="6">
        <v>25703</v>
      </c>
      <c r="B64" s="5">
        <f>VLOOKUP($A64,FedFundsRates!$A$2:$MM$3000,MATCH(B$2,FedFundsRates!$A$2:$MM$2,0),FALSE)</f>
        <v>8.5733333333333324</v>
      </c>
      <c r="C64" s="4">
        <f>VLOOKUP($A64,NaturalRateMeasures!$A$2:$MK$3000,MATCH(C$2,NaturalRateMeasures!$A$2:$MK$2,0),FALSE)</f>
        <v>2</v>
      </c>
      <c r="D64" s="4">
        <f>VLOOKUP($A64,InflationTargetMeasures!$A$2:$MM$3000,MATCH(D$2,InflationTargetMeasures!$A$2:$MM$2,0),FALSE)</f>
        <v>2</v>
      </c>
      <c r="E64" s="5">
        <f>VLOOKUP($A64,GapMeasures!$A$2:$LS$3000,MATCH(E$2,GapMeasures!$A$2:$LS$2,0),FALSE)</f>
        <v>-1.1813620644851672</v>
      </c>
      <c r="F64" s="5">
        <f>VLOOKUP($A64,InflationMeasures!$A$2:$LN$3000,MATCH(F$2,InflationMeasures!$A$2:$LN$2,0),FALSE)</f>
        <v>4.6252676659528813</v>
      </c>
      <c r="G64" s="26">
        <v>25703</v>
      </c>
      <c r="H64" s="25">
        <f t="shared" si="0"/>
        <v>7.3472204666867382</v>
      </c>
      <c r="I64" s="25">
        <f>VLOOKUP($A64,FedFundsRates!$A$2:$MM$3000,MATCH("FedFundsRate",FedFundsRates!$A$2:$MM$2,0),FALSE)</f>
        <v>7.88</v>
      </c>
    </row>
    <row r="65" spans="1:9" x14ac:dyDescent="0.25">
      <c r="A65" s="6">
        <v>25795</v>
      </c>
      <c r="B65" s="5">
        <f>VLOOKUP($A65,FedFundsRates!$A$2:$MM$3000,MATCH(B$2,FedFundsRates!$A$2:$MM$2,0),FALSE)</f>
        <v>7.88</v>
      </c>
      <c r="C65" s="4">
        <f>VLOOKUP($A65,NaturalRateMeasures!$A$2:$MK$3000,MATCH(C$2,NaturalRateMeasures!$A$2:$MK$2,0),FALSE)</f>
        <v>2</v>
      </c>
      <c r="D65" s="4">
        <f>VLOOKUP($A65,InflationTargetMeasures!$A$2:$MM$3000,MATCH(D$2,InflationTargetMeasures!$A$2:$MM$2,0),FALSE)</f>
        <v>2</v>
      </c>
      <c r="E65" s="5">
        <f>VLOOKUP($A65,GapMeasures!$A$2:$LS$3000,MATCH(E$2,GapMeasures!$A$2:$LS$2,0),FALSE)</f>
        <v>-1.0303505187360043</v>
      </c>
      <c r="F65" s="5">
        <f>VLOOKUP($A65,InflationMeasures!$A$2:$LN$3000,MATCH(F$2,InflationMeasures!$A$2:$LN$2,0),FALSE)</f>
        <v>4.5867243731476659</v>
      </c>
      <c r="G65" s="26">
        <v>25795</v>
      </c>
      <c r="H65" s="25">
        <f t="shared" si="0"/>
        <v>7.3649113003534969</v>
      </c>
      <c r="I65" s="25">
        <f>VLOOKUP($A65,FedFundsRates!$A$2:$MM$3000,MATCH("FedFundsRate",FedFundsRates!$A$2:$MM$2,0),FALSE)</f>
        <v>6.7033333333333331</v>
      </c>
    </row>
    <row r="66" spans="1:9" x14ac:dyDescent="0.25">
      <c r="A66" s="6">
        <v>25887</v>
      </c>
      <c r="B66" s="5">
        <f>VLOOKUP($A66,FedFundsRates!$A$2:$MM$3000,MATCH(B$2,FedFundsRates!$A$2:$MM$2,0),FALSE)</f>
        <v>6.7033333333333331</v>
      </c>
      <c r="C66" s="4">
        <f>VLOOKUP($A66,NaturalRateMeasures!$A$2:$MK$3000,MATCH(C$2,NaturalRateMeasures!$A$2:$MK$2,0),FALSE)</f>
        <v>2</v>
      </c>
      <c r="D66" s="4">
        <f>VLOOKUP($A66,InflationTargetMeasures!$A$2:$MM$3000,MATCH(D$2,InflationTargetMeasures!$A$2:$MM$2,0),FALSE)</f>
        <v>2</v>
      </c>
      <c r="E66" s="5">
        <f>VLOOKUP($A66,GapMeasures!$A$2:$LS$3000,MATCH(E$2,GapMeasures!$A$2:$LS$2,0),FALSE)</f>
        <v>-2.8081641494200809</v>
      </c>
      <c r="F66" s="5">
        <f>VLOOKUP($A66,InflationMeasures!$A$2:$LN$3000,MATCH(F$2,InflationMeasures!$A$2:$LN$2,0),FALSE)</f>
        <v>4.8265600297591416</v>
      </c>
      <c r="G66" s="26">
        <v>25887</v>
      </c>
      <c r="H66" s="25">
        <f t="shared" si="0"/>
        <v>6.8357579699286708</v>
      </c>
      <c r="I66" s="25">
        <f>VLOOKUP($A66,FedFundsRates!$A$2:$MM$3000,MATCH("FedFundsRate",FedFundsRates!$A$2:$MM$2,0),FALSE)</f>
        <v>5.5666666666666673</v>
      </c>
    </row>
    <row r="67" spans="1:9" x14ac:dyDescent="0.25">
      <c r="A67" s="6">
        <v>25979</v>
      </c>
      <c r="B67" s="5">
        <f>VLOOKUP($A67,FedFundsRates!$A$2:$MM$3000,MATCH(B$2,FedFundsRates!$A$2:$MM$2,0),FALSE)</f>
        <v>5.5666666666666673</v>
      </c>
      <c r="C67" s="4">
        <f>VLOOKUP($A67,NaturalRateMeasures!$A$2:$MK$3000,MATCH(C$2,NaturalRateMeasures!$A$2:$MK$2,0),FALSE)</f>
        <v>2</v>
      </c>
      <c r="D67" s="4">
        <f>VLOOKUP($A67,InflationTargetMeasures!$A$2:$MM$3000,MATCH(D$2,InflationTargetMeasures!$A$2:$MM$2,0),FALSE)</f>
        <v>2</v>
      </c>
      <c r="E67" s="5">
        <f>VLOOKUP($A67,GapMeasures!$A$2:$LS$3000,MATCH(E$2,GapMeasures!$A$2:$LS$2,0),FALSE)</f>
        <v>-0.89829348867212155</v>
      </c>
      <c r="F67" s="5">
        <f>VLOOKUP($A67,InflationMeasures!$A$2:$LN$3000,MATCH(F$2,InflationMeasures!$A$2:$LN$2,0),FALSE)</f>
        <v>5.0043696242123126</v>
      </c>
      <c r="G67" s="26">
        <v>25979</v>
      </c>
      <c r="H67" s="25">
        <f t="shared" si="0"/>
        <v>8.0574076919824087</v>
      </c>
      <c r="I67" s="25">
        <f>VLOOKUP($A67,FedFundsRates!$A$2:$MM$3000,MATCH("FedFundsRate",FedFundsRates!$A$2:$MM$2,0),FALSE)</f>
        <v>3.8566666666666669</v>
      </c>
    </row>
    <row r="68" spans="1:9" x14ac:dyDescent="0.25">
      <c r="A68" s="6">
        <v>26068</v>
      </c>
      <c r="B68" s="5">
        <f>VLOOKUP($A68,FedFundsRates!$A$2:$MM$3000,MATCH(B$2,FedFundsRates!$A$2:$MM$2,0),FALSE)</f>
        <v>3.8566666666666669</v>
      </c>
      <c r="C68" s="4">
        <f>VLOOKUP($A68,NaturalRateMeasures!$A$2:$MK$3000,MATCH(C$2,NaturalRateMeasures!$A$2:$MK$2,0),FALSE)</f>
        <v>2</v>
      </c>
      <c r="D68" s="4">
        <f>VLOOKUP($A68,InflationTargetMeasures!$A$2:$MM$3000,MATCH(D$2,InflationTargetMeasures!$A$2:$MM$2,0),FALSE)</f>
        <v>2</v>
      </c>
      <c r="E68" s="5">
        <f>VLOOKUP($A68,GapMeasures!$A$2:$LS$3000,MATCH(E$2,GapMeasures!$A$2:$LS$2,0),FALSE)</f>
        <v>-1.0736729742843263</v>
      </c>
      <c r="F68" s="5">
        <f>VLOOKUP($A68,InflationMeasures!$A$2:$LN$3000,MATCH(F$2,InflationMeasures!$A$2:$LN$2,0),FALSE)</f>
        <v>5.0166007186064565</v>
      </c>
      <c r="G68" s="26">
        <v>26068</v>
      </c>
      <c r="H68" s="25">
        <f t="shared" si="0"/>
        <v>7.9880645907675225</v>
      </c>
      <c r="I68" s="25">
        <f>VLOOKUP($A68,FedFundsRates!$A$2:$MM$3000,MATCH("FedFundsRate",FedFundsRates!$A$2:$MM$2,0),FALSE)</f>
        <v>4.5633333333333335</v>
      </c>
    </row>
    <row r="69" spans="1:9" x14ac:dyDescent="0.25">
      <c r="A69" s="6">
        <v>26160</v>
      </c>
      <c r="B69" s="5">
        <f>VLOOKUP($A69,FedFundsRates!$A$2:$MM$3000,MATCH(B$2,FedFundsRates!$A$2:$MM$2,0),FALSE)</f>
        <v>4.5633333333333335</v>
      </c>
      <c r="C69" s="4">
        <f>VLOOKUP($A69,NaturalRateMeasures!$A$2:$MK$3000,MATCH(C$2,NaturalRateMeasures!$A$2:$MK$2,0),FALSE)</f>
        <v>2</v>
      </c>
      <c r="D69" s="4">
        <f>VLOOKUP($A69,InflationTargetMeasures!$A$2:$MM$3000,MATCH(D$2,InflationTargetMeasures!$A$2:$MM$2,0),FALSE)</f>
        <v>2</v>
      </c>
      <c r="E69" s="5">
        <f>VLOOKUP($A69,GapMeasures!$A$2:$LS$3000,MATCH(E$2,GapMeasures!$A$2:$LS$2,0),FALSE)</f>
        <v>-0.96683560403138147</v>
      </c>
      <c r="F69" s="5">
        <f>VLOOKUP($A69,InflationMeasures!$A$2:$LN$3000,MATCH(F$2,InflationMeasures!$A$2:$LN$2,0),FALSE)</f>
        <v>4.8353724361281047</v>
      </c>
      <c r="G69" s="26">
        <v>26160</v>
      </c>
      <c r="H69" s="25">
        <f t="shared" ref="H69:H132" si="1">$L$29*B69 + (1-$L$29)*(C69+D69+1.5*(F69-D69)+$L$31*E69)</f>
        <v>7.769640852176467</v>
      </c>
      <c r="I69" s="25">
        <f>VLOOKUP($A69,FedFundsRates!$A$2:$MM$3000,MATCH("FedFundsRate",FedFundsRates!$A$2:$MM$2,0),FALSE)</f>
        <v>5.4733333333333327</v>
      </c>
    </row>
    <row r="70" spans="1:9" x14ac:dyDescent="0.25">
      <c r="A70" s="6">
        <v>26252</v>
      </c>
      <c r="B70" s="5">
        <f>VLOOKUP($A70,FedFundsRates!$A$2:$MM$3000,MATCH(B$2,FedFundsRates!$A$2:$MM$2,0),FALSE)</f>
        <v>5.4733333333333327</v>
      </c>
      <c r="C70" s="4">
        <f>VLOOKUP($A70,NaturalRateMeasures!$A$2:$MK$3000,MATCH(C$2,NaturalRateMeasures!$A$2:$MK$2,0),FALSE)</f>
        <v>2</v>
      </c>
      <c r="D70" s="4">
        <f>VLOOKUP($A70,InflationTargetMeasures!$A$2:$MM$3000,MATCH(D$2,InflationTargetMeasures!$A$2:$MM$2,0),FALSE)</f>
        <v>2</v>
      </c>
      <c r="E70" s="5">
        <f>VLOOKUP($A70,GapMeasures!$A$2:$LS$3000,MATCH(E$2,GapMeasures!$A$2:$LS$2,0),FALSE)</f>
        <v>-1.4361020224633161</v>
      </c>
      <c r="F70" s="5">
        <f>VLOOKUP($A70,InflationMeasures!$A$2:$LN$3000,MATCH(F$2,InflationMeasures!$A$2:$LN$2,0),FALSE)</f>
        <v>3.9744499645138376</v>
      </c>
      <c r="G70" s="26">
        <v>26252</v>
      </c>
      <c r="H70" s="25">
        <f t="shared" si="1"/>
        <v>6.2436239355390981</v>
      </c>
      <c r="I70" s="25">
        <f>VLOOKUP($A70,FedFundsRates!$A$2:$MM$3000,MATCH("FedFundsRate",FedFundsRates!$A$2:$MM$2,0),FALSE)</f>
        <v>4.75</v>
      </c>
    </row>
    <row r="71" spans="1:9" x14ac:dyDescent="0.25">
      <c r="A71" s="6">
        <v>26344</v>
      </c>
      <c r="B71" s="5">
        <f>VLOOKUP($A71,FedFundsRates!$A$2:$MM$3000,MATCH(B$2,FedFundsRates!$A$2:$MM$2,0),FALSE)</f>
        <v>4.75</v>
      </c>
      <c r="C71" s="4">
        <f>VLOOKUP($A71,NaturalRateMeasures!$A$2:$MK$3000,MATCH(C$2,NaturalRateMeasures!$A$2:$MK$2,0),FALSE)</f>
        <v>2</v>
      </c>
      <c r="D71" s="4">
        <f>VLOOKUP($A71,InflationTargetMeasures!$A$2:$MM$3000,MATCH(D$2,InflationTargetMeasures!$A$2:$MM$2,0),FALSE)</f>
        <v>2</v>
      </c>
      <c r="E71" s="5">
        <f>VLOOKUP($A71,GapMeasures!$A$2:$LS$3000,MATCH(E$2,GapMeasures!$A$2:$LS$2,0),FALSE)</f>
        <v>-0.35001139731022485</v>
      </c>
      <c r="F71" s="5">
        <f>VLOOKUP($A71,InflationMeasures!$A$2:$LN$3000,MATCH(F$2,InflationMeasures!$A$2:$LN$2,0),FALSE)</f>
        <v>3.6620088483945823</v>
      </c>
      <c r="G71" s="26">
        <v>26344</v>
      </c>
      <c r="H71" s="25">
        <f t="shared" si="1"/>
        <v>6.3180075739367618</v>
      </c>
      <c r="I71" s="25">
        <f>VLOOKUP($A71,FedFundsRates!$A$2:$MM$3000,MATCH("FedFundsRate",FedFundsRates!$A$2:$MM$2,0),FALSE)</f>
        <v>3.5400000000000005</v>
      </c>
    </row>
    <row r="72" spans="1:9" x14ac:dyDescent="0.25">
      <c r="A72" s="6">
        <v>26434</v>
      </c>
      <c r="B72" s="5">
        <f>VLOOKUP($A72,FedFundsRates!$A$2:$MM$3000,MATCH(B$2,FedFundsRates!$A$2:$MM$2,0),FALSE)</f>
        <v>3.5400000000000005</v>
      </c>
      <c r="C72" s="4">
        <f>VLOOKUP($A72,NaturalRateMeasures!$A$2:$MK$3000,MATCH(C$2,NaturalRateMeasures!$A$2:$MK$2,0),FALSE)</f>
        <v>2</v>
      </c>
      <c r="D72" s="4">
        <f>VLOOKUP($A72,InflationTargetMeasures!$A$2:$MM$3000,MATCH(D$2,InflationTargetMeasures!$A$2:$MM$2,0),FALSE)</f>
        <v>2</v>
      </c>
      <c r="E72" s="5">
        <f>VLOOKUP($A72,GapMeasures!$A$2:$LS$3000,MATCH(E$2,GapMeasures!$A$2:$LS$2,0),FALSE)</f>
        <v>1.1814461375980772</v>
      </c>
      <c r="F72" s="5">
        <f>VLOOKUP($A72,InflationMeasures!$A$2:$LN$3000,MATCH(F$2,InflationMeasures!$A$2:$LN$2,0),FALSE)</f>
        <v>3.1831961888263205</v>
      </c>
      <c r="G72" s="26">
        <v>26434</v>
      </c>
      <c r="H72" s="25">
        <f t="shared" si="1"/>
        <v>6.3655173520385198</v>
      </c>
      <c r="I72" s="25">
        <f>VLOOKUP($A72,FedFundsRates!$A$2:$MM$3000,MATCH("FedFundsRate",FedFundsRates!$A$2:$MM$2,0),FALSE)</f>
        <v>4.3</v>
      </c>
    </row>
    <row r="73" spans="1:9" x14ac:dyDescent="0.25">
      <c r="A73" s="6">
        <v>26526</v>
      </c>
      <c r="B73" s="5">
        <f>VLOOKUP($A73,FedFundsRates!$A$2:$MM$3000,MATCH(B$2,FedFundsRates!$A$2:$MM$2,0),FALSE)</f>
        <v>4.3</v>
      </c>
      <c r="C73" s="4">
        <f>VLOOKUP($A73,NaturalRateMeasures!$A$2:$MK$3000,MATCH(C$2,NaturalRateMeasures!$A$2:$MK$2,0),FALSE)</f>
        <v>2</v>
      </c>
      <c r="D73" s="4">
        <f>VLOOKUP($A73,InflationTargetMeasures!$A$2:$MM$3000,MATCH(D$2,InflationTargetMeasures!$A$2:$MM$2,0),FALSE)</f>
        <v>2</v>
      </c>
      <c r="E73" s="5">
        <f>VLOOKUP($A73,GapMeasures!$A$2:$LS$3000,MATCH(E$2,GapMeasures!$A$2:$LS$2,0),FALSE)</f>
        <v>1.3950423125889431</v>
      </c>
      <c r="F73" s="5">
        <f>VLOOKUP($A73,InflationMeasures!$A$2:$LN$3000,MATCH(F$2,InflationMeasures!$A$2:$LN$2,0),FALSE)</f>
        <v>2.9905178701677748</v>
      </c>
      <c r="G73" s="26">
        <v>26526</v>
      </c>
      <c r="H73" s="25">
        <f t="shared" si="1"/>
        <v>6.1832979615461339</v>
      </c>
      <c r="I73" s="25">
        <f>VLOOKUP($A73,FedFundsRates!$A$2:$MM$3000,MATCH("FedFundsRate",FedFundsRates!$A$2:$MM$2,0),FALSE)</f>
        <v>4.7399999999999993</v>
      </c>
    </row>
    <row r="74" spans="1:9" x14ac:dyDescent="0.25">
      <c r="A74" s="6">
        <v>26618</v>
      </c>
      <c r="B74" s="5">
        <f>VLOOKUP($A74,FedFundsRates!$A$2:$MM$3000,MATCH(B$2,FedFundsRates!$A$2:$MM$2,0),FALSE)</f>
        <v>4.7399999999999993</v>
      </c>
      <c r="C74" s="4">
        <f>VLOOKUP($A74,NaturalRateMeasures!$A$2:$MK$3000,MATCH(C$2,NaturalRateMeasures!$A$2:$MK$2,0),FALSE)</f>
        <v>2</v>
      </c>
      <c r="D74" s="4">
        <f>VLOOKUP($A74,InflationTargetMeasures!$A$2:$MM$3000,MATCH(D$2,InflationTargetMeasures!$A$2:$MM$2,0),FALSE)</f>
        <v>2</v>
      </c>
      <c r="E74" s="5">
        <f>VLOOKUP($A74,GapMeasures!$A$2:$LS$3000,MATCH(E$2,GapMeasures!$A$2:$LS$2,0),FALSE)</f>
        <v>2.3265442652196522</v>
      </c>
      <c r="F74" s="5">
        <f>VLOOKUP($A74,InflationMeasures!$A$2:$LN$3000,MATCH(F$2,InflationMeasures!$A$2:$LN$2,0),FALSE)</f>
        <v>3.0503412969283161</v>
      </c>
      <c r="G74" s="26">
        <v>26618</v>
      </c>
      <c r="H74" s="25">
        <f t="shared" si="1"/>
        <v>6.7387840780023005</v>
      </c>
      <c r="I74" s="25">
        <f>VLOOKUP($A74,FedFundsRates!$A$2:$MM$3000,MATCH("FedFundsRate",FedFundsRates!$A$2:$MM$2,0),FALSE)</f>
        <v>5.1433333333333335</v>
      </c>
    </row>
    <row r="75" spans="1:9" x14ac:dyDescent="0.25">
      <c r="A75" s="6">
        <v>26710</v>
      </c>
      <c r="B75" s="5">
        <f>VLOOKUP($A75,FedFundsRates!$A$2:$MM$3000,MATCH(B$2,FedFundsRates!$A$2:$MM$2,0),FALSE)</f>
        <v>5.1433333333333335</v>
      </c>
      <c r="C75" s="4">
        <f>VLOOKUP($A75,NaturalRateMeasures!$A$2:$MK$3000,MATCH(C$2,NaturalRateMeasures!$A$2:$MK$2,0),FALSE)</f>
        <v>2</v>
      </c>
      <c r="D75" s="4">
        <f>VLOOKUP($A75,InflationTargetMeasures!$A$2:$MM$3000,MATCH(D$2,InflationTargetMeasures!$A$2:$MM$2,0),FALSE)</f>
        <v>2</v>
      </c>
      <c r="E75" s="5">
        <f>VLOOKUP($A75,GapMeasures!$A$2:$LS$3000,MATCH(E$2,GapMeasures!$A$2:$LS$2,0),FALSE)</f>
        <v>4.0545290255956274</v>
      </c>
      <c r="F75" s="5">
        <f>VLOOKUP($A75,InflationMeasures!$A$2:$LN$3000,MATCH(F$2,InflationMeasures!$A$2:$LN$2,0),FALSE)</f>
        <v>2.7804774984153902</v>
      </c>
      <c r="G75" s="26">
        <v>26710</v>
      </c>
      <c r="H75" s="25">
        <f t="shared" si="1"/>
        <v>7.197980760420899</v>
      </c>
      <c r="I75" s="25">
        <f>VLOOKUP($A75,FedFundsRates!$A$2:$MM$3000,MATCH("FedFundsRate",FedFundsRates!$A$2:$MM$2,0),FALSE)</f>
        <v>6.5366666666666662</v>
      </c>
    </row>
    <row r="76" spans="1:9" x14ac:dyDescent="0.25">
      <c r="A76" s="6">
        <v>26799</v>
      </c>
      <c r="B76" s="5">
        <f>VLOOKUP($A76,FedFundsRates!$A$2:$MM$3000,MATCH(B$2,FedFundsRates!$A$2:$MM$2,0),FALSE)</f>
        <v>6.5366666666666662</v>
      </c>
      <c r="C76" s="4">
        <f>VLOOKUP($A76,NaturalRateMeasures!$A$2:$MK$3000,MATCH(C$2,NaturalRateMeasures!$A$2:$MK$2,0),FALSE)</f>
        <v>2</v>
      </c>
      <c r="D76" s="4">
        <f>VLOOKUP($A76,InflationTargetMeasures!$A$2:$MM$3000,MATCH(D$2,InflationTargetMeasures!$A$2:$MM$2,0),FALSE)</f>
        <v>2</v>
      </c>
      <c r="E76" s="5">
        <f>VLOOKUP($A76,GapMeasures!$A$2:$LS$3000,MATCH(E$2,GapMeasures!$A$2:$LS$2,0),FALSE)</f>
        <v>4.3388026120836365</v>
      </c>
      <c r="F76" s="5">
        <f>VLOOKUP($A76,InflationMeasures!$A$2:$LN$3000,MATCH(F$2,InflationMeasures!$A$2:$LN$2,0),FALSE)</f>
        <v>3.4837355718782881</v>
      </c>
      <c r="G76" s="26">
        <v>26799</v>
      </c>
      <c r="H76" s="25">
        <f t="shared" si="1"/>
        <v>8.3950046638592504</v>
      </c>
      <c r="I76" s="25">
        <f>VLOOKUP($A76,FedFundsRates!$A$2:$MM$3000,MATCH("FedFundsRate",FedFundsRates!$A$2:$MM$2,0),FALSE)</f>
        <v>7.8166666666666673</v>
      </c>
    </row>
    <row r="77" spans="1:9" x14ac:dyDescent="0.25">
      <c r="A77" s="6">
        <v>26891</v>
      </c>
      <c r="B77" s="5">
        <f>VLOOKUP($A77,FedFundsRates!$A$2:$MM$3000,MATCH(B$2,FedFundsRates!$A$2:$MM$2,0),FALSE)</f>
        <v>7.8166666666666673</v>
      </c>
      <c r="C77" s="4">
        <f>VLOOKUP($A77,NaturalRateMeasures!$A$2:$MK$3000,MATCH(C$2,NaturalRateMeasures!$A$2:$MK$2,0),FALSE)</f>
        <v>2</v>
      </c>
      <c r="D77" s="4">
        <f>VLOOKUP($A77,InflationTargetMeasures!$A$2:$MM$3000,MATCH(D$2,InflationTargetMeasures!$A$2:$MM$2,0),FALSE)</f>
        <v>2</v>
      </c>
      <c r="E77" s="5">
        <f>VLOOKUP($A77,GapMeasures!$A$2:$LS$3000,MATCH(E$2,GapMeasures!$A$2:$LS$2,0),FALSE)</f>
        <v>2.9296520698037223</v>
      </c>
      <c r="F77" s="5">
        <f>VLOOKUP($A77,InflationMeasures!$A$2:$LN$3000,MATCH(F$2,InflationMeasures!$A$2:$LN$2,0),FALSE)</f>
        <v>4.0743209465089025</v>
      </c>
      <c r="G77" s="26">
        <v>26891</v>
      </c>
      <c r="H77" s="25">
        <f t="shared" si="1"/>
        <v>8.5763074546652156</v>
      </c>
      <c r="I77" s="25">
        <f>VLOOKUP($A77,FedFundsRates!$A$2:$MM$3000,MATCH("FedFundsRate",FedFundsRates!$A$2:$MM$2,0),FALSE)</f>
        <v>10.56</v>
      </c>
    </row>
    <row r="78" spans="1:9" x14ac:dyDescent="0.25">
      <c r="A78" s="6">
        <v>26983</v>
      </c>
      <c r="B78" s="5">
        <f>VLOOKUP($A78,FedFundsRates!$A$2:$MM$3000,MATCH(B$2,FedFundsRates!$A$2:$MM$2,0),FALSE)</f>
        <v>10.56</v>
      </c>
      <c r="C78" s="4">
        <f>VLOOKUP($A78,NaturalRateMeasures!$A$2:$MK$3000,MATCH(C$2,NaturalRateMeasures!$A$2:$MK$2,0),FALSE)</f>
        <v>2</v>
      </c>
      <c r="D78" s="4">
        <f>VLOOKUP($A78,InflationTargetMeasures!$A$2:$MM$3000,MATCH(D$2,InflationTargetMeasures!$A$2:$MM$2,0),FALSE)</f>
        <v>2</v>
      </c>
      <c r="E78" s="5">
        <f>VLOOKUP($A78,GapMeasures!$A$2:$LS$3000,MATCH(E$2,GapMeasures!$A$2:$LS$2,0),FALSE)</f>
        <v>3.0208633093525186</v>
      </c>
      <c r="F78" s="5">
        <f>VLOOKUP($A78,InflationMeasures!$A$2:$LN$3000,MATCH(F$2,InflationMeasures!$A$2:$LN$2,0),FALSE)</f>
        <v>4.8644173049058104</v>
      </c>
      <c r="G78" s="26">
        <v>26983</v>
      </c>
      <c r="H78" s="25">
        <f t="shared" si="1"/>
        <v>9.8070576120349742</v>
      </c>
      <c r="I78" s="25">
        <f>VLOOKUP($A78,FedFundsRates!$A$2:$MM$3000,MATCH("FedFundsRate",FedFundsRates!$A$2:$MM$2,0),FALSE)</f>
        <v>9.9966666666666661</v>
      </c>
    </row>
    <row r="79" spans="1:9" x14ac:dyDescent="0.25">
      <c r="A79" s="6">
        <v>27075</v>
      </c>
      <c r="B79" s="5">
        <f>VLOOKUP($A79,FedFundsRates!$A$2:$MM$3000,MATCH(B$2,FedFundsRates!$A$2:$MM$2,0),FALSE)</f>
        <v>9.9966666666666661</v>
      </c>
      <c r="C79" s="4">
        <f>VLOOKUP($A79,NaturalRateMeasures!$A$2:$MK$3000,MATCH(C$2,NaturalRateMeasures!$A$2:$MK$2,0),FALSE)</f>
        <v>2</v>
      </c>
      <c r="D79" s="4">
        <f>VLOOKUP($A79,InflationTargetMeasures!$A$2:$MM$3000,MATCH(D$2,InflationTargetMeasures!$A$2:$MM$2,0),FALSE)</f>
        <v>2</v>
      </c>
      <c r="E79" s="5">
        <f>VLOOKUP($A79,GapMeasures!$A$2:$LS$3000,MATCH(E$2,GapMeasures!$A$2:$LS$2,0),FALSE)</f>
        <v>1.2356580026384303</v>
      </c>
      <c r="F79" s="5">
        <f>VLOOKUP($A79,InflationMeasures!$A$2:$LN$3000,MATCH(F$2,InflationMeasures!$A$2:$LN$2,0),FALSE)</f>
        <v>5.9285449985610361</v>
      </c>
      <c r="G79" s="26">
        <v>27075</v>
      </c>
      <c r="H79" s="25">
        <f t="shared" si="1"/>
        <v>10.510646499160769</v>
      </c>
      <c r="I79" s="25">
        <f>VLOOKUP($A79,FedFundsRates!$A$2:$MM$3000,MATCH("FedFundsRate",FedFundsRates!$A$2:$MM$2,0),FALSE)</f>
        <v>9.3233333333333324</v>
      </c>
    </row>
    <row r="80" spans="1:9" x14ac:dyDescent="0.25">
      <c r="A80" s="6">
        <v>27164</v>
      </c>
      <c r="B80" s="5">
        <f>VLOOKUP($A80,FedFundsRates!$A$2:$MM$3000,MATCH(B$2,FedFundsRates!$A$2:$MM$2,0),FALSE)</f>
        <v>9.3233333333333324</v>
      </c>
      <c r="C80" s="4">
        <f>VLOOKUP($A80,NaturalRateMeasures!$A$2:$MK$3000,MATCH(C$2,NaturalRateMeasures!$A$2:$MK$2,0),FALSE)</f>
        <v>2</v>
      </c>
      <c r="D80" s="4">
        <f>VLOOKUP($A80,InflationTargetMeasures!$A$2:$MM$3000,MATCH(D$2,InflationTargetMeasures!$A$2:$MM$2,0),FALSE)</f>
        <v>2</v>
      </c>
      <c r="E80" s="5">
        <f>VLOOKUP($A80,GapMeasures!$A$2:$LS$3000,MATCH(E$2,GapMeasures!$A$2:$LS$2,0),FALSE)</f>
        <v>0.55486856981345134</v>
      </c>
      <c r="F80" s="5">
        <f>VLOOKUP($A80,InflationMeasures!$A$2:$LN$3000,MATCH(F$2,InflationMeasures!$A$2:$LN$2,0),FALSE)</f>
        <v>7.0979517339281983</v>
      </c>
      <c r="G80" s="26">
        <v>27164</v>
      </c>
      <c r="H80" s="25">
        <f t="shared" si="1"/>
        <v>11.924361885799023</v>
      </c>
      <c r="I80" s="25">
        <f>VLOOKUP($A80,FedFundsRates!$A$2:$MM$3000,MATCH("FedFundsRate",FedFundsRates!$A$2:$MM$2,0),FALSE)</f>
        <v>11.25</v>
      </c>
    </row>
    <row r="81" spans="1:9" x14ac:dyDescent="0.25">
      <c r="A81" s="6">
        <v>27256</v>
      </c>
      <c r="B81" s="5">
        <f>VLOOKUP($A81,FedFundsRates!$A$2:$MM$3000,MATCH(B$2,FedFundsRates!$A$2:$MM$2,0),FALSE)</f>
        <v>11.25</v>
      </c>
      <c r="C81" s="4">
        <f>VLOOKUP($A81,NaturalRateMeasures!$A$2:$MK$3000,MATCH(C$2,NaturalRateMeasures!$A$2:$MK$2,0),FALSE)</f>
        <v>2</v>
      </c>
      <c r="D81" s="4">
        <f>VLOOKUP($A81,InflationTargetMeasures!$A$2:$MM$3000,MATCH(D$2,InflationTargetMeasures!$A$2:$MM$2,0),FALSE)</f>
        <v>2</v>
      </c>
      <c r="E81" s="5">
        <f>VLOOKUP($A81,GapMeasures!$A$2:$LS$3000,MATCH(E$2,GapMeasures!$A$2:$LS$2,0),FALSE)</f>
        <v>-1.3021460579750757</v>
      </c>
      <c r="F81" s="5">
        <f>VLOOKUP($A81,InflationMeasures!$A$2:$LN$3000,MATCH(F$2,InflationMeasures!$A$2:$LN$2,0),FALSE)</f>
        <v>8.7182771595548871</v>
      </c>
      <c r="G81" s="26">
        <v>27256</v>
      </c>
      <c r="H81" s="25">
        <f t="shared" si="1"/>
        <v>13.426342710344793</v>
      </c>
      <c r="I81" s="25">
        <f>VLOOKUP($A81,FedFundsRates!$A$2:$MM$3000,MATCH("FedFundsRate",FedFundsRates!$A$2:$MM$2,0),FALSE)</f>
        <v>12.089999999999998</v>
      </c>
    </row>
    <row r="82" spans="1:9" x14ac:dyDescent="0.25">
      <c r="A82" s="6">
        <v>27348</v>
      </c>
      <c r="B82" s="5">
        <f>VLOOKUP($A82,FedFundsRates!$A$2:$MM$3000,MATCH(B$2,FedFundsRates!$A$2:$MM$2,0),FALSE)</f>
        <v>12.089999999999998</v>
      </c>
      <c r="C82" s="4">
        <f>VLOOKUP($A82,NaturalRateMeasures!$A$2:$MK$3000,MATCH(C$2,NaturalRateMeasures!$A$2:$MK$2,0),FALSE)</f>
        <v>2</v>
      </c>
      <c r="D82" s="4">
        <f>VLOOKUP($A82,InflationTargetMeasures!$A$2:$MM$3000,MATCH(D$2,InflationTargetMeasures!$A$2:$MM$2,0),FALSE)</f>
        <v>2</v>
      </c>
      <c r="E82" s="5">
        <f>VLOOKUP($A82,GapMeasures!$A$2:$LS$3000,MATCH(E$2,GapMeasures!$A$2:$LS$2,0),FALSE)</f>
        <v>-2.5720580072162145</v>
      </c>
      <c r="F82" s="5">
        <f>VLOOKUP($A82,InflationMeasures!$A$2:$LN$3000,MATCH(F$2,InflationMeasures!$A$2:$LN$2,0),FALSE)</f>
        <v>9.8420844848006404</v>
      </c>
      <c r="G82" s="26">
        <v>27348</v>
      </c>
      <c r="H82" s="25">
        <f t="shared" si="1"/>
        <v>14.477097723592854</v>
      </c>
      <c r="I82" s="25">
        <f>VLOOKUP($A82,FedFundsRates!$A$2:$MM$3000,MATCH("FedFundsRate",FedFundsRates!$A$2:$MM$2,0),FALSE)</f>
        <v>9.3466666666666658</v>
      </c>
    </row>
    <row r="83" spans="1:9" x14ac:dyDescent="0.25">
      <c r="A83" s="6">
        <v>27440</v>
      </c>
      <c r="B83" s="5">
        <f>VLOOKUP($A83,FedFundsRates!$A$2:$MM$3000,MATCH(B$2,FedFundsRates!$A$2:$MM$2,0),FALSE)</f>
        <v>9.3466666666666658</v>
      </c>
      <c r="C83" s="4">
        <f>VLOOKUP($A83,NaturalRateMeasures!$A$2:$MK$3000,MATCH(C$2,NaturalRateMeasures!$A$2:$MK$2,0),FALSE)</f>
        <v>2</v>
      </c>
      <c r="D83" s="4">
        <f>VLOOKUP($A83,InflationTargetMeasures!$A$2:$MM$3000,MATCH(D$2,InflationTargetMeasures!$A$2:$MM$2,0),FALSE)</f>
        <v>2</v>
      </c>
      <c r="E83" s="5">
        <f>VLOOKUP($A83,GapMeasures!$A$2:$LS$3000,MATCH(E$2,GapMeasures!$A$2:$LS$2,0),FALSE)</f>
        <v>-4.5970939730031821</v>
      </c>
      <c r="F83" s="5">
        <f>VLOOKUP($A83,InflationMeasures!$A$2:$LN$3000,MATCH(F$2,InflationMeasures!$A$2:$LN$2,0),FALSE)</f>
        <v>10.098971472928397</v>
      </c>
      <c r="G83" s="26">
        <v>27440</v>
      </c>
      <c r="H83" s="25">
        <f t="shared" si="1"/>
        <v>13.849910222891005</v>
      </c>
      <c r="I83" s="25">
        <f>VLOOKUP($A83,FedFundsRates!$A$2:$MM$3000,MATCH("FedFundsRate",FedFundsRates!$A$2:$MM$2,0),FALSE)</f>
        <v>6.3033333333333337</v>
      </c>
    </row>
    <row r="84" spans="1:9" x14ac:dyDescent="0.25">
      <c r="A84" s="6">
        <v>27529</v>
      </c>
      <c r="B84" s="5">
        <f>VLOOKUP($A84,FedFundsRates!$A$2:$MM$3000,MATCH(B$2,FedFundsRates!$A$2:$MM$2,0),FALSE)</f>
        <v>6.3033333333333337</v>
      </c>
      <c r="C84" s="4">
        <f>VLOOKUP($A84,NaturalRateMeasures!$A$2:$MK$3000,MATCH(C$2,NaturalRateMeasures!$A$2:$MK$2,0),FALSE)</f>
        <v>2</v>
      </c>
      <c r="D84" s="4">
        <f>VLOOKUP($A84,InflationTargetMeasures!$A$2:$MM$3000,MATCH(D$2,InflationTargetMeasures!$A$2:$MM$2,0),FALSE)</f>
        <v>2</v>
      </c>
      <c r="E84" s="5">
        <f>VLOOKUP($A84,GapMeasures!$A$2:$LS$3000,MATCH(E$2,GapMeasures!$A$2:$LS$2,0),FALSE)</f>
        <v>-4.7182197970841475</v>
      </c>
      <c r="F84" s="5">
        <f>VLOOKUP($A84,InflationMeasures!$A$2:$LN$3000,MATCH(F$2,InflationMeasures!$A$2:$LN$2,0),FALSE)</f>
        <v>9.0664646847187882</v>
      </c>
      <c r="G84" s="26">
        <v>27529</v>
      </c>
      <c r="H84" s="25">
        <f t="shared" si="1"/>
        <v>12.240587128536109</v>
      </c>
      <c r="I84" s="25">
        <f>VLOOKUP($A84,FedFundsRates!$A$2:$MM$3000,MATCH("FedFundsRate",FedFundsRates!$A$2:$MM$2,0),FALSE)</f>
        <v>5.4200000000000008</v>
      </c>
    </row>
    <row r="85" spans="1:9" x14ac:dyDescent="0.25">
      <c r="A85" s="6">
        <v>27621</v>
      </c>
      <c r="B85" s="5">
        <f>VLOOKUP($A85,FedFundsRates!$A$2:$MM$3000,MATCH(B$2,FedFundsRates!$A$2:$MM$2,0),FALSE)</f>
        <v>5.4200000000000008</v>
      </c>
      <c r="C85" s="4">
        <f>VLOOKUP($A85,NaturalRateMeasures!$A$2:$MK$3000,MATCH(C$2,NaturalRateMeasures!$A$2:$MK$2,0),FALSE)</f>
        <v>2</v>
      </c>
      <c r="D85" s="4">
        <f>VLOOKUP($A85,InflationTargetMeasures!$A$2:$MM$3000,MATCH(D$2,InflationTargetMeasures!$A$2:$MM$2,0),FALSE)</f>
        <v>2</v>
      </c>
      <c r="E85" s="5">
        <f>VLOOKUP($A85,GapMeasures!$A$2:$LS$3000,MATCH(E$2,GapMeasures!$A$2:$LS$2,0),FALSE)</f>
        <v>-3.8773487577587127</v>
      </c>
      <c r="F85" s="5">
        <f>VLOOKUP($A85,InflationMeasures!$A$2:$LN$3000,MATCH(F$2,InflationMeasures!$A$2:$LN$2,0),FALSE)</f>
        <v>7.6288659793814384</v>
      </c>
      <c r="G85" s="26">
        <v>27621</v>
      </c>
      <c r="H85" s="25">
        <f t="shared" si="1"/>
        <v>10.504624590192801</v>
      </c>
      <c r="I85" s="25">
        <f>VLOOKUP($A85,FedFundsRates!$A$2:$MM$3000,MATCH("FedFundsRate",FedFundsRates!$A$2:$MM$2,0),FALSE)</f>
        <v>6.1599999999999993</v>
      </c>
    </row>
    <row r="86" spans="1:9" x14ac:dyDescent="0.25">
      <c r="A86" s="6">
        <v>27713</v>
      </c>
      <c r="B86" s="5">
        <f>VLOOKUP($A86,FedFundsRates!$A$2:$MM$3000,MATCH(B$2,FedFundsRates!$A$2:$MM$2,0),FALSE)</f>
        <v>6.1599999999999993</v>
      </c>
      <c r="C86" s="4">
        <f>VLOOKUP($A86,NaturalRateMeasures!$A$2:$MK$3000,MATCH(C$2,NaturalRateMeasures!$A$2:$MK$2,0),FALSE)</f>
        <v>2</v>
      </c>
      <c r="D86" s="4">
        <f>VLOOKUP($A86,InflationTargetMeasures!$A$2:$MM$3000,MATCH(D$2,InflationTargetMeasures!$A$2:$MM$2,0),FALSE)</f>
        <v>2</v>
      </c>
      <c r="E86" s="5">
        <f>VLOOKUP($A86,GapMeasures!$A$2:$LS$3000,MATCH(E$2,GapMeasures!$A$2:$LS$2,0),FALSE)</f>
        <v>-3.3610388738821944</v>
      </c>
      <c r="F86" s="5">
        <f>VLOOKUP($A86,InflationMeasures!$A$2:$LN$3000,MATCH(F$2,InflationMeasures!$A$2:$LN$2,0),FALSE)</f>
        <v>6.7749703482730128</v>
      </c>
      <c r="G86" s="26">
        <v>27713</v>
      </c>
      <c r="H86" s="25">
        <f t="shared" si="1"/>
        <v>9.4819360854684227</v>
      </c>
      <c r="I86" s="25">
        <f>VLOOKUP($A86,FedFundsRates!$A$2:$MM$3000,MATCH("FedFundsRate",FedFundsRates!$A$2:$MM$2,0),FALSE)</f>
        <v>5.4133333333333331</v>
      </c>
    </row>
    <row r="87" spans="1:9" x14ac:dyDescent="0.25">
      <c r="A87" s="6">
        <v>27805</v>
      </c>
      <c r="B87" s="5">
        <f>VLOOKUP($A87,FedFundsRates!$A$2:$MM$3000,MATCH(B$2,FedFundsRates!$A$2:$MM$2,0),FALSE)</f>
        <v>5.4133333333333331</v>
      </c>
      <c r="C87" s="4">
        <f>VLOOKUP($A87,NaturalRateMeasures!$A$2:$MK$3000,MATCH(C$2,NaturalRateMeasures!$A$2:$MK$2,0),FALSE)</f>
        <v>2</v>
      </c>
      <c r="D87" s="4">
        <f>VLOOKUP($A87,InflationTargetMeasures!$A$2:$MM$3000,MATCH(D$2,InflationTargetMeasures!$A$2:$MM$2,0),FALSE)</f>
        <v>2</v>
      </c>
      <c r="E87" s="5">
        <f>VLOOKUP($A87,GapMeasures!$A$2:$LS$3000,MATCH(E$2,GapMeasures!$A$2:$LS$2,0),FALSE)</f>
        <v>-1.9527868415795462</v>
      </c>
      <c r="F87" s="5">
        <f>VLOOKUP($A87,InflationMeasures!$A$2:$LN$3000,MATCH(F$2,InflationMeasures!$A$2:$LN$2,0),FALSE)</f>
        <v>6.3171995628723554</v>
      </c>
      <c r="G87" s="26">
        <v>27805</v>
      </c>
      <c r="H87" s="25">
        <f t="shared" si="1"/>
        <v>9.4994059235187613</v>
      </c>
      <c r="I87" s="25">
        <f>VLOOKUP($A87,FedFundsRates!$A$2:$MM$3000,MATCH("FedFundsRate",FedFundsRates!$A$2:$MM$2,0),FALSE)</f>
        <v>4.8266666666666671</v>
      </c>
    </row>
    <row r="88" spans="1:9" x14ac:dyDescent="0.25">
      <c r="A88" s="6">
        <v>27895</v>
      </c>
      <c r="B88" s="5">
        <f>VLOOKUP($A88,FedFundsRates!$A$2:$MM$3000,MATCH(B$2,FedFundsRates!$A$2:$MM$2,0),FALSE)</f>
        <v>4.8266666666666671</v>
      </c>
      <c r="C88" s="4">
        <f>VLOOKUP($A88,NaturalRateMeasures!$A$2:$MK$3000,MATCH(C$2,NaturalRateMeasures!$A$2:$MK$2,0),FALSE)</f>
        <v>2</v>
      </c>
      <c r="D88" s="4">
        <f>VLOOKUP($A88,InflationTargetMeasures!$A$2:$MM$3000,MATCH(D$2,InflationTargetMeasures!$A$2:$MM$2,0),FALSE)</f>
        <v>2</v>
      </c>
      <c r="E88" s="5">
        <f>VLOOKUP($A88,GapMeasures!$A$2:$LS$3000,MATCH(E$2,GapMeasures!$A$2:$LS$2,0),FALSE)</f>
        <v>-1.987262514455638</v>
      </c>
      <c r="F88" s="5">
        <f>VLOOKUP($A88,InflationMeasures!$A$2:$LN$3000,MATCH(F$2,InflationMeasures!$A$2:$LN$2,0),FALSE)</f>
        <v>5.9793742838293085</v>
      </c>
      <c r="G88" s="26">
        <v>27895</v>
      </c>
      <c r="H88" s="25">
        <f t="shared" si="1"/>
        <v>8.9754301685161444</v>
      </c>
      <c r="I88" s="25">
        <f>VLOOKUP($A88,FedFundsRates!$A$2:$MM$3000,MATCH("FedFundsRate",FedFundsRates!$A$2:$MM$2,0),FALSE)</f>
        <v>5.1966666666666663</v>
      </c>
    </row>
    <row r="89" spans="1:9" x14ac:dyDescent="0.25">
      <c r="A89" s="6">
        <v>27987</v>
      </c>
      <c r="B89" s="5">
        <f>VLOOKUP($A89,FedFundsRates!$A$2:$MM$3000,MATCH(B$2,FedFundsRates!$A$2:$MM$2,0),FALSE)</f>
        <v>5.1966666666666663</v>
      </c>
      <c r="C89" s="4">
        <f>VLOOKUP($A89,NaturalRateMeasures!$A$2:$MK$3000,MATCH(C$2,NaturalRateMeasures!$A$2:$MK$2,0),FALSE)</f>
        <v>2</v>
      </c>
      <c r="D89" s="4">
        <f>VLOOKUP($A89,InflationTargetMeasures!$A$2:$MM$3000,MATCH(D$2,InflationTargetMeasures!$A$2:$MM$2,0),FALSE)</f>
        <v>2</v>
      </c>
      <c r="E89" s="5">
        <f>VLOOKUP($A89,GapMeasures!$A$2:$LS$3000,MATCH(E$2,GapMeasures!$A$2:$LS$2,0),FALSE)</f>
        <v>-2.2007541601770582</v>
      </c>
      <c r="F89" s="5">
        <f>VLOOKUP($A89,InflationMeasures!$A$2:$LN$3000,MATCH(F$2,InflationMeasures!$A$2:$LN$2,0),FALSE)</f>
        <v>6.0447454844006598</v>
      </c>
      <c r="G89" s="26">
        <v>27987</v>
      </c>
      <c r="H89" s="25">
        <f t="shared" si="1"/>
        <v>8.9667411465124598</v>
      </c>
      <c r="I89" s="25">
        <f>VLOOKUP($A89,FedFundsRates!$A$2:$MM$3000,MATCH("FedFundsRate",FedFundsRates!$A$2:$MM$2,0),FALSE)</f>
        <v>5.2833333333333332</v>
      </c>
    </row>
    <row r="90" spans="1:9" x14ac:dyDescent="0.25">
      <c r="A90" s="6">
        <v>28079</v>
      </c>
      <c r="B90" s="5">
        <f>VLOOKUP($A90,FedFundsRates!$A$2:$MM$3000,MATCH(B$2,FedFundsRates!$A$2:$MM$2,0),FALSE)</f>
        <v>5.2833333333333332</v>
      </c>
      <c r="C90" s="4">
        <f>VLOOKUP($A90,NaturalRateMeasures!$A$2:$MK$3000,MATCH(C$2,NaturalRateMeasures!$A$2:$MK$2,0),FALSE)</f>
        <v>2</v>
      </c>
      <c r="D90" s="4">
        <f>VLOOKUP($A90,InflationTargetMeasures!$A$2:$MM$3000,MATCH(D$2,InflationTargetMeasures!$A$2:$MM$2,0),FALSE)</f>
        <v>2</v>
      </c>
      <c r="E90" s="5">
        <f>VLOOKUP($A90,GapMeasures!$A$2:$LS$3000,MATCH(E$2,GapMeasures!$A$2:$LS$2,0),FALSE)</f>
        <v>-2.2482958335366932</v>
      </c>
      <c r="F90" s="5">
        <f>VLOOKUP($A90,InflationMeasures!$A$2:$LN$3000,MATCH(F$2,InflationMeasures!$A$2:$LN$2,0),FALSE)</f>
        <v>5.9781876935505629</v>
      </c>
      <c r="G90" s="26">
        <v>28079</v>
      </c>
      <c r="H90" s="25">
        <f t="shared" si="1"/>
        <v>8.8431336235574971</v>
      </c>
      <c r="I90" s="25">
        <f>VLOOKUP($A90,FedFundsRates!$A$2:$MM$3000,MATCH("FedFundsRate",FedFundsRates!$A$2:$MM$2,0),FALSE)</f>
        <v>4.8733333333333331</v>
      </c>
    </row>
    <row r="91" spans="1:9" x14ac:dyDescent="0.25">
      <c r="A91" s="6">
        <v>28171</v>
      </c>
      <c r="B91" s="5">
        <f>VLOOKUP($A91,FedFundsRates!$A$2:$MM$3000,MATCH(B$2,FedFundsRates!$A$2:$MM$2,0),FALSE)</f>
        <v>4.8733333333333331</v>
      </c>
      <c r="C91" s="4">
        <f>VLOOKUP($A91,NaturalRateMeasures!$A$2:$MK$3000,MATCH(C$2,NaturalRateMeasures!$A$2:$MK$2,0),FALSE)</f>
        <v>2</v>
      </c>
      <c r="D91" s="4">
        <f>VLOOKUP($A91,InflationTargetMeasures!$A$2:$MM$3000,MATCH(D$2,InflationTargetMeasures!$A$2:$MM$2,0),FALSE)</f>
        <v>2</v>
      </c>
      <c r="E91" s="5">
        <f>VLOOKUP($A91,GapMeasures!$A$2:$LS$3000,MATCH(E$2,GapMeasures!$A$2:$LS$2,0),FALSE)</f>
        <v>-1.8803421562298308</v>
      </c>
      <c r="F91" s="5">
        <f>VLOOKUP($A91,InflationMeasures!$A$2:$LN$3000,MATCH(F$2,InflationMeasures!$A$2:$LN$2,0),FALSE)</f>
        <v>6.1507344407971232</v>
      </c>
      <c r="G91" s="26">
        <v>28171</v>
      </c>
      <c r="H91" s="25">
        <f t="shared" si="1"/>
        <v>9.2859305830807699</v>
      </c>
      <c r="I91" s="25">
        <f>VLOOKUP($A91,FedFundsRates!$A$2:$MM$3000,MATCH("FedFundsRate",FedFundsRates!$A$2:$MM$2,0),FALSE)</f>
        <v>4.66</v>
      </c>
    </row>
    <row r="92" spans="1:9" x14ac:dyDescent="0.25">
      <c r="A92" s="6">
        <v>28260</v>
      </c>
      <c r="B92" s="5">
        <f>VLOOKUP($A92,FedFundsRates!$A$2:$MM$3000,MATCH(B$2,FedFundsRates!$A$2:$MM$2,0),FALSE)</f>
        <v>4.66</v>
      </c>
      <c r="C92" s="4">
        <f>VLOOKUP($A92,NaturalRateMeasures!$A$2:$MK$3000,MATCH(C$2,NaturalRateMeasures!$A$2:$MK$2,0),FALSE)</f>
        <v>2</v>
      </c>
      <c r="D92" s="4">
        <f>VLOOKUP($A92,InflationTargetMeasures!$A$2:$MM$3000,MATCH(D$2,InflationTargetMeasures!$A$2:$MM$2,0),FALSE)</f>
        <v>2</v>
      </c>
      <c r="E92" s="5">
        <f>VLOOKUP($A92,GapMeasures!$A$2:$LS$3000,MATCH(E$2,GapMeasures!$A$2:$LS$2,0),FALSE)</f>
        <v>-0.77987320696721218</v>
      </c>
      <c r="F92" s="5">
        <f>VLOOKUP($A92,InflationMeasures!$A$2:$LN$3000,MATCH(F$2,InflationMeasures!$A$2:$LN$2,0),FALSE)</f>
        <v>6.4938894531634039</v>
      </c>
      <c r="G92" s="26">
        <v>28260</v>
      </c>
      <c r="H92" s="25">
        <f t="shared" si="1"/>
        <v>10.350897576261499</v>
      </c>
      <c r="I92" s="25">
        <f>VLOOKUP($A92,FedFundsRates!$A$2:$MM$3000,MATCH("FedFundsRate",FedFundsRates!$A$2:$MM$2,0),FALSE)</f>
        <v>5.1566666666666663</v>
      </c>
    </row>
    <row r="93" spans="1:9" x14ac:dyDescent="0.25">
      <c r="A93" s="6">
        <v>28352</v>
      </c>
      <c r="B93" s="5">
        <f>VLOOKUP($A93,FedFundsRates!$A$2:$MM$3000,MATCH(B$2,FedFundsRates!$A$2:$MM$2,0),FALSE)</f>
        <v>5.1566666666666663</v>
      </c>
      <c r="C93" s="4">
        <f>VLOOKUP($A93,NaturalRateMeasures!$A$2:$MK$3000,MATCH(C$2,NaturalRateMeasures!$A$2:$MK$2,0),FALSE)</f>
        <v>2</v>
      </c>
      <c r="D93" s="4">
        <f>VLOOKUP($A93,InflationTargetMeasures!$A$2:$MM$3000,MATCH(D$2,InflationTargetMeasures!$A$2:$MM$2,0),FALSE)</f>
        <v>2</v>
      </c>
      <c r="E93" s="5">
        <f>VLOOKUP($A93,GapMeasures!$A$2:$LS$3000,MATCH(E$2,GapMeasures!$A$2:$LS$2,0),FALSE)</f>
        <v>0.184410676574739</v>
      </c>
      <c r="F93" s="5">
        <f>VLOOKUP($A93,InflationMeasures!$A$2:$LN$3000,MATCH(F$2,InflationMeasures!$A$2:$LN$2,0),FALSE)</f>
        <v>6.596986999580623</v>
      </c>
      <c r="G93" s="26">
        <v>28352</v>
      </c>
      <c r="H93" s="25">
        <f t="shared" si="1"/>
        <v>10.987685837658304</v>
      </c>
      <c r="I93" s="25">
        <f>VLOOKUP($A93,FedFundsRates!$A$2:$MM$3000,MATCH("FedFundsRate",FedFundsRates!$A$2:$MM$2,0),FALSE)</f>
        <v>5.82</v>
      </c>
    </row>
    <row r="94" spans="1:9" x14ac:dyDescent="0.25">
      <c r="A94" s="6">
        <v>28444</v>
      </c>
      <c r="B94" s="5">
        <f>VLOOKUP($A94,FedFundsRates!$A$2:$MM$3000,MATCH(B$2,FedFundsRates!$A$2:$MM$2,0),FALSE)</f>
        <v>5.82</v>
      </c>
      <c r="C94" s="4">
        <f>VLOOKUP($A94,NaturalRateMeasures!$A$2:$MK$3000,MATCH(C$2,NaturalRateMeasures!$A$2:$MK$2,0),FALSE)</f>
        <v>2</v>
      </c>
      <c r="D94" s="4">
        <f>VLOOKUP($A94,InflationTargetMeasures!$A$2:$MM$3000,MATCH(D$2,InflationTargetMeasures!$A$2:$MM$2,0),FALSE)</f>
        <v>2</v>
      </c>
      <c r="E94" s="5">
        <f>VLOOKUP($A94,GapMeasures!$A$2:$LS$3000,MATCH(E$2,GapMeasures!$A$2:$LS$2,0),FALSE)</f>
        <v>-0.64791837248850759</v>
      </c>
      <c r="F94" s="5">
        <f>VLOOKUP($A94,InflationMeasures!$A$2:$LN$3000,MATCH(F$2,InflationMeasures!$A$2:$LN$2,0),FALSE)</f>
        <v>6.4794816414686762</v>
      </c>
      <c r="G94" s="26">
        <v>28444</v>
      </c>
      <c r="H94" s="25">
        <f t="shared" si="1"/>
        <v>10.39526327595876</v>
      </c>
      <c r="I94" s="25">
        <f>VLOOKUP($A94,FedFundsRates!$A$2:$MM$3000,MATCH("FedFundsRate",FedFundsRates!$A$2:$MM$2,0),FALSE)</f>
        <v>6.5133333333333328</v>
      </c>
    </row>
    <row r="95" spans="1:9" x14ac:dyDescent="0.25">
      <c r="A95" s="6">
        <v>28536</v>
      </c>
      <c r="B95" s="5">
        <f>VLOOKUP($A95,FedFundsRates!$A$2:$MM$3000,MATCH(B$2,FedFundsRates!$A$2:$MM$2,0),FALSE)</f>
        <v>6.5133333333333328</v>
      </c>
      <c r="C95" s="4">
        <f>VLOOKUP($A95,NaturalRateMeasures!$A$2:$MK$3000,MATCH(C$2,NaturalRateMeasures!$A$2:$MK$2,0),FALSE)</f>
        <v>2</v>
      </c>
      <c r="D95" s="4">
        <f>VLOOKUP($A95,InflationTargetMeasures!$A$2:$MM$3000,MATCH(D$2,InflationTargetMeasures!$A$2:$MM$2,0),FALSE)</f>
        <v>2</v>
      </c>
      <c r="E95" s="5">
        <f>VLOOKUP($A95,GapMeasures!$A$2:$LS$3000,MATCH(E$2,GapMeasures!$A$2:$LS$2,0),FALSE)</f>
        <v>-1.1726802916516958</v>
      </c>
      <c r="F95" s="5">
        <f>VLOOKUP($A95,InflationMeasures!$A$2:$LN$3000,MATCH(F$2,InflationMeasures!$A$2:$LN$2,0),FALSE)</f>
        <v>6.350346723308542</v>
      </c>
      <c r="G95" s="26">
        <v>28536</v>
      </c>
      <c r="H95" s="25">
        <f t="shared" si="1"/>
        <v>9.9391799391369666</v>
      </c>
      <c r="I95" s="25">
        <f>VLOOKUP($A95,FedFundsRates!$A$2:$MM$3000,MATCH("FedFundsRate",FedFundsRates!$A$2:$MM$2,0),FALSE)</f>
        <v>6.7566666666666668</v>
      </c>
    </row>
    <row r="96" spans="1:9" x14ac:dyDescent="0.25">
      <c r="A96" s="6">
        <v>28625</v>
      </c>
      <c r="B96" s="5">
        <f>VLOOKUP($A96,FedFundsRates!$A$2:$MM$3000,MATCH(B$2,FedFundsRates!$A$2:$MM$2,0),FALSE)</f>
        <v>6.7566666666666668</v>
      </c>
      <c r="C96" s="4">
        <f>VLOOKUP($A96,NaturalRateMeasures!$A$2:$MK$3000,MATCH(C$2,NaturalRateMeasures!$A$2:$MK$2,0),FALSE)</f>
        <v>2</v>
      </c>
      <c r="D96" s="4">
        <f>VLOOKUP($A96,InflationTargetMeasures!$A$2:$MM$3000,MATCH(D$2,InflationTargetMeasures!$A$2:$MM$2,0),FALSE)</f>
        <v>2</v>
      </c>
      <c r="E96" s="5">
        <f>VLOOKUP($A96,GapMeasures!$A$2:$LS$3000,MATCH(E$2,GapMeasures!$A$2:$LS$2,0),FALSE)</f>
        <v>1.7329475117603474</v>
      </c>
      <c r="F96" s="5">
        <f>VLOOKUP($A96,InflationMeasures!$A$2:$LN$3000,MATCH(F$2,InflationMeasures!$A$2:$LN$2,0),FALSE)</f>
        <v>6.5563178783496934</v>
      </c>
      <c r="G96" s="26">
        <v>28625</v>
      </c>
      <c r="H96" s="25">
        <f t="shared" si="1"/>
        <v>11.700950573404713</v>
      </c>
      <c r="I96" s="25">
        <f>VLOOKUP($A96,FedFundsRates!$A$2:$MM$3000,MATCH("FedFundsRate",FedFundsRates!$A$2:$MM$2,0),FALSE)</f>
        <v>7.2833333333333341</v>
      </c>
    </row>
    <row r="97" spans="1:9" x14ac:dyDescent="0.25">
      <c r="A97" s="6">
        <v>28717</v>
      </c>
      <c r="B97" s="5">
        <f>VLOOKUP($A97,FedFundsRates!$A$2:$MM$3000,MATCH(B$2,FedFundsRates!$A$2:$MM$2,0),FALSE)</f>
        <v>7.2833333333333341</v>
      </c>
      <c r="C97" s="4">
        <f>VLOOKUP($A97,NaturalRateMeasures!$A$2:$MK$3000,MATCH(C$2,NaturalRateMeasures!$A$2:$MK$2,0),FALSE)</f>
        <v>2</v>
      </c>
      <c r="D97" s="4">
        <f>VLOOKUP($A97,InflationTargetMeasures!$A$2:$MM$3000,MATCH(D$2,InflationTargetMeasures!$A$2:$MM$2,0),FALSE)</f>
        <v>2</v>
      </c>
      <c r="E97" s="5">
        <f>VLOOKUP($A97,GapMeasures!$A$2:$LS$3000,MATCH(E$2,GapMeasures!$A$2:$LS$2,0),FALSE)</f>
        <v>1.8449894175025381</v>
      </c>
      <c r="F97" s="5">
        <f>VLOOKUP($A97,InflationMeasures!$A$2:$LN$3000,MATCH(F$2,InflationMeasures!$A$2:$LN$2,0),FALSE)</f>
        <v>6.6123955937537948</v>
      </c>
      <c r="G97" s="26">
        <v>28717</v>
      </c>
      <c r="H97" s="25">
        <f t="shared" si="1"/>
        <v>11.841088099381961</v>
      </c>
      <c r="I97" s="25">
        <f>VLOOKUP($A97,FedFundsRates!$A$2:$MM$3000,MATCH("FedFundsRate",FedFundsRates!$A$2:$MM$2,0),FALSE)</f>
        <v>8.1</v>
      </c>
    </row>
    <row r="98" spans="1:9" x14ac:dyDescent="0.25">
      <c r="A98" s="6">
        <v>28809</v>
      </c>
      <c r="B98" s="5">
        <f>VLOOKUP($A98,FedFundsRates!$A$2:$MM$3000,MATCH(B$2,FedFundsRates!$A$2:$MM$2,0),FALSE)</f>
        <v>8.1</v>
      </c>
      <c r="C98" s="4">
        <f>VLOOKUP($A98,NaturalRateMeasures!$A$2:$MK$3000,MATCH(C$2,NaturalRateMeasures!$A$2:$MK$2,0),FALSE)</f>
        <v>2</v>
      </c>
      <c r="D98" s="4">
        <f>VLOOKUP($A98,InflationTargetMeasures!$A$2:$MM$3000,MATCH(D$2,InflationTargetMeasures!$A$2:$MM$2,0),FALSE)</f>
        <v>2</v>
      </c>
      <c r="E98" s="5">
        <f>VLOOKUP($A98,GapMeasures!$A$2:$LS$3000,MATCH(E$2,GapMeasures!$A$2:$LS$2,0),FALSE)</f>
        <v>2.3101188847334964</v>
      </c>
      <c r="F98" s="5">
        <f>VLOOKUP($A98,InflationMeasures!$A$2:$LN$3000,MATCH(F$2,InflationMeasures!$A$2:$LN$2,0),FALSE)</f>
        <v>6.9711251640615535</v>
      </c>
      <c r="G98" s="26">
        <v>28809</v>
      </c>
      <c r="H98" s="25">
        <f t="shared" si="1"/>
        <v>12.611747188459077</v>
      </c>
      <c r="I98" s="25">
        <f>VLOOKUP($A98,FedFundsRates!$A$2:$MM$3000,MATCH("FedFundsRate",FedFundsRates!$A$2:$MM$2,0),FALSE)</f>
        <v>9.5833333333333339</v>
      </c>
    </row>
    <row r="99" spans="1:9" x14ac:dyDescent="0.25">
      <c r="A99" s="6">
        <v>28901</v>
      </c>
      <c r="B99" s="5">
        <f>VLOOKUP($A99,FedFundsRates!$A$2:$MM$3000,MATCH(B$2,FedFundsRates!$A$2:$MM$2,0),FALSE)</f>
        <v>9.5833333333333339</v>
      </c>
      <c r="C99" s="4">
        <f>VLOOKUP($A99,NaturalRateMeasures!$A$2:$MK$3000,MATCH(C$2,NaturalRateMeasures!$A$2:$MK$2,0),FALSE)</f>
        <v>2</v>
      </c>
      <c r="D99" s="4">
        <f>VLOOKUP($A99,InflationTargetMeasures!$A$2:$MM$3000,MATCH(D$2,InflationTargetMeasures!$A$2:$MM$2,0),FALSE)</f>
        <v>2</v>
      </c>
      <c r="E99" s="5">
        <f>VLOOKUP($A99,GapMeasures!$A$2:$LS$3000,MATCH(E$2,GapMeasures!$A$2:$LS$2,0),FALSE)</f>
        <v>1.6227126104127167</v>
      </c>
      <c r="F99" s="5">
        <f>VLOOKUP($A99,InflationMeasures!$A$2:$LN$3000,MATCH(F$2,InflationMeasures!$A$2:$LN$2,0),FALSE)</f>
        <v>6.7671160454665591</v>
      </c>
      <c r="G99" s="26">
        <v>28901</v>
      </c>
      <c r="H99" s="25">
        <f t="shared" si="1"/>
        <v>11.962030373406197</v>
      </c>
      <c r="I99" s="25">
        <f>VLOOKUP($A99,FedFundsRates!$A$2:$MM$3000,MATCH("FedFundsRate",FedFundsRates!$A$2:$MM$2,0),FALSE)</f>
        <v>10.073333333333334</v>
      </c>
    </row>
    <row r="100" spans="1:9" x14ac:dyDescent="0.25">
      <c r="A100" s="6">
        <v>28990</v>
      </c>
      <c r="B100" s="5">
        <f>VLOOKUP($A100,FedFundsRates!$A$2:$MM$3000,MATCH(B$2,FedFundsRates!$A$2:$MM$2,0),FALSE)</f>
        <v>10.073333333333334</v>
      </c>
      <c r="C100" s="4">
        <f>VLOOKUP($A100,NaturalRateMeasures!$A$2:$MK$3000,MATCH(C$2,NaturalRateMeasures!$A$2:$MK$2,0),FALSE)</f>
        <v>2</v>
      </c>
      <c r="D100" s="4">
        <f>VLOOKUP($A100,InflationTargetMeasures!$A$2:$MM$3000,MATCH(D$2,InflationTargetMeasures!$A$2:$MM$2,0),FALSE)</f>
        <v>2</v>
      </c>
      <c r="E100" s="5">
        <f>VLOOKUP($A100,GapMeasures!$A$2:$LS$3000,MATCH(E$2,GapMeasures!$A$2:$LS$2,0),FALSE)</f>
        <v>0.91151448094376186</v>
      </c>
      <c r="F100" s="5">
        <f>VLOOKUP($A100,InflationMeasures!$A$2:$LN$3000,MATCH(F$2,InflationMeasures!$A$2:$LN$2,0),FALSE)</f>
        <v>7.2645377374833897</v>
      </c>
      <c r="G100" s="26">
        <v>28990</v>
      </c>
      <c r="H100" s="25">
        <f t="shared" si="1"/>
        <v>12.352563846696965</v>
      </c>
      <c r="I100" s="25">
        <f>VLOOKUP($A100,FedFundsRates!$A$2:$MM$3000,MATCH("FedFundsRate",FedFundsRates!$A$2:$MM$2,0),FALSE)</f>
        <v>10.18</v>
      </c>
    </row>
    <row r="101" spans="1:9" x14ac:dyDescent="0.25">
      <c r="A101" s="6">
        <v>29082</v>
      </c>
      <c r="B101" s="5">
        <f>VLOOKUP($A101,FedFundsRates!$A$2:$MM$3000,MATCH(B$2,FedFundsRates!$A$2:$MM$2,0),FALSE)</f>
        <v>10.18</v>
      </c>
      <c r="C101" s="4">
        <f>VLOOKUP($A101,NaturalRateMeasures!$A$2:$MK$3000,MATCH(C$2,NaturalRateMeasures!$A$2:$MK$2,0),FALSE)</f>
        <v>2</v>
      </c>
      <c r="D101" s="4">
        <f>VLOOKUP($A101,InflationTargetMeasures!$A$2:$MM$3000,MATCH(D$2,InflationTargetMeasures!$A$2:$MM$2,0),FALSE)</f>
        <v>2</v>
      </c>
      <c r="E101" s="5">
        <f>VLOOKUP($A101,GapMeasures!$A$2:$LS$3000,MATCH(E$2,GapMeasures!$A$2:$LS$2,0),FALSE)</f>
        <v>0.88582239038504074</v>
      </c>
      <c r="F101" s="5">
        <f>VLOOKUP($A101,InflationMeasures!$A$2:$LN$3000,MATCH(F$2,InflationMeasures!$A$2:$LN$2,0),FALSE)</f>
        <v>7.4001532828067873</v>
      </c>
      <c r="G101" s="26">
        <v>29082</v>
      </c>
      <c r="H101" s="25">
        <f t="shared" si="1"/>
        <v>12.543141119402701</v>
      </c>
      <c r="I101" s="25">
        <f>VLOOKUP($A101,FedFundsRates!$A$2:$MM$3000,MATCH("FedFundsRate",FedFundsRates!$A$2:$MM$2,0),FALSE)</f>
        <v>10.946666666666667</v>
      </c>
    </row>
    <row r="102" spans="1:9" x14ac:dyDescent="0.25">
      <c r="A102" s="6">
        <v>29174</v>
      </c>
      <c r="B102" s="5">
        <f>VLOOKUP($A102,FedFundsRates!$A$2:$MM$3000,MATCH(B$2,FedFundsRates!$A$2:$MM$2,0),FALSE)</f>
        <v>10.946666666666667</v>
      </c>
      <c r="C102" s="4">
        <f>VLOOKUP($A102,NaturalRateMeasures!$A$2:$MK$3000,MATCH(C$2,NaturalRateMeasures!$A$2:$MK$2,0),FALSE)</f>
        <v>2</v>
      </c>
      <c r="D102" s="4">
        <f>VLOOKUP($A102,InflationTargetMeasures!$A$2:$MM$3000,MATCH(D$2,InflationTargetMeasures!$A$2:$MM$2,0),FALSE)</f>
        <v>2</v>
      </c>
      <c r="E102" s="5">
        <f>VLOOKUP($A102,GapMeasures!$A$2:$LS$3000,MATCH(E$2,GapMeasures!$A$2:$LS$2,0),FALSE)</f>
        <v>0.41696253627780011</v>
      </c>
      <c r="F102" s="5">
        <f>VLOOKUP($A102,InflationMeasures!$A$2:$LN$3000,MATCH(F$2,InflationMeasures!$A$2:$LN$2,0),FALSE)</f>
        <v>7.7075374362120419</v>
      </c>
      <c r="G102" s="26">
        <v>29174</v>
      </c>
      <c r="H102" s="25">
        <f t="shared" si="1"/>
        <v>12.769787422456963</v>
      </c>
      <c r="I102" s="25">
        <f>VLOOKUP($A102,FedFundsRates!$A$2:$MM$3000,MATCH("FedFundsRate",FedFundsRates!$A$2:$MM$2,0),FALSE)</f>
        <v>13.576666666666666</v>
      </c>
    </row>
    <row r="103" spans="1:9" x14ac:dyDescent="0.25">
      <c r="A103" s="6">
        <v>29266</v>
      </c>
      <c r="B103" s="5">
        <f>VLOOKUP($A103,FedFundsRates!$A$2:$MM$3000,MATCH(B$2,FedFundsRates!$A$2:$MM$2,0),FALSE)</f>
        <v>13.576666666666666</v>
      </c>
      <c r="C103" s="4">
        <f>VLOOKUP($A103,NaturalRateMeasures!$A$2:$MK$3000,MATCH(C$2,NaturalRateMeasures!$A$2:$MK$2,0),FALSE)</f>
        <v>2</v>
      </c>
      <c r="D103" s="4">
        <f>VLOOKUP($A103,InflationTargetMeasures!$A$2:$MM$3000,MATCH(D$2,InflationTargetMeasures!$A$2:$MM$2,0),FALSE)</f>
        <v>2</v>
      </c>
      <c r="E103" s="5">
        <f>VLOOKUP($A103,GapMeasures!$A$2:$LS$3000,MATCH(E$2,GapMeasures!$A$2:$LS$2,0),FALSE)</f>
        <v>0.10161476861816085</v>
      </c>
      <c r="F103" s="5">
        <f>VLOOKUP($A103,InflationMeasures!$A$2:$LN$3000,MATCH(F$2,InflationMeasures!$A$2:$LN$2,0),FALSE)</f>
        <v>8.8553272262111182</v>
      </c>
      <c r="G103" s="26">
        <v>29266</v>
      </c>
      <c r="H103" s="25">
        <f t="shared" si="1"/>
        <v>14.33379822362576</v>
      </c>
      <c r="I103" s="25">
        <f>VLOOKUP($A103,FedFundsRates!$A$2:$MM$3000,MATCH("FedFundsRate",FedFundsRates!$A$2:$MM$2,0),FALSE)</f>
        <v>15.046666666666667</v>
      </c>
    </row>
    <row r="104" spans="1:9" x14ac:dyDescent="0.25">
      <c r="A104" s="6">
        <v>29356</v>
      </c>
      <c r="B104" s="5">
        <f>VLOOKUP($A104,FedFundsRates!$A$2:$MM$3000,MATCH(B$2,FedFundsRates!$A$2:$MM$2,0),FALSE)</f>
        <v>15.046666666666667</v>
      </c>
      <c r="C104" s="4">
        <f>VLOOKUP($A104,NaturalRateMeasures!$A$2:$MK$3000,MATCH(C$2,NaturalRateMeasures!$A$2:$MK$2,0),FALSE)</f>
        <v>2</v>
      </c>
      <c r="D104" s="4">
        <f>VLOOKUP($A104,InflationTargetMeasures!$A$2:$MM$3000,MATCH(D$2,InflationTargetMeasures!$A$2:$MM$2,0),FALSE)</f>
        <v>2</v>
      </c>
      <c r="E104" s="5">
        <f>VLOOKUP($A104,GapMeasures!$A$2:$LS$3000,MATCH(E$2,GapMeasures!$A$2:$LS$2,0),FALSE)</f>
        <v>-2.4735240147962698</v>
      </c>
      <c r="F104" s="5">
        <f>VLOOKUP($A104,InflationMeasures!$A$2:$LN$3000,MATCH(F$2,InflationMeasures!$A$2:$LN$2,0),FALSE)</f>
        <v>8.8963660834454839</v>
      </c>
      <c r="G104" s="26">
        <v>29356</v>
      </c>
      <c r="H104" s="25">
        <f t="shared" si="1"/>
        <v>13.107787117770091</v>
      </c>
      <c r="I104" s="25">
        <f>VLOOKUP($A104,FedFundsRates!$A$2:$MM$3000,MATCH("FedFundsRate",FedFundsRates!$A$2:$MM$2,0),FALSE)</f>
        <v>12.686666666666667</v>
      </c>
    </row>
    <row r="105" spans="1:9" x14ac:dyDescent="0.25">
      <c r="A105" s="6">
        <v>29448</v>
      </c>
      <c r="B105" s="5">
        <f>VLOOKUP($A105,FedFundsRates!$A$2:$MM$3000,MATCH(B$2,FedFundsRates!$A$2:$MM$2,0),FALSE)</f>
        <v>12.686666666666667</v>
      </c>
      <c r="C105" s="4">
        <f>VLOOKUP($A105,NaturalRateMeasures!$A$2:$MK$3000,MATCH(C$2,NaturalRateMeasures!$A$2:$MK$2,0),FALSE)</f>
        <v>2</v>
      </c>
      <c r="D105" s="4">
        <f>VLOOKUP($A105,InflationTargetMeasures!$A$2:$MM$3000,MATCH(D$2,InflationTargetMeasures!$A$2:$MM$2,0),FALSE)</f>
        <v>2</v>
      </c>
      <c r="E105" s="5">
        <f>VLOOKUP($A105,GapMeasures!$A$2:$LS$3000,MATCH(E$2,GapMeasures!$A$2:$LS$2,0),FALSE)</f>
        <v>-3.0735990957701138</v>
      </c>
      <c r="F105" s="5">
        <f>VLOOKUP($A105,InflationMeasures!$A$2:$LN$3000,MATCH(F$2,InflationMeasures!$A$2:$LN$2,0),FALSE)</f>
        <v>9.3033090178666011</v>
      </c>
      <c r="G105" s="26">
        <v>29448</v>
      </c>
      <c r="H105" s="25">
        <f t="shared" si="1"/>
        <v>13.418163978914844</v>
      </c>
      <c r="I105" s="25">
        <f>VLOOKUP($A105,FedFundsRates!$A$2:$MM$3000,MATCH("FedFundsRate",FedFundsRates!$A$2:$MM$2,0),FALSE)</f>
        <v>9.836666666666666</v>
      </c>
    </row>
    <row r="106" spans="1:9" x14ac:dyDescent="0.25">
      <c r="A106" s="6">
        <v>29540</v>
      </c>
      <c r="B106" s="5">
        <f>VLOOKUP($A106,FedFundsRates!$A$2:$MM$3000,MATCH(B$2,FedFundsRates!$A$2:$MM$2,0),FALSE)</f>
        <v>9.836666666666666</v>
      </c>
      <c r="C106" s="4">
        <f>VLOOKUP($A106,NaturalRateMeasures!$A$2:$MK$3000,MATCH(C$2,NaturalRateMeasures!$A$2:$MK$2,0),FALSE)</f>
        <v>2</v>
      </c>
      <c r="D106" s="4">
        <f>VLOOKUP($A106,InflationTargetMeasures!$A$2:$MM$3000,MATCH(D$2,InflationTargetMeasures!$A$2:$MM$2,0),FALSE)</f>
        <v>2</v>
      </c>
      <c r="E106" s="5">
        <f>VLOOKUP($A106,GapMeasures!$A$2:$LS$3000,MATCH(E$2,GapMeasures!$A$2:$LS$2,0),FALSE)</f>
        <v>-1.7557279425547607</v>
      </c>
      <c r="F106" s="5">
        <f>VLOOKUP($A106,InflationMeasures!$A$2:$LN$3000,MATCH(F$2,InflationMeasures!$A$2:$LN$2,0),FALSE)</f>
        <v>9.6776699029126121</v>
      </c>
      <c r="G106" s="26">
        <v>29540</v>
      </c>
      <c r="H106" s="25">
        <f t="shared" si="1"/>
        <v>14.638640883091538</v>
      </c>
      <c r="I106" s="25">
        <f>VLOOKUP($A106,FedFundsRates!$A$2:$MM$3000,MATCH("FedFundsRate",FedFundsRates!$A$2:$MM$2,0),FALSE)</f>
        <v>15.853333333333333</v>
      </c>
    </row>
    <row r="107" spans="1:9" x14ac:dyDescent="0.25">
      <c r="A107" s="6">
        <v>29632</v>
      </c>
      <c r="B107" s="5">
        <f>VLOOKUP($A107,FedFundsRates!$A$2:$MM$3000,MATCH(B$2,FedFundsRates!$A$2:$MM$2,0),FALSE)</f>
        <v>15.853333333333333</v>
      </c>
      <c r="C107" s="4">
        <f>VLOOKUP($A107,NaturalRateMeasures!$A$2:$MK$3000,MATCH(C$2,NaturalRateMeasures!$A$2:$MK$2,0),FALSE)</f>
        <v>2</v>
      </c>
      <c r="D107" s="4">
        <f>VLOOKUP($A107,InflationTargetMeasures!$A$2:$MM$3000,MATCH(D$2,InflationTargetMeasures!$A$2:$MM$2,0),FALSE)</f>
        <v>2</v>
      </c>
      <c r="E107" s="5">
        <f>VLOOKUP($A107,GapMeasures!$A$2:$LS$3000,MATCH(E$2,GapMeasures!$A$2:$LS$2,0),FALSE)</f>
        <v>-0.3565455614681689</v>
      </c>
      <c r="F107" s="5">
        <f>VLOOKUP($A107,InflationMeasures!$A$2:$LN$3000,MATCH(F$2,InflationMeasures!$A$2:$LN$2,0),FALSE)</f>
        <v>9.433914581753843</v>
      </c>
      <c r="G107" s="26">
        <v>29632</v>
      </c>
      <c r="H107" s="25">
        <f t="shared" si="1"/>
        <v>14.972599091896679</v>
      </c>
      <c r="I107" s="25">
        <f>VLOOKUP($A107,FedFundsRates!$A$2:$MM$3000,MATCH("FedFundsRate",FedFundsRates!$A$2:$MM$2,0),FALSE)</f>
        <v>16.569999999999997</v>
      </c>
    </row>
    <row r="108" spans="1:9" x14ac:dyDescent="0.25">
      <c r="A108" s="6">
        <v>29721</v>
      </c>
      <c r="B108" s="5">
        <f>VLOOKUP($A108,FedFundsRates!$A$2:$MM$3000,MATCH(B$2,FedFundsRates!$A$2:$MM$2,0),FALSE)</f>
        <v>16.569999999999997</v>
      </c>
      <c r="C108" s="4">
        <f>VLOOKUP($A108,NaturalRateMeasures!$A$2:$MK$3000,MATCH(C$2,NaturalRateMeasures!$A$2:$MK$2,0),FALSE)</f>
        <v>2</v>
      </c>
      <c r="D108" s="4">
        <f>VLOOKUP($A108,InflationTargetMeasures!$A$2:$MM$3000,MATCH(D$2,InflationTargetMeasures!$A$2:$MM$2,0),FALSE)</f>
        <v>2</v>
      </c>
      <c r="E108" s="5">
        <f>VLOOKUP($A108,GapMeasures!$A$2:$LS$3000,MATCH(E$2,GapMeasures!$A$2:$LS$2,0),FALSE)</f>
        <v>-1.6956447359041957</v>
      </c>
      <c r="F108" s="5">
        <f>VLOOKUP($A108,InflationMeasures!$A$2:$LN$3000,MATCH(F$2,InflationMeasures!$A$2:$LN$2,0),FALSE)</f>
        <v>9.0619206525769371</v>
      </c>
      <c r="G108" s="26">
        <v>29721</v>
      </c>
      <c r="H108" s="25">
        <f t="shared" si="1"/>
        <v>13.745058610913308</v>
      </c>
      <c r="I108" s="25">
        <f>VLOOKUP($A108,FedFundsRates!$A$2:$MM$3000,MATCH("FedFundsRate",FedFundsRates!$A$2:$MM$2,0),FALSE)</f>
        <v>17.78</v>
      </c>
    </row>
    <row r="109" spans="1:9" x14ac:dyDescent="0.25">
      <c r="A109" s="6">
        <v>29813</v>
      </c>
      <c r="B109" s="5">
        <f>VLOOKUP($A109,FedFundsRates!$A$2:$MM$3000,MATCH(B$2,FedFundsRates!$A$2:$MM$2,0),FALSE)</f>
        <v>17.78</v>
      </c>
      <c r="C109" s="4">
        <f>VLOOKUP($A109,NaturalRateMeasures!$A$2:$MK$3000,MATCH(C$2,NaturalRateMeasures!$A$2:$MK$2,0),FALSE)</f>
        <v>2</v>
      </c>
      <c r="D109" s="4">
        <f>VLOOKUP($A109,InflationTargetMeasures!$A$2:$MM$3000,MATCH(D$2,InflationTargetMeasures!$A$2:$MM$2,0),FALSE)</f>
        <v>2</v>
      </c>
      <c r="E109" s="5">
        <f>VLOOKUP($A109,GapMeasures!$A$2:$LS$3000,MATCH(E$2,GapMeasures!$A$2:$LS$2,0),FALSE)</f>
        <v>-1.1651606141295028</v>
      </c>
      <c r="F109" s="5">
        <f>VLOOKUP($A109,InflationMeasures!$A$2:$LN$3000,MATCH(F$2,InflationMeasures!$A$2:$LN$2,0),FALSE)</f>
        <v>8.6517071283489511</v>
      </c>
      <c r="G109" s="26">
        <v>29813</v>
      </c>
      <c r="H109" s="25">
        <f t="shared" si="1"/>
        <v>13.394980385458675</v>
      </c>
      <c r="I109" s="25">
        <f>VLOOKUP($A109,FedFundsRates!$A$2:$MM$3000,MATCH("FedFundsRate",FedFundsRates!$A$2:$MM$2,0),FALSE)</f>
        <v>17.576666666666664</v>
      </c>
    </row>
    <row r="110" spans="1:9" x14ac:dyDescent="0.25">
      <c r="A110" s="6">
        <v>29905</v>
      </c>
      <c r="B110" s="5">
        <f>VLOOKUP($A110,FedFundsRates!$A$2:$MM$3000,MATCH(B$2,FedFundsRates!$A$2:$MM$2,0),FALSE)</f>
        <v>17.576666666666664</v>
      </c>
      <c r="C110" s="4">
        <f>VLOOKUP($A110,NaturalRateMeasures!$A$2:$MK$3000,MATCH(C$2,NaturalRateMeasures!$A$2:$MK$2,0),FALSE)</f>
        <v>2</v>
      </c>
      <c r="D110" s="4">
        <f>VLOOKUP($A110,InflationTargetMeasures!$A$2:$MM$3000,MATCH(D$2,InflationTargetMeasures!$A$2:$MM$2,0),FALSE)</f>
        <v>2</v>
      </c>
      <c r="E110" s="5">
        <f>VLOOKUP($A110,GapMeasures!$A$2:$LS$3000,MATCH(E$2,GapMeasures!$A$2:$LS$2,0),FALSE)</f>
        <v>-2.9226149453578696</v>
      </c>
      <c r="F110" s="5">
        <f>VLOOKUP($A110,InflationMeasures!$A$2:$LN$3000,MATCH(F$2,InflationMeasures!$A$2:$LN$2,0),FALSE)</f>
        <v>7.9550551188537044</v>
      </c>
      <c r="G110" s="26">
        <v>29905</v>
      </c>
      <c r="H110" s="25">
        <f t="shared" si="1"/>
        <v>11.471275205601621</v>
      </c>
      <c r="I110" s="25">
        <f>VLOOKUP($A110,FedFundsRates!$A$2:$MM$3000,MATCH("FedFundsRate",FedFundsRates!$A$2:$MM$2,0),FALSE)</f>
        <v>13.586666666666666</v>
      </c>
    </row>
    <row r="111" spans="1:9" x14ac:dyDescent="0.25">
      <c r="A111" s="6">
        <v>29997</v>
      </c>
      <c r="B111" s="5">
        <f>VLOOKUP($A111,FedFundsRates!$A$2:$MM$3000,MATCH(B$2,FedFundsRates!$A$2:$MM$2,0),FALSE)</f>
        <v>13.586666666666666</v>
      </c>
      <c r="C111" s="4">
        <f>VLOOKUP($A111,NaturalRateMeasures!$A$2:$MK$3000,MATCH(C$2,NaturalRateMeasures!$A$2:$MK$2,0),FALSE)</f>
        <v>2</v>
      </c>
      <c r="D111" s="4">
        <f>VLOOKUP($A111,InflationTargetMeasures!$A$2:$MM$3000,MATCH(D$2,InflationTargetMeasures!$A$2:$MM$2,0),FALSE)</f>
        <v>2</v>
      </c>
      <c r="E111" s="5">
        <f>VLOOKUP($A111,GapMeasures!$A$2:$LS$3000,MATCH(E$2,GapMeasures!$A$2:$LS$2,0),FALSE)</f>
        <v>-5.1895127532511092</v>
      </c>
      <c r="F111" s="5">
        <f>VLOOKUP($A111,InflationMeasures!$A$2:$LN$3000,MATCH(F$2,InflationMeasures!$A$2:$LN$2,0),FALSE)</f>
        <v>7.1588573539939526</v>
      </c>
      <c r="G111" s="26">
        <v>29997</v>
      </c>
      <c r="H111" s="25">
        <f t="shared" si="1"/>
        <v>9.1435296543653752</v>
      </c>
      <c r="I111" s="25">
        <f>VLOOKUP($A111,FedFundsRates!$A$2:$MM$3000,MATCH("FedFundsRate",FedFundsRates!$A$2:$MM$2,0),FALSE)</f>
        <v>14.226666666666667</v>
      </c>
    </row>
    <row r="112" spans="1:9" x14ac:dyDescent="0.25">
      <c r="A112" s="6">
        <v>30086</v>
      </c>
      <c r="B112" s="5">
        <f>VLOOKUP($A112,FedFundsRates!$A$2:$MM$3000,MATCH(B$2,FedFundsRates!$A$2:$MM$2,0),FALSE)</f>
        <v>14.226666666666667</v>
      </c>
      <c r="C112" s="4">
        <f>VLOOKUP($A112,NaturalRateMeasures!$A$2:$MK$3000,MATCH(C$2,NaturalRateMeasures!$A$2:$MK$2,0),FALSE)</f>
        <v>2</v>
      </c>
      <c r="D112" s="4">
        <f>VLOOKUP($A112,InflationTargetMeasures!$A$2:$MM$3000,MATCH(D$2,InflationTargetMeasures!$A$2:$MM$2,0),FALSE)</f>
        <v>2</v>
      </c>
      <c r="E112" s="5">
        <f>VLOOKUP($A112,GapMeasures!$A$2:$LS$3000,MATCH(E$2,GapMeasures!$A$2:$LS$2,0),FALSE)</f>
        <v>-5.5333600896798876</v>
      </c>
      <c r="F112" s="5">
        <f>VLOOKUP($A112,InflationMeasures!$A$2:$LN$3000,MATCH(F$2,InflationMeasures!$A$2:$LN$2,0),FALSE)</f>
        <v>6.5932322476825123</v>
      </c>
      <c r="G112" s="26">
        <v>30086</v>
      </c>
      <c r="H112" s="25">
        <f t="shared" si="1"/>
        <v>8.1231683266838246</v>
      </c>
      <c r="I112" s="25">
        <f>VLOOKUP($A112,FedFundsRates!$A$2:$MM$3000,MATCH("FedFundsRate",FedFundsRates!$A$2:$MM$2,0),FALSE)</f>
        <v>14.513333333333334</v>
      </c>
    </row>
    <row r="113" spans="1:9" x14ac:dyDescent="0.25">
      <c r="A113" s="6">
        <v>30178</v>
      </c>
      <c r="B113" s="5">
        <f>VLOOKUP($A113,FedFundsRates!$A$2:$MM$3000,MATCH(B$2,FedFundsRates!$A$2:$MM$2,0),FALSE)</f>
        <v>14.513333333333334</v>
      </c>
      <c r="C113" s="4">
        <f>VLOOKUP($A113,NaturalRateMeasures!$A$2:$MK$3000,MATCH(C$2,NaturalRateMeasures!$A$2:$MK$2,0),FALSE)</f>
        <v>2</v>
      </c>
      <c r="D113" s="4">
        <f>VLOOKUP($A113,InflationTargetMeasures!$A$2:$MM$3000,MATCH(D$2,InflationTargetMeasures!$A$2:$MM$2,0),FALSE)</f>
        <v>2</v>
      </c>
      <c r="E113" s="5">
        <f>VLOOKUP($A113,GapMeasures!$A$2:$LS$3000,MATCH(E$2,GapMeasures!$A$2:$LS$2,0),FALSE)</f>
        <v>-6.6797364990050108</v>
      </c>
      <c r="F113" s="5">
        <f>VLOOKUP($A113,InflationMeasures!$A$2:$LN$3000,MATCH(F$2,InflationMeasures!$A$2:$LN$2,0),FALSE)</f>
        <v>6.3426358659367077</v>
      </c>
      <c r="G113" s="26">
        <v>30178</v>
      </c>
      <c r="H113" s="25">
        <f t="shared" si="1"/>
        <v>7.174085549402557</v>
      </c>
      <c r="I113" s="25">
        <f>VLOOKUP($A113,FedFundsRates!$A$2:$MM$3000,MATCH("FedFundsRate",FedFundsRates!$A$2:$MM$2,0),FALSE)</f>
        <v>11.006666666666668</v>
      </c>
    </row>
    <row r="114" spans="1:9" x14ac:dyDescent="0.25">
      <c r="A114" s="6">
        <v>30270</v>
      </c>
      <c r="B114" s="5">
        <f>VLOOKUP($A114,FedFundsRates!$A$2:$MM$3000,MATCH(B$2,FedFundsRates!$A$2:$MM$2,0),FALSE)</f>
        <v>11.006666666666668</v>
      </c>
      <c r="C114" s="4">
        <f>VLOOKUP($A114,NaturalRateMeasures!$A$2:$MK$3000,MATCH(C$2,NaturalRateMeasures!$A$2:$MK$2,0),FALSE)</f>
        <v>2</v>
      </c>
      <c r="D114" s="4">
        <f>VLOOKUP($A114,InflationTargetMeasures!$A$2:$MM$3000,MATCH(D$2,InflationTargetMeasures!$A$2:$MM$2,0),FALSE)</f>
        <v>2</v>
      </c>
      <c r="E114" s="5">
        <f>VLOOKUP($A114,GapMeasures!$A$2:$LS$3000,MATCH(E$2,GapMeasures!$A$2:$LS$2,0),FALSE)</f>
        <v>-7.4263493100351043</v>
      </c>
      <c r="F114" s="5">
        <f>VLOOKUP($A114,InflationMeasures!$A$2:$LN$3000,MATCH(F$2,InflationMeasures!$A$2:$LN$2,0),FALSE)</f>
        <v>5.9410054009140234</v>
      </c>
      <c r="G114" s="26">
        <v>30270</v>
      </c>
      <c r="H114" s="25">
        <f t="shared" si="1"/>
        <v>6.1983334463534838</v>
      </c>
      <c r="I114" s="25">
        <f>VLOOKUP($A114,FedFundsRates!$A$2:$MM$3000,MATCH("FedFundsRate",FedFundsRates!$A$2:$MM$2,0),FALSE)</f>
        <v>9.2866666666666671</v>
      </c>
    </row>
    <row r="115" spans="1:9" x14ac:dyDescent="0.25">
      <c r="A115" s="6">
        <v>30362</v>
      </c>
      <c r="B115" s="5">
        <f>VLOOKUP($A115,FedFundsRates!$A$2:$MM$3000,MATCH(B$2,FedFundsRates!$A$2:$MM$2,0),FALSE)</f>
        <v>9.2866666666666671</v>
      </c>
      <c r="C115" s="4">
        <f>VLOOKUP($A115,NaturalRateMeasures!$A$2:$MK$3000,MATCH(C$2,NaturalRateMeasures!$A$2:$MK$2,0),FALSE)</f>
        <v>2</v>
      </c>
      <c r="D115" s="4">
        <f>VLOOKUP($A115,InflationTargetMeasures!$A$2:$MM$3000,MATCH(D$2,InflationTargetMeasures!$A$2:$MM$2,0),FALSE)</f>
        <v>2</v>
      </c>
      <c r="E115" s="5">
        <f>VLOOKUP($A115,GapMeasures!$A$2:$LS$3000,MATCH(E$2,GapMeasures!$A$2:$LS$2,0),FALSE)</f>
        <v>-6.9534506966195</v>
      </c>
      <c r="F115" s="5">
        <f>VLOOKUP($A115,InflationMeasures!$A$2:$LN$3000,MATCH(F$2,InflationMeasures!$A$2:$LN$2,0),FALSE)</f>
        <v>5.7819537529901099</v>
      </c>
      <c r="G115" s="26">
        <v>30362</v>
      </c>
      <c r="H115" s="25">
        <f t="shared" si="1"/>
        <v>6.1962052811754154</v>
      </c>
      <c r="I115" s="25">
        <f>VLOOKUP($A115,FedFundsRates!$A$2:$MM$3000,MATCH("FedFundsRate",FedFundsRates!$A$2:$MM$2,0),FALSE)</f>
        <v>8.6533333333333324</v>
      </c>
    </row>
    <row r="116" spans="1:9" x14ac:dyDescent="0.25">
      <c r="A116" s="6">
        <v>30451</v>
      </c>
      <c r="B116" s="5">
        <f>VLOOKUP($A116,FedFundsRates!$A$2:$MM$3000,MATCH(B$2,FedFundsRates!$A$2:$MM$2,0),FALSE)</f>
        <v>8.6533333333333324</v>
      </c>
      <c r="C116" s="4">
        <f>VLOOKUP($A116,NaturalRateMeasures!$A$2:$MK$3000,MATCH(C$2,NaturalRateMeasures!$A$2:$MK$2,0),FALSE)</f>
        <v>2</v>
      </c>
      <c r="D116" s="4">
        <f>VLOOKUP($A116,InflationTargetMeasures!$A$2:$MM$3000,MATCH(D$2,InflationTargetMeasures!$A$2:$MM$2,0),FALSE)</f>
        <v>2</v>
      </c>
      <c r="E116" s="5">
        <f>VLOOKUP($A116,GapMeasures!$A$2:$LS$3000,MATCH(E$2,GapMeasures!$A$2:$LS$2,0),FALSE)</f>
        <v>-5.5868257858855408</v>
      </c>
      <c r="F116" s="5">
        <f>VLOOKUP($A116,InflationMeasures!$A$2:$LN$3000,MATCH(F$2,InflationMeasures!$A$2:$LN$2,0),FALSE)</f>
        <v>5.1711673399957414</v>
      </c>
      <c r="G116" s="26">
        <v>30451</v>
      </c>
      <c r="H116" s="25">
        <f t="shared" si="1"/>
        <v>5.9633381170508422</v>
      </c>
      <c r="I116" s="25">
        <f>VLOOKUP($A116,FedFundsRates!$A$2:$MM$3000,MATCH("FedFundsRate",FedFundsRates!$A$2:$MM$2,0),FALSE)</f>
        <v>8.8033333333333328</v>
      </c>
    </row>
    <row r="117" spans="1:9" x14ac:dyDescent="0.25">
      <c r="A117" s="6">
        <v>30543</v>
      </c>
      <c r="B117" s="5">
        <f>VLOOKUP($A117,FedFundsRates!$A$2:$MM$3000,MATCH(B$2,FedFundsRates!$A$2:$MM$2,0),FALSE)</f>
        <v>8.8033333333333328</v>
      </c>
      <c r="C117" s="4">
        <f>VLOOKUP($A117,NaturalRateMeasures!$A$2:$MK$3000,MATCH(C$2,NaturalRateMeasures!$A$2:$MK$2,0),FALSE)</f>
        <v>2</v>
      </c>
      <c r="D117" s="4">
        <f>VLOOKUP($A117,InflationTargetMeasures!$A$2:$MM$3000,MATCH(D$2,InflationTargetMeasures!$A$2:$MM$2,0),FALSE)</f>
        <v>2</v>
      </c>
      <c r="E117" s="5">
        <f>VLOOKUP($A117,GapMeasures!$A$2:$LS$3000,MATCH(E$2,GapMeasures!$A$2:$LS$2,0),FALSE)</f>
        <v>-4.4646354588819932</v>
      </c>
      <c r="F117" s="5">
        <f>VLOOKUP($A117,InflationMeasures!$A$2:$LN$3000,MATCH(F$2,InflationMeasures!$A$2:$LN$2,0),FALSE)</f>
        <v>5.0832914783190963</v>
      </c>
      <c r="G117" s="26">
        <v>30543</v>
      </c>
      <c r="H117" s="25">
        <f t="shared" si="1"/>
        <v>6.3926194880376475</v>
      </c>
      <c r="I117" s="25">
        <f>VLOOKUP($A117,FedFundsRates!$A$2:$MM$3000,MATCH("FedFundsRate",FedFundsRates!$A$2:$MM$2,0),FALSE)</f>
        <v>9.4599999999999991</v>
      </c>
    </row>
    <row r="118" spans="1:9" x14ac:dyDescent="0.25">
      <c r="A118" s="6">
        <v>30635</v>
      </c>
      <c r="B118" s="5">
        <f>VLOOKUP($A118,FedFundsRates!$A$2:$MM$3000,MATCH(B$2,FedFundsRates!$A$2:$MM$2,0),FALSE)</f>
        <v>9.4599999999999991</v>
      </c>
      <c r="C118" s="4">
        <f>VLOOKUP($A118,NaturalRateMeasures!$A$2:$MK$3000,MATCH(C$2,NaturalRateMeasures!$A$2:$MK$2,0),FALSE)</f>
        <v>2</v>
      </c>
      <c r="D118" s="4">
        <f>VLOOKUP($A118,InflationTargetMeasures!$A$2:$MM$3000,MATCH(D$2,InflationTargetMeasures!$A$2:$MM$2,0),FALSE)</f>
        <v>2</v>
      </c>
      <c r="E118" s="5">
        <f>VLOOKUP($A118,GapMeasures!$A$2:$LS$3000,MATCH(E$2,GapMeasures!$A$2:$LS$2,0),FALSE)</f>
        <v>-3.2582541418987536</v>
      </c>
      <c r="F118" s="5">
        <f>VLOOKUP($A118,InflationMeasures!$A$2:$LN$3000,MATCH(F$2,InflationMeasures!$A$2:$LN$2,0),FALSE)</f>
        <v>4.4685242518059942</v>
      </c>
      <c r="G118" s="26">
        <v>30635</v>
      </c>
      <c r="H118" s="25">
        <f t="shared" si="1"/>
        <v>6.0736593067596143</v>
      </c>
      <c r="I118" s="25">
        <f>VLOOKUP($A118,FedFundsRates!$A$2:$MM$3000,MATCH("FedFundsRate",FedFundsRates!$A$2:$MM$2,0),FALSE)</f>
        <v>9.43</v>
      </c>
    </row>
    <row r="119" spans="1:9" x14ac:dyDescent="0.25">
      <c r="A119" s="6">
        <v>30727</v>
      </c>
      <c r="B119" s="5">
        <f>VLOOKUP($A119,FedFundsRates!$A$2:$MM$3000,MATCH(B$2,FedFundsRates!$A$2:$MM$2,0),FALSE)</f>
        <v>9.43</v>
      </c>
      <c r="C119" s="4">
        <f>VLOOKUP($A119,NaturalRateMeasures!$A$2:$MK$3000,MATCH(C$2,NaturalRateMeasures!$A$2:$MK$2,0),FALSE)</f>
        <v>2</v>
      </c>
      <c r="D119" s="4">
        <f>VLOOKUP($A119,InflationTargetMeasures!$A$2:$MM$3000,MATCH(D$2,InflationTargetMeasures!$A$2:$MM$2,0),FALSE)</f>
        <v>2</v>
      </c>
      <c r="E119" s="5">
        <f>VLOOKUP($A119,GapMeasures!$A$2:$LS$3000,MATCH(E$2,GapMeasures!$A$2:$LS$2,0),FALSE)</f>
        <v>-2.1909423604757534</v>
      </c>
      <c r="F119" s="5">
        <f>VLOOKUP($A119,InflationMeasures!$A$2:$LN$3000,MATCH(F$2,InflationMeasures!$A$2:$LN$2,0),FALSE)</f>
        <v>4.1559711526708121</v>
      </c>
      <c r="G119" s="26">
        <v>30727</v>
      </c>
      <c r="H119" s="25">
        <f t="shared" si="1"/>
        <v>6.1384855487683412</v>
      </c>
      <c r="I119" s="25">
        <f>VLOOKUP($A119,FedFundsRates!$A$2:$MM$3000,MATCH("FedFundsRate",FedFundsRates!$A$2:$MM$2,0),FALSE)</f>
        <v>9.6866666666666656</v>
      </c>
    </row>
    <row r="120" spans="1:9" x14ac:dyDescent="0.25">
      <c r="A120" s="6">
        <v>30817</v>
      </c>
      <c r="B120" s="5">
        <f>VLOOKUP($A120,FedFundsRates!$A$2:$MM$3000,MATCH(B$2,FedFundsRates!$A$2:$MM$2,0),FALSE)</f>
        <v>9.6866666666666656</v>
      </c>
      <c r="C120" s="4">
        <f>VLOOKUP($A120,NaturalRateMeasures!$A$2:$MK$3000,MATCH(C$2,NaturalRateMeasures!$A$2:$MK$2,0),FALSE)</f>
        <v>2</v>
      </c>
      <c r="D120" s="4">
        <f>VLOOKUP($A120,InflationTargetMeasures!$A$2:$MM$3000,MATCH(D$2,InflationTargetMeasures!$A$2:$MM$2,0),FALSE)</f>
        <v>2</v>
      </c>
      <c r="E120" s="5">
        <f>VLOOKUP($A120,GapMeasures!$A$2:$LS$3000,MATCH(E$2,GapMeasures!$A$2:$LS$2,0),FALSE)</f>
        <v>-1.3647577092510939</v>
      </c>
      <c r="F120" s="5">
        <f>VLOOKUP($A120,InflationMeasures!$A$2:$LN$3000,MATCH(F$2,InflationMeasures!$A$2:$LN$2,0),FALSE)</f>
        <v>4.5732077150135275</v>
      </c>
      <c r="G120" s="26">
        <v>30817</v>
      </c>
      <c r="H120" s="25">
        <f t="shared" si="1"/>
        <v>7.1774327178947441</v>
      </c>
      <c r="I120" s="25">
        <f>VLOOKUP($A120,FedFundsRates!$A$2:$MM$3000,MATCH("FedFundsRate",FedFundsRates!$A$2:$MM$2,0),FALSE)</f>
        <v>10.556666666666667</v>
      </c>
    </row>
    <row r="121" spans="1:9" x14ac:dyDescent="0.25">
      <c r="A121" s="6">
        <v>30909</v>
      </c>
      <c r="B121" s="5">
        <f>VLOOKUP($A121,FedFundsRates!$A$2:$MM$3000,MATCH(B$2,FedFundsRates!$A$2:$MM$2,0),FALSE)</f>
        <v>10.556666666666667</v>
      </c>
      <c r="C121" s="4">
        <f>VLOOKUP($A121,NaturalRateMeasures!$A$2:$MK$3000,MATCH(C$2,NaturalRateMeasures!$A$2:$MK$2,0),FALSE)</f>
        <v>2</v>
      </c>
      <c r="D121" s="4">
        <f>VLOOKUP($A121,InflationTargetMeasures!$A$2:$MM$3000,MATCH(D$2,InflationTargetMeasures!$A$2:$MM$2,0),FALSE)</f>
        <v>2</v>
      </c>
      <c r="E121" s="5">
        <f>VLOOKUP($A121,GapMeasures!$A$2:$LS$3000,MATCH(E$2,GapMeasures!$A$2:$LS$2,0),FALSE)</f>
        <v>-1.2950082831421932</v>
      </c>
      <c r="F121" s="5">
        <f>VLOOKUP($A121,InflationMeasures!$A$2:$LN$3000,MATCH(F$2,InflationMeasures!$A$2:$LN$2,0),FALSE)</f>
        <v>3.9770577340529245</v>
      </c>
      <c r="G121" s="26">
        <v>30909</v>
      </c>
      <c r="H121" s="25">
        <f t="shared" si="1"/>
        <v>6.3180824595082905</v>
      </c>
      <c r="I121" s="25">
        <f>VLOOKUP($A121,FedFundsRates!$A$2:$MM$3000,MATCH("FedFundsRate",FedFundsRates!$A$2:$MM$2,0),FALSE)</f>
        <v>11.39</v>
      </c>
    </row>
    <row r="122" spans="1:9" x14ac:dyDescent="0.25">
      <c r="A122" s="6">
        <v>31001</v>
      </c>
      <c r="B122" s="5">
        <f>VLOOKUP($A122,FedFundsRates!$A$2:$MM$3000,MATCH(B$2,FedFundsRates!$A$2:$MM$2,0),FALSE)</f>
        <v>11.39</v>
      </c>
      <c r="C122" s="4">
        <f>VLOOKUP($A122,NaturalRateMeasures!$A$2:$MK$3000,MATCH(C$2,NaturalRateMeasures!$A$2:$MK$2,0),FALSE)</f>
        <v>2</v>
      </c>
      <c r="D122" s="4">
        <f>VLOOKUP($A122,InflationTargetMeasures!$A$2:$MM$3000,MATCH(D$2,InflationTargetMeasures!$A$2:$MM$2,0),FALSE)</f>
        <v>2</v>
      </c>
      <c r="E122" s="5">
        <f>VLOOKUP($A122,GapMeasures!$A$2:$LS$3000,MATCH(E$2,GapMeasures!$A$2:$LS$2,0),FALSE)</f>
        <v>-1.3814347709889661</v>
      </c>
      <c r="F122" s="5">
        <f>VLOOKUP($A122,InflationMeasures!$A$2:$LN$3000,MATCH(F$2,InflationMeasures!$A$2:$LN$2,0),FALSE)</f>
        <v>3.8861997431591355</v>
      </c>
      <c r="G122" s="26">
        <v>31001</v>
      </c>
      <c r="H122" s="25">
        <f t="shared" si="1"/>
        <v>6.1385822292442205</v>
      </c>
      <c r="I122" s="25">
        <f>VLOOKUP($A122,FedFundsRates!$A$2:$MM$3000,MATCH("FedFundsRate",FedFundsRates!$A$2:$MM$2,0),FALSE)</f>
        <v>9.2666666666666675</v>
      </c>
    </row>
    <row r="123" spans="1:9" x14ac:dyDescent="0.25">
      <c r="A123" s="6">
        <v>31093</v>
      </c>
      <c r="B123" s="5">
        <f>VLOOKUP($A123,FedFundsRates!$A$2:$MM$3000,MATCH(B$2,FedFundsRates!$A$2:$MM$2,0),FALSE)</f>
        <v>9.2666666666666675</v>
      </c>
      <c r="C123" s="4">
        <f>VLOOKUP($A123,NaturalRateMeasures!$A$2:$MK$3000,MATCH(C$2,NaturalRateMeasures!$A$2:$MK$2,0),FALSE)</f>
        <v>2</v>
      </c>
      <c r="D123" s="4">
        <f>VLOOKUP($A123,InflationTargetMeasures!$A$2:$MM$3000,MATCH(D$2,InflationTargetMeasures!$A$2:$MM$2,0),FALSE)</f>
        <v>2</v>
      </c>
      <c r="E123" s="5">
        <f>VLOOKUP($A123,GapMeasures!$A$2:$LS$3000,MATCH(E$2,GapMeasures!$A$2:$LS$2,0),FALSE)</f>
        <v>-1.3422900878863091</v>
      </c>
      <c r="F123" s="5">
        <f>VLOOKUP($A123,InflationMeasures!$A$2:$LN$3000,MATCH(F$2,InflationMeasures!$A$2:$LN$2,0),FALSE)</f>
        <v>4.2502836130344779</v>
      </c>
      <c r="G123" s="26">
        <v>31093</v>
      </c>
      <c r="H123" s="25">
        <f t="shared" si="1"/>
        <v>6.7042803756085618</v>
      </c>
      <c r="I123" s="25">
        <f>VLOOKUP($A123,FedFundsRates!$A$2:$MM$3000,MATCH("FedFundsRate",FedFundsRates!$A$2:$MM$2,0),FALSE)</f>
        <v>8.4766666666666666</v>
      </c>
    </row>
    <row r="124" spans="1:9" x14ac:dyDescent="0.25">
      <c r="A124" s="6">
        <v>31182</v>
      </c>
      <c r="B124" s="5">
        <f>VLOOKUP($A124,FedFundsRates!$A$2:$MM$3000,MATCH(B$2,FedFundsRates!$A$2:$MM$2,0),FALSE)</f>
        <v>8.4766666666666666</v>
      </c>
      <c r="C124" s="4">
        <f>VLOOKUP($A124,NaturalRateMeasures!$A$2:$MK$3000,MATCH(C$2,NaturalRateMeasures!$A$2:$MK$2,0),FALSE)</f>
        <v>2</v>
      </c>
      <c r="D124" s="4">
        <f>VLOOKUP($A124,InflationTargetMeasures!$A$2:$MM$3000,MATCH(D$2,InflationTargetMeasures!$A$2:$MM$2,0),FALSE)</f>
        <v>2</v>
      </c>
      <c r="E124" s="5">
        <f>VLOOKUP($A124,GapMeasures!$A$2:$LS$3000,MATCH(E$2,GapMeasures!$A$2:$LS$2,0),FALSE)</f>
        <v>-1.3974266083697635</v>
      </c>
      <c r="F124" s="5">
        <f>VLOOKUP($A124,InflationMeasures!$A$2:$LN$3000,MATCH(F$2,InflationMeasures!$A$2:$LN$2,0),FALSE)</f>
        <v>3.93821050189469</v>
      </c>
      <c r="G124" s="26">
        <v>31182</v>
      </c>
      <c r="H124" s="25">
        <f t="shared" si="1"/>
        <v>6.2086024486571532</v>
      </c>
      <c r="I124" s="25">
        <f>VLOOKUP($A124,FedFundsRates!$A$2:$MM$3000,MATCH("FedFundsRate",FedFundsRates!$A$2:$MM$2,0),FALSE)</f>
        <v>7.9233333333333329</v>
      </c>
    </row>
    <row r="125" spans="1:9" x14ac:dyDescent="0.25">
      <c r="A125" s="6">
        <v>31274</v>
      </c>
      <c r="B125" s="5">
        <f>VLOOKUP($A125,FedFundsRates!$A$2:$MM$3000,MATCH(B$2,FedFundsRates!$A$2:$MM$2,0),FALSE)</f>
        <v>7.9233333333333329</v>
      </c>
      <c r="C125" s="4">
        <f>VLOOKUP($A125,NaturalRateMeasures!$A$2:$MK$3000,MATCH(C$2,NaturalRateMeasures!$A$2:$MK$2,0),FALSE)</f>
        <v>2</v>
      </c>
      <c r="D125" s="4">
        <f>VLOOKUP($A125,InflationTargetMeasures!$A$2:$MM$3000,MATCH(D$2,InflationTargetMeasures!$A$2:$MM$2,0),FALSE)</f>
        <v>2</v>
      </c>
      <c r="E125" s="5">
        <f>VLOOKUP($A125,GapMeasures!$A$2:$LS$3000,MATCH(E$2,GapMeasures!$A$2:$LS$2,0),FALSE)</f>
        <v>-0.8220937859680002</v>
      </c>
      <c r="F125" s="5">
        <f>VLOOKUP($A125,InflationMeasures!$A$2:$LN$3000,MATCH(F$2,InflationMeasures!$A$2:$LN$2,0),FALSE)</f>
        <v>4.027963991572503</v>
      </c>
      <c r="G125" s="26">
        <v>31274</v>
      </c>
      <c r="H125" s="25">
        <f t="shared" si="1"/>
        <v>6.6308990943747546</v>
      </c>
      <c r="I125" s="25">
        <f>VLOOKUP($A125,FedFundsRates!$A$2:$MM$3000,MATCH("FedFundsRate",FedFundsRates!$A$2:$MM$2,0),FALSE)</f>
        <v>7.9000000000000012</v>
      </c>
    </row>
    <row r="126" spans="1:9" x14ac:dyDescent="0.25">
      <c r="A126" s="6">
        <v>31366</v>
      </c>
      <c r="B126" s="5">
        <f>VLOOKUP($A126,FedFundsRates!$A$2:$MM$3000,MATCH(B$2,FedFundsRates!$A$2:$MM$2,0),FALSE)</f>
        <v>7.9000000000000012</v>
      </c>
      <c r="C126" s="4">
        <f>VLOOKUP($A126,NaturalRateMeasures!$A$2:$MK$3000,MATCH(C$2,NaturalRateMeasures!$A$2:$MK$2,0),FALSE)</f>
        <v>2</v>
      </c>
      <c r="D126" s="4">
        <f>VLOOKUP($A126,InflationTargetMeasures!$A$2:$MM$3000,MATCH(D$2,InflationTargetMeasures!$A$2:$MM$2,0),FALSE)</f>
        <v>2</v>
      </c>
      <c r="E126" s="5">
        <f>VLOOKUP($A126,GapMeasures!$A$2:$LS$3000,MATCH(E$2,GapMeasures!$A$2:$LS$2,0),FALSE)</f>
        <v>-1.0098705184167918</v>
      </c>
      <c r="F126" s="5">
        <f>VLOOKUP($A126,InflationMeasures!$A$2:$LN$3000,MATCH(F$2,InflationMeasures!$A$2:$LN$2,0),FALSE)</f>
        <v>4.0336997451599466</v>
      </c>
      <c r="G126" s="26">
        <v>31366</v>
      </c>
      <c r="H126" s="25">
        <f t="shared" si="1"/>
        <v>6.5456143585315241</v>
      </c>
      <c r="I126" s="25">
        <f>VLOOKUP($A126,FedFundsRates!$A$2:$MM$3000,MATCH("FedFundsRate",FedFundsRates!$A$2:$MM$2,0),FALSE)</f>
        <v>8.1033333333333335</v>
      </c>
    </row>
    <row r="127" spans="1:9" x14ac:dyDescent="0.25">
      <c r="A127" s="6">
        <v>31458</v>
      </c>
      <c r="B127" s="5">
        <f>VLOOKUP($A127,FedFundsRates!$A$2:$MM$3000,MATCH(B$2,FedFundsRates!$A$2:$MM$2,0),FALSE)</f>
        <v>8.1033333333333335</v>
      </c>
      <c r="C127" s="4">
        <f>VLOOKUP($A127,NaturalRateMeasures!$A$2:$MK$3000,MATCH(C$2,NaturalRateMeasures!$A$2:$MK$2,0),FALSE)</f>
        <v>2</v>
      </c>
      <c r="D127" s="4">
        <f>VLOOKUP($A127,InflationTargetMeasures!$A$2:$MM$3000,MATCH(D$2,InflationTargetMeasures!$A$2:$MM$2,0),FALSE)</f>
        <v>2</v>
      </c>
      <c r="E127" s="5">
        <f>VLOOKUP($A127,GapMeasures!$A$2:$LS$3000,MATCH(E$2,GapMeasures!$A$2:$LS$2,0),FALSE)</f>
        <v>-0.98782488244085076</v>
      </c>
      <c r="F127" s="5">
        <f>VLOOKUP($A127,InflationMeasures!$A$2:$LN$3000,MATCH(F$2,InflationMeasures!$A$2:$LN$2,0),FALSE)</f>
        <v>3.7430345785099073</v>
      </c>
      <c r="G127" s="26">
        <v>31458</v>
      </c>
      <c r="H127" s="25">
        <f t="shared" si="1"/>
        <v>6.1206394265444359</v>
      </c>
      <c r="I127" s="25">
        <f>VLOOKUP($A127,FedFundsRates!$A$2:$MM$3000,MATCH("FedFundsRate",FedFundsRates!$A$2:$MM$2,0),FALSE)</f>
        <v>7.8266666666666671</v>
      </c>
    </row>
    <row r="128" spans="1:9" x14ac:dyDescent="0.25">
      <c r="A128" s="6">
        <v>31547</v>
      </c>
      <c r="B128" s="5">
        <f>VLOOKUP($A128,FedFundsRates!$A$2:$MM$3000,MATCH(B$2,FedFundsRates!$A$2:$MM$2,0),FALSE)</f>
        <v>7.8266666666666671</v>
      </c>
      <c r="C128" s="4">
        <f>VLOOKUP($A128,NaturalRateMeasures!$A$2:$MK$3000,MATCH(C$2,NaturalRateMeasures!$A$2:$MK$2,0),FALSE)</f>
        <v>2</v>
      </c>
      <c r="D128" s="4">
        <f>VLOOKUP($A128,InflationTargetMeasures!$A$2:$MM$3000,MATCH(D$2,InflationTargetMeasures!$A$2:$MM$2,0),FALSE)</f>
        <v>2</v>
      </c>
      <c r="E128" s="5">
        <f>VLOOKUP($A128,GapMeasures!$A$2:$LS$3000,MATCH(E$2,GapMeasures!$A$2:$LS$2,0),FALSE)</f>
        <v>-1.4305824833516032</v>
      </c>
      <c r="F128" s="5">
        <f>VLOOKUP($A128,InflationMeasures!$A$2:$LN$3000,MATCH(F$2,InflationMeasures!$A$2:$LN$2,0),FALSE)</f>
        <v>3.5564814642584652</v>
      </c>
      <c r="G128" s="26">
        <v>31547</v>
      </c>
      <c r="H128" s="25">
        <f t="shared" si="1"/>
        <v>5.6194309547118966</v>
      </c>
      <c r="I128" s="25">
        <f>VLOOKUP($A128,FedFundsRates!$A$2:$MM$3000,MATCH("FedFundsRate",FedFundsRates!$A$2:$MM$2,0),FALSE)</f>
        <v>6.919999999999999</v>
      </c>
    </row>
    <row r="129" spans="1:9" x14ac:dyDescent="0.25">
      <c r="A129" s="6">
        <v>31639</v>
      </c>
      <c r="B129" s="5">
        <f>VLOOKUP($A129,FedFundsRates!$A$2:$MM$3000,MATCH(B$2,FedFundsRates!$A$2:$MM$2,0),FALSE)</f>
        <v>6.919999999999999</v>
      </c>
      <c r="C129" s="4">
        <f>VLOOKUP($A129,NaturalRateMeasures!$A$2:$MK$3000,MATCH(C$2,NaturalRateMeasures!$A$2:$MK$2,0),FALSE)</f>
        <v>2</v>
      </c>
      <c r="D129" s="4">
        <f>VLOOKUP($A129,InflationTargetMeasures!$A$2:$MM$3000,MATCH(D$2,InflationTargetMeasures!$A$2:$MM$2,0),FALSE)</f>
        <v>2</v>
      </c>
      <c r="E129" s="5">
        <f>VLOOKUP($A129,GapMeasures!$A$2:$LS$3000,MATCH(E$2,GapMeasures!$A$2:$LS$2,0),FALSE)</f>
        <v>-1.3661928122127849</v>
      </c>
      <c r="F129" s="5">
        <f>VLOOKUP($A129,InflationMeasures!$A$2:$LN$3000,MATCH(F$2,InflationMeasures!$A$2:$LN$2,0),FALSE)</f>
        <v>3.2073352604348848</v>
      </c>
      <c r="G129" s="26">
        <v>31639</v>
      </c>
      <c r="H129" s="25">
        <f t="shared" si="1"/>
        <v>5.1279064845459352</v>
      </c>
      <c r="I129" s="25">
        <f>VLOOKUP($A129,FedFundsRates!$A$2:$MM$3000,MATCH("FedFundsRate",FedFundsRates!$A$2:$MM$2,0),FALSE)</f>
        <v>6.206666666666667</v>
      </c>
    </row>
    <row r="130" spans="1:9" x14ac:dyDescent="0.25">
      <c r="A130" s="6">
        <v>31731</v>
      </c>
      <c r="B130" s="5">
        <f>VLOOKUP($A130,FedFundsRates!$A$2:$MM$3000,MATCH(B$2,FedFundsRates!$A$2:$MM$2,0),FALSE)</f>
        <v>6.206666666666667</v>
      </c>
      <c r="C130" s="4">
        <f>VLOOKUP($A130,NaturalRateMeasures!$A$2:$MK$3000,MATCH(C$2,NaturalRateMeasures!$A$2:$MK$2,0),FALSE)</f>
        <v>2</v>
      </c>
      <c r="D130" s="4">
        <f>VLOOKUP($A130,InflationTargetMeasures!$A$2:$MM$3000,MATCH(D$2,InflationTargetMeasures!$A$2:$MM$2,0),FALSE)</f>
        <v>2</v>
      </c>
      <c r="E130" s="5">
        <f>VLOOKUP($A130,GapMeasures!$A$2:$LS$3000,MATCH(E$2,GapMeasures!$A$2:$LS$2,0),FALSE)</f>
        <v>-1.7011642490356924</v>
      </c>
      <c r="F130" s="5">
        <f>VLOOKUP($A130,InflationMeasures!$A$2:$LN$3000,MATCH(F$2,InflationMeasures!$A$2:$LN$2,0),FALSE)</f>
        <v>3.3051203773102111</v>
      </c>
      <c r="G130" s="26">
        <v>31731</v>
      </c>
      <c r="H130" s="25">
        <f t="shared" si="1"/>
        <v>5.1070984414474712</v>
      </c>
      <c r="I130" s="25">
        <f>VLOOKUP($A130,FedFundsRates!$A$2:$MM$3000,MATCH("FedFundsRate",FedFundsRates!$A$2:$MM$2,0),FALSE)</f>
        <v>6.2666666666666666</v>
      </c>
    </row>
    <row r="131" spans="1:9" x14ac:dyDescent="0.25">
      <c r="A131" s="6">
        <v>31823</v>
      </c>
      <c r="B131" s="5">
        <f>VLOOKUP($A131,FedFundsRates!$A$2:$MM$3000,MATCH(B$2,FedFundsRates!$A$2:$MM$2,0),FALSE)</f>
        <v>6.2666666666666666</v>
      </c>
      <c r="C131" s="4">
        <f>VLOOKUP($A131,NaturalRateMeasures!$A$2:$MK$3000,MATCH(C$2,NaturalRateMeasures!$A$2:$MK$2,0),FALSE)</f>
        <v>2</v>
      </c>
      <c r="D131" s="4">
        <f>VLOOKUP($A131,InflationTargetMeasures!$A$2:$MM$3000,MATCH(D$2,InflationTargetMeasures!$A$2:$MM$2,0),FALSE)</f>
        <v>2</v>
      </c>
      <c r="E131" s="5">
        <f>VLOOKUP($A131,GapMeasures!$A$2:$LS$3000,MATCH(E$2,GapMeasures!$A$2:$LS$2,0),FALSE)</f>
        <v>-1.8201546022920561</v>
      </c>
      <c r="F131" s="5">
        <f>VLOOKUP($A131,InflationMeasures!$A$2:$LN$3000,MATCH(F$2,InflationMeasures!$A$2:$LN$2,0),FALSE)</f>
        <v>2.8411762578218314</v>
      </c>
      <c r="G131" s="26">
        <v>31823</v>
      </c>
      <c r="H131" s="25">
        <f t="shared" si="1"/>
        <v>4.3516870855867182</v>
      </c>
      <c r="I131" s="25">
        <f>VLOOKUP($A131,FedFundsRates!$A$2:$MM$3000,MATCH("FedFundsRate",FedFundsRates!$A$2:$MM$2,0),FALSE)</f>
        <v>6.22</v>
      </c>
    </row>
    <row r="132" spans="1:9" x14ac:dyDescent="0.25">
      <c r="A132" s="6">
        <v>31912</v>
      </c>
      <c r="B132" s="5">
        <f>VLOOKUP($A132,FedFundsRates!$A$2:$MM$3000,MATCH(B$2,FedFundsRates!$A$2:$MM$2,0),FALSE)</f>
        <v>6.22</v>
      </c>
      <c r="C132" s="4">
        <f>VLOOKUP($A132,NaturalRateMeasures!$A$2:$MK$3000,MATCH(C$2,NaturalRateMeasures!$A$2:$MK$2,0),FALSE)</f>
        <v>2</v>
      </c>
      <c r="D132" s="4">
        <f>VLOOKUP($A132,InflationTargetMeasures!$A$2:$MM$3000,MATCH(D$2,InflationTargetMeasures!$A$2:$MM$2,0),FALSE)</f>
        <v>2</v>
      </c>
      <c r="E132" s="5">
        <f>VLOOKUP($A132,GapMeasures!$A$2:$LS$3000,MATCH(E$2,GapMeasures!$A$2:$LS$2,0),FALSE)</f>
        <v>-1.6023144917422636</v>
      </c>
      <c r="F132" s="5">
        <f>VLOOKUP($A132,InflationMeasures!$A$2:$LN$3000,MATCH(F$2,InflationMeasures!$A$2:$LN$2,0),FALSE)</f>
        <v>3.1307815278501128</v>
      </c>
      <c r="G132" s="26">
        <v>31912</v>
      </c>
      <c r="H132" s="25">
        <f t="shared" si="1"/>
        <v>4.8950150459040369</v>
      </c>
      <c r="I132" s="25">
        <f>VLOOKUP($A132,FedFundsRates!$A$2:$MM$3000,MATCH("FedFundsRate",FedFundsRates!$A$2:$MM$2,0),FALSE)</f>
        <v>6.6499999999999995</v>
      </c>
    </row>
    <row r="133" spans="1:9" x14ac:dyDescent="0.25">
      <c r="A133" s="6">
        <v>32004</v>
      </c>
      <c r="B133" s="5">
        <f>VLOOKUP($A133,FedFundsRates!$A$2:$MM$3000,MATCH(B$2,FedFundsRates!$A$2:$MM$2,0),FALSE)</f>
        <v>6.6499999999999995</v>
      </c>
      <c r="C133" s="4">
        <f>VLOOKUP($A133,NaturalRateMeasures!$A$2:$MK$3000,MATCH(C$2,NaturalRateMeasures!$A$2:$MK$2,0),FALSE)</f>
        <v>2</v>
      </c>
      <c r="D133" s="4">
        <f>VLOOKUP($A133,InflationTargetMeasures!$A$2:$MM$3000,MATCH(D$2,InflationTargetMeasures!$A$2:$MM$2,0),FALSE)</f>
        <v>2</v>
      </c>
      <c r="E133" s="5">
        <f>VLOOKUP($A133,GapMeasures!$A$2:$LS$3000,MATCH(E$2,GapMeasures!$A$2:$LS$2,0),FALSE)</f>
        <v>-1.5807835584208945</v>
      </c>
      <c r="F133" s="5">
        <f>VLOOKUP($A133,InflationMeasures!$A$2:$LN$3000,MATCH(F$2,InflationMeasures!$A$2:$LN$2,0),FALSE)</f>
        <v>3.3449290875033455</v>
      </c>
      <c r="G133" s="26">
        <v>32004</v>
      </c>
      <c r="H133" s="25">
        <f t="shared" ref="H133:H196" si="2">$L$29*B133 + (1-$L$29)*(C133+D133+1.5*(F133-D133)+$L$31*E133)</f>
        <v>5.2270018520445714</v>
      </c>
      <c r="I133" s="25">
        <f>VLOOKUP($A133,FedFundsRates!$A$2:$MM$3000,MATCH("FedFundsRate",FedFundsRates!$A$2:$MM$2,0),FALSE)</f>
        <v>6.8433333333333337</v>
      </c>
    </row>
    <row r="134" spans="1:9" x14ac:dyDescent="0.25">
      <c r="A134" s="6">
        <v>32096</v>
      </c>
      <c r="B134" s="5">
        <f>VLOOKUP($A134,FedFundsRates!$A$2:$MM$3000,MATCH(B$2,FedFundsRates!$A$2:$MM$2,0),FALSE)</f>
        <v>6.8433333333333337</v>
      </c>
      <c r="C134" s="4">
        <f>VLOOKUP($A134,NaturalRateMeasures!$A$2:$MK$3000,MATCH(C$2,NaturalRateMeasures!$A$2:$MK$2,0),FALSE)</f>
        <v>2</v>
      </c>
      <c r="D134" s="4">
        <f>VLOOKUP($A134,InflationTargetMeasures!$A$2:$MM$3000,MATCH(D$2,InflationTargetMeasures!$A$2:$MM$2,0),FALSE)</f>
        <v>2</v>
      </c>
      <c r="E134" s="5">
        <f>VLOOKUP($A134,GapMeasures!$A$2:$LS$3000,MATCH(E$2,GapMeasures!$A$2:$LS$2,0),FALSE)</f>
        <v>-0.71985908888151917</v>
      </c>
      <c r="F134" s="5">
        <f>VLOOKUP($A134,InflationMeasures!$A$2:$LN$3000,MATCH(F$2,InflationMeasures!$A$2:$LN$2,0),FALSE)</f>
        <v>3.5532905098122347</v>
      </c>
      <c r="G134" s="26">
        <v>32096</v>
      </c>
      <c r="H134" s="25">
        <f t="shared" si="2"/>
        <v>5.9700062202775923</v>
      </c>
      <c r="I134" s="25">
        <f>VLOOKUP($A134,FedFundsRates!$A$2:$MM$3000,MATCH("FedFundsRate",FedFundsRates!$A$2:$MM$2,0),FALSE)</f>
        <v>6.916666666666667</v>
      </c>
    </row>
    <row r="135" spans="1:9" x14ac:dyDescent="0.25">
      <c r="A135" s="6">
        <v>32188</v>
      </c>
      <c r="B135" s="5">
        <f>VLOOKUP($A135,FedFundsRates!$A$2:$MM$3000,MATCH(B$2,FedFundsRates!$A$2:$MM$2,0),FALSE)</f>
        <v>6.916666666666667</v>
      </c>
      <c r="C135" s="4">
        <f>VLOOKUP($A135,NaturalRateMeasures!$A$2:$MK$3000,MATCH(C$2,NaturalRateMeasures!$A$2:$MK$2,0),FALSE)</f>
        <v>2</v>
      </c>
      <c r="D135" s="4">
        <f>VLOOKUP($A135,InflationTargetMeasures!$A$2:$MM$3000,MATCH(D$2,InflationTargetMeasures!$A$2:$MM$2,0),FALSE)</f>
        <v>2</v>
      </c>
      <c r="E135" s="5">
        <f>VLOOKUP($A135,GapMeasures!$A$2:$LS$3000,MATCH(E$2,GapMeasures!$A$2:$LS$2,0),FALSE)</f>
        <v>-1.0254100778183659</v>
      </c>
      <c r="F135" s="5">
        <f>VLOOKUP($A135,InflationMeasures!$A$2:$LN$3000,MATCH(F$2,InflationMeasures!$A$2:$LN$2,0),FALSE)</f>
        <v>3.9004660160028015</v>
      </c>
      <c r="G135" s="26">
        <v>32188</v>
      </c>
      <c r="H135" s="25">
        <f t="shared" si="2"/>
        <v>6.3379939850950189</v>
      </c>
      <c r="I135" s="25">
        <f>VLOOKUP($A135,FedFundsRates!$A$2:$MM$3000,MATCH("FedFundsRate",FedFundsRates!$A$2:$MM$2,0),FALSE)</f>
        <v>6.663333333333334</v>
      </c>
    </row>
    <row r="136" spans="1:9" x14ac:dyDescent="0.25">
      <c r="A136" s="6">
        <v>32278</v>
      </c>
      <c r="B136" s="5">
        <f>VLOOKUP($A136,FedFundsRates!$A$2:$MM$3000,MATCH(B$2,FedFundsRates!$A$2:$MM$2,0),FALSE)</f>
        <v>6.663333333333334</v>
      </c>
      <c r="C136" s="4">
        <f>VLOOKUP($A136,NaturalRateMeasures!$A$2:$MK$3000,MATCH(C$2,NaturalRateMeasures!$A$2:$MK$2,0),FALSE)</f>
        <v>2</v>
      </c>
      <c r="D136" s="4">
        <f>VLOOKUP($A136,InflationTargetMeasures!$A$2:$MM$3000,MATCH(D$2,InflationTargetMeasures!$A$2:$MM$2,0),FALSE)</f>
        <v>2</v>
      </c>
      <c r="E136" s="5">
        <f>VLOOKUP($A136,GapMeasures!$A$2:$LS$3000,MATCH(E$2,GapMeasures!$A$2:$LS$2,0),FALSE)</f>
        <v>-0.53961699446420563</v>
      </c>
      <c r="F136" s="5">
        <f>VLOOKUP($A136,InflationMeasures!$A$2:$LN$3000,MATCH(F$2,InflationMeasures!$A$2:$LN$2,0),FALSE)</f>
        <v>4.1521527100459865</v>
      </c>
      <c r="G136" s="26">
        <v>32278</v>
      </c>
      <c r="H136" s="25">
        <f t="shared" si="2"/>
        <v>6.9584205678368773</v>
      </c>
      <c r="I136" s="25">
        <f>VLOOKUP($A136,FedFundsRates!$A$2:$MM$3000,MATCH("FedFundsRate",FedFundsRates!$A$2:$MM$2,0),FALSE)</f>
        <v>7.1566666666666663</v>
      </c>
    </row>
    <row r="137" spans="1:9" x14ac:dyDescent="0.25">
      <c r="A137" s="6">
        <v>32370</v>
      </c>
      <c r="B137" s="5">
        <f>VLOOKUP($A137,FedFundsRates!$A$2:$MM$3000,MATCH(B$2,FedFundsRates!$A$2:$MM$2,0),FALSE)</f>
        <v>7.1566666666666663</v>
      </c>
      <c r="C137" s="4">
        <f>VLOOKUP($A137,NaturalRateMeasures!$A$2:$MK$3000,MATCH(C$2,NaturalRateMeasures!$A$2:$MK$2,0),FALSE)</f>
        <v>2</v>
      </c>
      <c r="D137" s="4">
        <f>VLOOKUP($A137,InflationTargetMeasures!$A$2:$MM$3000,MATCH(D$2,InflationTargetMeasures!$A$2:$MM$2,0),FALSE)</f>
        <v>2</v>
      </c>
      <c r="E137" s="5">
        <f>VLOOKUP($A137,GapMeasures!$A$2:$LS$3000,MATCH(E$2,GapMeasures!$A$2:$LS$2,0),FALSE)</f>
        <v>-0.75969641163011892</v>
      </c>
      <c r="F137" s="5">
        <f>VLOOKUP($A137,InflationMeasures!$A$2:$LN$3000,MATCH(F$2,InflationMeasures!$A$2:$LN$2,0),FALSE)</f>
        <v>4.4174003107198212</v>
      </c>
      <c r="G137" s="26">
        <v>32370</v>
      </c>
      <c r="H137" s="25">
        <f t="shared" si="2"/>
        <v>7.2462522602646731</v>
      </c>
      <c r="I137" s="25">
        <f>VLOOKUP($A137,FedFundsRates!$A$2:$MM$3000,MATCH("FedFundsRate",FedFundsRates!$A$2:$MM$2,0),FALSE)</f>
        <v>7.9833333333333334</v>
      </c>
    </row>
    <row r="138" spans="1:9" x14ac:dyDescent="0.25">
      <c r="A138" s="6">
        <v>32462</v>
      </c>
      <c r="B138" s="5">
        <f>VLOOKUP($A138,FedFundsRates!$A$2:$MM$3000,MATCH(B$2,FedFundsRates!$A$2:$MM$2,0),FALSE)</f>
        <v>7.9833333333333334</v>
      </c>
      <c r="C138" s="4">
        <f>VLOOKUP($A138,NaturalRateMeasures!$A$2:$MK$3000,MATCH(C$2,NaturalRateMeasures!$A$2:$MK$2,0),FALSE)</f>
        <v>2</v>
      </c>
      <c r="D138" s="4">
        <f>VLOOKUP($A138,InflationTargetMeasures!$A$2:$MM$3000,MATCH(D$2,InflationTargetMeasures!$A$2:$MM$2,0),FALSE)</f>
        <v>2</v>
      </c>
      <c r="E138" s="5">
        <f>VLOOKUP($A138,GapMeasures!$A$2:$LS$3000,MATCH(E$2,GapMeasures!$A$2:$LS$2,0),FALSE)</f>
        <v>-0.23680976160684297</v>
      </c>
      <c r="F138" s="5">
        <f>VLOOKUP($A138,InflationMeasures!$A$2:$LN$3000,MATCH(F$2,InflationMeasures!$A$2:$LN$2,0),FALSE)</f>
        <v>4.5216083665134521</v>
      </c>
      <c r="G138" s="26">
        <v>32462</v>
      </c>
      <c r="H138" s="25">
        <f t="shared" si="2"/>
        <v>7.6640076689667573</v>
      </c>
      <c r="I138" s="25">
        <f>VLOOKUP($A138,FedFundsRates!$A$2:$MM$3000,MATCH("FedFundsRate",FedFundsRates!$A$2:$MM$2,0),FALSE)</f>
        <v>8.4699999999999989</v>
      </c>
    </row>
    <row r="139" spans="1:9" x14ac:dyDescent="0.25">
      <c r="A139" s="6">
        <v>32554</v>
      </c>
      <c r="B139" s="5">
        <f>VLOOKUP($A139,FedFundsRates!$A$2:$MM$3000,MATCH(B$2,FedFundsRates!$A$2:$MM$2,0),FALSE)</f>
        <v>8.4699999999999989</v>
      </c>
      <c r="C139" s="4">
        <f>VLOOKUP($A139,NaturalRateMeasures!$A$2:$MK$3000,MATCH(C$2,NaturalRateMeasures!$A$2:$MK$2,0),FALSE)</f>
        <v>2</v>
      </c>
      <c r="D139" s="4">
        <f>VLOOKUP($A139,InflationTargetMeasures!$A$2:$MM$3000,MATCH(D$2,InflationTargetMeasures!$A$2:$MM$2,0),FALSE)</f>
        <v>2</v>
      </c>
      <c r="E139" s="5">
        <f>VLOOKUP($A139,GapMeasures!$A$2:$LS$3000,MATCH(E$2,GapMeasures!$A$2:$LS$2,0),FALSE)</f>
        <v>-1.3095015764563445E-2</v>
      </c>
      <c r="F139" s="5">
        <f>VLOOKUP($A139,InflationMeasures!$A$2:$LN$3000,MATCH(F$2,InflationMeasures!$A$2:$LN$2,0),FALSE)</f>
        <v>4.652776602406794</v>
      </c>
      <c r="G139" s="26">
        <v>32554</v>
      </c>
      <c r="H139" s="25">
        <f t="shared" si="2"/>
        <v>7.9726173957279096</v>
      </c>
      <c r="I139" s="25">
        <f>VLOOKUP($A139,FedFundsRates!$A$2:$MM$3000,MATCH("FedFundsRate",FedFundsRates!$A$2:$MM$2,0),FALSE)</f>
        <v>9.4433333333333334</v>
      </c>
    </row>
    <row r="140" spans="1:9" x14ac:dyDescent="0.25">
      <c r="A140" s="6">
        <v>32643</v>
      </c>
      <c r="B140" s="5">
        <f>VLOOKUP($A140,FedFundsRates!$A$2:$MM$3000,MATCH(B$2,FedFundsRates!$A$2:$MM$2,0),FALSE)</f>
        <v>9.4433333333333334</v>
      </c>
      <c r="C140" s="4">
        <f>VLOOKUP($A140,NaturalRateMeasures!$A$2:$MK$3000,MATCH(C$2,NaturalRateMeasures!$A$2:$MK$2,0),FALSE)</f>
        <v>2</v>
      </c>
      <c r="D140" s="4">
        <f>VLOOKUP($A140,InflationTargetMeasures!$A$2:$MM$3000,MATCH(D$2,InflationTargetMeasures!$A$2:$MM$2,0),FALSE)</f>
        <v>2</v>
      </c>
      <c r="E140" s="5">
        <f>VLOOKUP($A140,GapMeasures!$A$2:$LS$3000,MATCH(E$2,GapMeasures!$A$2:$LS$2,0),FALSE)</f>
        <v>-3.8399912801779158E-2</v>
      </c>
      <c r="F140" s="5">
        <f>VLOOKUP($A140,InflationMeasures!$A$2:$LN$3000,MATCH(F$2,InflationMeasures!$A$2:$LN$2,0),FALSE)</f>
        <v>4.33779264214047</v>
      </c>
      <c r="G140" s="26">
        <v>32643</v>
      </c>
      <c r="H140" s="25">
        <f t="shared" si="2"/>
        <v>7.487489006809815</v>
      </c>
      <c r="I140" s="25">
        <f>VLOOKUP($A140,FedFundsRates!$A$2:$MM$3000,MATCH("FedFundsRate",FedFundsRates!$A$2:$MM$2,0),FALSE)</f>
        <v>9.7266666666666666</v>
      </c>
    </row>
    <row r="141" spans="1:9" x14ac:dyDescent="0.25">
      <c r="A141" s="6">
        <v>32735</v>
      </c>
      <c r="B141" s="5">
        <f>VLOOKUP($A141,FedFundsRates!$A$2:$MM$3000,MATCH(B$2,FedFundsRates!$A$2:$MM$2,0),FALSE)</f>
        <v>9.7266666666666666</v>
      </c>
      <c r="C141" s="4">
        <f>VLOOKUP($A141,NaturalRateMeasures!$A$2:$MK$3000,MATCH(C$2,NaturalRateMeasures!$A$2:$MK$2,0),FALSE)</f>
        <v>2</v>
      </c>
      <c r="D141" s="4">
        <f>VLOOKUP($A141,InflationTargetMeasures!$A$2:$MM$3000,MATCH(D$2,InflationTargetMeasures!$A$2:$MM$2,0),FALSE)</f>
        <v>2</v>
      </c>
      <c r="E141" s="5">
        <f>VLOOKUP($A141,GapMeasures!$A$2:$LS$3000,MATCH(E$2,GapMeasures!$A$2:$LS$2,0),FALSE)</f>
        <v>-7.3298938966222596E-2</v>
      </c>
      <c r="F141" s="5">
        <f>VLOOKUP($A141,InflationMeasures!$A$2:$LN$3000,MATCH(F$2,InflationMeasures!$A$2:$LN$2,0),FALSE)</f>
        <v>3.9180677478549919</v>
      </c>
      <c r="G141" s="26">
        <v>32735</v>
      </c>
      <c r="H141" s="25">
        <f t="shared" si="2"/>
        <v>6.8404521522993766</v>
      </c>
      <c r="I141" s="25">
        <f>VLOOKUP($A141,FedFundsRates!$A$2:$MM$3000,MATCH("FedFundsRate",FedFundsRates!$A$2:$MM$2,0),FALSE)</f>
        <v>9.0833333333333339</v>
      </c>
    </row>
    <row r="142" spans="1:9" x14ac:dyDescent="0.25">
      <c r="A142" s="6">
        <v>32827</v>
      </c>
      <c r="B142" s="5">
        <f>VLOOKUP($A142,FedFundsRates!$A$2:$MM$3000,MATCH(B$2,FedFundsRates!$A$2:$MM$2,0),FALSE)</f>
        <v>9.0833333333333339</v>
      </c>
      <c r="C142" s="4">
        <f>VLOOKUP($A142,NaturalRateMeasures!$A$2:$MK$3000,MATCH(C$2,NaturalRateMeasures!$A$2:$MK$2,0),FALSE)</f>
        <v>2</v>
      </c>
      <c r="D142" s="4">
        <f>VLOOKUP($A142,InflationTargetMeasures!$A$2:$MM$3000,MATCH(D$2,InflationTargetMeasures!$A$2:$MM$2,0),FALSE)</f>
        <v>2</v>
      </c>
      <c r="E142" s="5">
        <f>VLOOKUP($A142,GapMeasures!$A$2:$LS$3000,MATCH(E$2,GapMeasures!$A$2:$LS$2,0),FALSE)</f>
        <v>-0.63194504079003211</v>
      </c>
      <c r="F142" s="5">
        <f>VLOOKUP($A142,InflationMeasures!$A$2:$LN$3000,MATCH(F$2,InflationMeasures!$A$2:$LN$2,0),FALSE)</f>
        <v>3.7096378647919481</v>
      </c>
      <c r="G142" s="26">
        <v>32827</v>
      </c>
      <c r="H142" s="25">
        <f t="shared" si="2"/>
        <v>6.2484842767929063</v>
      </c>
      <c r="I142" s="25">
        <f>VLOOKUP($A142,FedFundsRates!$A$2:$MM$3000,MATCH("FedFundsRate",FedFundsRates!$A$2:$MM$2,0),FALSE)</f>
        <v>8.6133333333333333</v>
      </c>
    </row>
    <row r="143" spans="1:9" x14ac:dyDescent="0.25">
      <c r="A143" s="6">
        <v>32919</v>
      </c>
      <c r="B143" s="5">
        <f>VLOOKUP($A143,FedFundsRates!$A$2:$MM$3000,MATCH(B$2,FedFundsRates!$A$2:$MM$2,0),FALSE)</f>
        <v>8.6133333333333333</v>
      </c>
      <c r="C143" s="4">
        <f>VLOOKUP($A143,NaturalRateMeasures!$A$2:$MK$3000,MATCH(C$2,NaturalRateMeasures!$A$2:$MK$2,0),FALSE)</f>
        <v>2</v>
      </c>
      <c r="D143" s="4">
        <f>VLOOKUP($A143,InflationTargetMeasures!$A$2:$MM$3000,MATCH(D$2,InflationTargetMeasures!$A$2:$MM$2,0),FALSE)</f>
        <v>2</v>
      </c>
      <c r="E143" s="5">
        <f>VLOOKUP($A143,GapMeasures!$A$2:$LS$3000,MATCH(E$2,GapMeasures!$A$2:$LS$2,0),FALSE)</f>
        <v>-0.28567623147328952</v>
      </c>
      <c r="F143" s="5">
        <f>VLOOKUP($A143,InflationMeasures!$A$2:$LN$3000,MATCH(F$2,InflationMeasures!$A$2:$LN$2,0),FALSE)</f>
        <v>3.7731271833354896</v>
      </c>
      <c r="G143" s="26">
        <v>32919</v>
      </c>
      <c r="H143" s="25">
        <f t="shared" si="2"/>
        <v>6.5168526592665899</v>
      </c>
      <c r="I143" s="25">
        <f>VLOOKUP($A143,FedFundsRates!$A$2:$MM$3000,MATCH("FedFundsRate",FedFundsRates!$A$2:$MM$2,0),FALSE)</f>
        <v>8.25</v>
      </c>
    </row>
    <row r="144" spans="1:9" x14ac:dyDescent="0.25">
      <c r="A144" s="6">
        <v>33008</v>
      </c>
      <c r="B144" s="5">
        <f>VLOOKUP($A144,FedFundsRates!$A$2:$MM$3000,MATCH(B$2,FedFundsRates!$A$2:$MM$2,0),FALSE)</f>
        <v>8.25</v>
      </c>
      <c r="C144" s="4">
        <f>VLOOKUP($A144,NaturalRateMeasures!$A$2:$MK$3000,MATCH(C$2,NaturalRateMeasures!$A$2:$MK$2,0),FALSE)</f>
        <v>2</v>
      </c>
      <c r="D144" s="4">
        <f>VLOOKUP($A144,InflationTargetMeasures!$A$2:$MM$3000,MATCH(D$2,InflationTargetMeasures!$A$2:$MM$2,0),FALSE)</f>
        <v>2</v>
      </c>
      <c r="E144" s="5">
        <f>VLOOKUP($A144,GapMeasures!$A$2:$LS$3000,MATCH(E$2,GapMeasures!$A$2:$LS$2,0),FALSE)</f>
        <v>-0.63738693467336471</v>
      </c>
      <c r="F144" s="5">
        <f>VLOOKUP($A144,InflationMeasures!$A$2:$LN$3000,MATCH(F$2,InflationMeasures!$A$2:$LN$2,0),FALSE)</f>
        <v>3.9875629066897567</v>
      </c>
      <c r="G144" s="26">
        <v>33008</v>
      </c>
      <c r="H144" s="25">
        <f t="shared" si="2"/>
        <v>6.6626508926979522</v>
      </c>
      <c r="I144" s="25">
        <f>VLOOKUP($A144,FedFundsRates!$A$2:$MM$3000,MATCH("FedFundsRate",FedFundsRates!$A$2:$MM$2,0),FALSE)</f>
        <v>8.2433333333333323</v>
      </c>
    </row>
    <row r="145" spans="1:9" x14ac:dyDescent="0.25">
      <c r="A145" s="6">
        <v>33100</v>
      </c>
      <c r="B145" s="5">
        <f>VLOOKUP($A145,FedFundsRates!$A$2:$MM$3000,MATCH(B$2,FedFundsRates!$A$2:$MM$2,0),FALSE)</f>
        <v>8.2433333333333323</v>
      </c>
      <c r="C145" s="4">
        <f>VLOOKUP($A145,NaturalRateMeasures!$A$2:$MK$3000,MATCH(C$2,NaturalRateMeasures!$A$2:$MK$2,0),FALSE)</f>
        <v>2</v>
      </c>
      <c r="D145" s="4">
        <f>VLOOKUP($A145,InflationTargetMeasures!$A$2:$MM$3000,MATCH(D$2,InflationTargetMeasures!$A$2:$MM$2,0),FALSE)</f>
        <v>2</v>
      </c>
      <c r="E145" s="5">
        <f>VLOOKUP($A145,GapMeasures!$A$2:$LS$3000,MATCH(E$2,GapMeasures!$A$2:$LS$2,0),FALSE)</f>
        <v>-1.2596759959657069</v>
      </c>
      <c r="F145" s="5">
        <f>VLOOKUP($A145,InflationMeasures!$A$2:$LN$3000,MATCH(F$2,InflationMeasures!$A$2:$LN$2,0),FALSE)</f>
        <v>4.2603286721074163</v>
      </c>
      <c r="G145" s="26">
        <v>33100</v>
      </c>
      <c r="H145" s="25">
        <f t="shared" si="2"/>
        <v>6.7606550101782705</v>
      </c>
      <c r="I145" s="25">
        <f>VLOOKUP($A145,FedFundsRates!$A$2:$MM$3000,MATCH("FedFundsRate",FedFundsRates!$A$2:$MM$2,0),FALSE)</f>
        <v>8.16</v>
      </c>
    </row>
    <row r="146" spans="1:9" x14ac:dyDescent="0.25">
      <c r="A146" s="6">
        <v>33192</v>
      </c>
      <c r="B146" s="5">
        <f>VLOOKUP($A146,FedFundsRates!$A$2:$MM$3000,MATCH(B$2,FedFundsRates!$A$2:$MM$2,0),FALSE)</f>
        <v>8.16</v>
      </c>
      <c r="C146" s="4">
        <f>VLOOKUP($A146,NaturalRateMeasures!$A$2:$MK$3000,MATCH(C$2,NaturalRateMeasures!$A$2:$MK$2,0),FALSE)</f>
        <v>2</v>
      </c>
      <c r="D146" s="4">
        <f>VLOOKUP($A146,InflationTargetMeasures!$A$2:$MM$3000,MATCH(D$2,InflationTargetMeasures!$A$2:$MM$2,0),FALSE)</f>
        <v>2</v>
      </c>
      <c r="E146" s="5">
        <f>VLOOKUP($A146,GapMeasures!$A$2:$LS$3000,MATCH(E$2,GapMeasures!$A$2:$LS$2,0),FALSE)</f>
        <v>-2.8171326007784674</v>
      </c>
      <c r="F146" s="5">
        <f>VLOOKUP($A146,InflationMeasures!$A$2:$LN$3000,MATCH(F$2,InflationMeasures!$A$2:$LN$2,0),FALSE)</f>
        <v>4.1838761547435155</v>
      </c>
      <c r="G146" s="26">
        <v>33192</v>
      </c>
      <c r="H146" s="25">
        <f t="shared" si="2"/>
        <v>5.8672479317260393</v>
      </c>
      <c r="I146" s="25">
        <f>VLOOKUP($A146,FedFundsRates!$A$2:$MM$3000,MATCH("FedFundsRate",FedFundsRates!$A$2:$MM$2,0),FALSE)</f>
        <v>7.7433333333333323</v>
      </c>
    </row>
    <row r="147" spans="1:9" x14ac:dyDescent="0.25">
      <c r="A147" s="6">
        <v>33284</v>
      </c>
      <c r="B147" s="5">
        <f>VLOOKUP($A147,FedFundsRates!$A$2:$MM$3000,MATCH(B$2,FedFundsRates!$A$2:$MM$2,0),FALSE)</f>
        <v>7.7433333333333323</v>
      </c>
      <c r="C147" s="4">
        <f>VLOOKUP($A147,NaturalRateMeasures!$A$2:$MK$3000,MATCH(C$2,NaturalRateMeasures!$A$2:$MK$2,0),FALSE)</f>
        <v>2</v>
      </c>
      <c r="D147" s="4">
        <f>VLOOKUP($A147,InflationTargetMeasures!$A$2:$MM$3000,MATCH(D$2,InflationTargetMeasures!$A$2:$MM$2,0),FALSE)</f>
        <v>2</v>
      </c>
      <c r="E147" s="5">
        <f>VLOOKUP($A147,GapMeasures!$A$2:$LS$3000,MATCH(E$2,GapMeasures!$A$2:$LS$2,0),FALSE)</f>
        <v>-3.8965806826193394</v>
      </c>
      <c r="F147" s="5">
        <f>VLOOKUP($A147,InflationMeasures!$A$2:$LN$3000,MATCH(F$2,InflationMeasures!$A$2:$LN$2,0),FALSE)</f>
        <v>3.9102314345827116</v>
      </c>
      <c r="G147" s="26">
        <v>33284</v>
      </c>
      <c r="H147" s="25">
        <f t="shared" si="2"/>
        <v>4.9170568105643975</v>
      </c>
      <c r="I147" s="25">
        <f>VLOOKUP($A147,FedFundsRates!$A$2:$MM$3000,MATCH("FedFundsRate",FedFundsRates!$A$2:$MM$2,0),FALSE)</f>
        <v>6.4266666666666667</v>
      </c>
    </row>
    <row r="148" spans="1:9" x14ac:dyDescent="0.25">
      <c r="A148" s="6">
        <v>33373</v>
      </c>
      <c r="B148" s="5">
        <f>VLOOKUP($A148,FedFundsRates!$A$2:$MM$3000,MATCH(B$2,FedFundsRates!$A$2:$MM$2,0),FALSE)</f>
        <v>6.4266666666666667</v>
      </c>
      <c r="C148" s="4">
        <f>VLOOKUP($A148,NaturalRateMeasures!$A$2:$MK$3000,MATCH(C$2,NaturalRateMeasures!$A$2:$MK$2,0),FALSE)</f>
        <v>2</v>
      </c>
      <c r="D148" s="4">
        <f>VLOOKUP($A148,InflationTargetMeasures!$A$2:$MM$3000,MATCH(D$2,InflationTargetMeasures!$A$2:$MM$2,0),FALSE)</f>
        <v>2</v>
      </c>
      <c r="E148" s="5">
        <f>VLOOKUP($A148,GapMeasures!$A$2:$LS$3000,MATCH(E$2,GapMeasures!$A$2:$LS$2,0),FALSE)</f>
        <v>-3.7489876873937478</v>
      </c>
      <c r="F148" s="5">
        <f>VLOOKUP($A148,InflationMeasures!$A$2:$LN$3000,MATCH(F$2,InflationMeasures!$A$2:$LN$2,0),FALSE)</f>
        <v>3.5541444468419447</v>
      </c>
      <c r="G148" s="26">
        <v>33373</v>
      </c>
      <c r="H148" s="25">
        <f t="shared" si="2"/>
        <v>4.4567228265660432</v>
      </c>
      <c r="I148" s="25">
        <f>VLOOKUP($A148,FedFundsRates!$A$2:$MM$3000,MATCH("FedFundsRate",FedFundsRates!$A$2:$MM$2,0),FALSE)</f>
        <v>5.8633333333333342</v>
      </c>
    </row>
    <row r="149" spans="1:9" x14ac:dyDescent="0.25">
      <c r="A149" s="6">
        <v>33465</v>
      </c>
      <c r="B149" s="5">
        <f>VLOOKUP($A149,FedFundsRates!$A$2:$MM$3000,MATCH(B$2,FedFundsRates!$A$2:$MM$2,0),FALSE)</f>
        <v>5.8633333333333342</v>
      </c>
      <c r="C149" s="4">
        <f>VLOOKUP($A149,NaturalRateMeasures!$A$2:$MK$3000,MATCH(C$2,NaturalRateMeasures!$A$2:$MK$2,0),FALSE)</f>
        <v>2</v>
      </c>
      <c r="D149" s="4">
        <f>VLOOKUP($A149,InflationTargetMeasures!$A$2:$MM$3000,MATCH(D$2,InflationTargetMeasures!$A$2:$MM$2,0),FALSE)</f>
        <v>2</v>
      </c>
      <c r="E149" s="5">
        <f>VLOOKUP($A149,GapMeasures!$A$2:$LS$3000,MATCH(E$2,GapMeasures!$A$2:$LS$2,0),FALSE)</f>
        <v>-3.8491197886263926</v>
      </c>
      <c r="F149" s="5">
        <f>VLOOKUP($A149,InflationMeasures!$A$2:$LN$3000,MATCH(F$2,InflationMeasures!$A$2:$LN$2,0),FALSE)</f>
        <v>3.4423302867082617</v>
      </c>
      <c r="G149" s="26">
        <v>33465</v>
      </c>
      <c r="H149" s="25">
        <f t="shared" si="2"/>
        <v>4.2389355357491958</v>
      </c>
      <c r="I149" s="25">
        <f>VLOOKUP($A149,FedFundsRates!$A$2:$MM$3000,MATCH("FedFundsRate",FedFundsRates!$A$2:$MM$2,0),FALSE)</f>
        <v>5.6433333333333335</v>
      </c>
    </row>
    <row r="150" spans="1:9" x14ac:dyDescent="0.25">
      <c r="A150" s="6">
        <v>33557</v>
      </c>
      <c r="B150" s="5">
        <f>VLOOKUP($A150,FedFundsRates!$A$2:$MM$3000,MATCH(B$2,FedFundsRates!$A$2:$MM$2,0),FALSE)</f>
        <v>5.6433333333333335</v>
      </c>
      <c r="C150" s="4">
        <f>VLOOKUP($A150,NaturalRateMeasures!$A$2:$MK$3000,MATCH(C$2,NaturalRateMeasures!$A$2:$MK$2,0),FALSE)</f>
        <v>2</v>
      </c>
      <c r="D150" s="4">
        <f>VLOOKUP($A150,InflationTargetMeasures!$A$2:$MM$3000,MATCH(D$2,InflationTargetMeasures!$A$2:$MM$2,0),FALSE)</f>
        <v>2</v>
      </c>
      <c r="E150" s="5">
        <f>VLOOKUP($A150,GapMeasures!$A$2:$LS$3000,MATCH(E$2,GapMeasures!$A$2:$LS$2,0),FALSE)</f>
        <v>-4.0896134700151556</v>
      </c>
      <c r="F150" s="5">
        <f>VLOOKUP($A150,InflationMeasures!$A$2:$LN$3000,MATCH(F$2,InflationMeasures!$A$2:$LN$2,0),FALSE)</f>
        <v>3.3879070330468553</v>
      </c>
      <c r="G150" s="26">
        <v>33557</v>
      </c>
      <c r="H150" s="25">
        <f t="shared" si="2"/>
        <v>4.0370538145627055</v>
      </c>
      <c r="I150" s="25">
        <f>VLOOKUP($A150,FedFundsRates!$A$2:$MM$3000,MATCH("FedFundsRate",FedFundsRates!$A$2:$MM$2,0),FALSE)</f>
        <v>4.8166666666666664</v>
      </c>
    </row>
    <row r="151" spans="1:9" x14ac:dyDescent="0.25">
      <c r="A151" s="6">
        <v>33649</v>
      </c>
      <c r="B151" s="5">
        <f>VLOOKUP($A151,FedFundsRates!$A$2:$MM$3000,MATCH(B$2,FedFundsRates!$A$2:$MM$2,0),FALSE)</f>
        <v>4.8166666666666664</v>
      </c>
      <c r="C151" s="4">
        <f>VLOOKUP($A151,NaturalRateMeasures!$A$2:$MK$3000,MATCH(C$2,NaturalRateMeasures!$A$2:$MK$2,0),FALSE)</f>
        <v>2</v>
      </c>
      <c r="D151" s="4">
        <f>VLOOKUP($A151,InflationTargetMeasures!$A$2:$MM$3000,MATCH(D$2,InflationTargetMeasures!$A$2:$MM$2,0),FALSE)</f>
        <v>2</v>
      </c>
      <c r="E151" s="5">
        <f>VLOOKUP($A151,GapMeasures!$A$2:$LS$3000,MATCH(E$2,GapMeasures!$A$2:$LS$2,0),FALSE)</f>
        <v>-3.5170766755381062</v>
      </c>
      <c r="F151" s="5">
        <f>VLOOKUP($A151,InflationMeasures!$A$2:$LN$3000,MATCH(F$2,InflationMeasures!$A$2:$LN$2,0),FALSE)</f>
        <v>3.2621411644718989</v>
      </c>
      <c r="G151" s="26">
        <v>33649</v>
      </c>
      <c r="H151" s="25">
        <f t="shared" si="2"/>
        <v>4.1346734089387951</v>
      </c>
      <c r="I151" s="25">
        <f>VLOOKUP($A151,FedFundsRates!$A$2:$MM$3000,MATCH("FedFundsRate",FedFundsRates!$A$2:$MM$2,0),FALSE)</f>
        <v>4.0233333333333334</v>
      </c>
    </row>
    <row r="152" spans="1:9" x14ac:dyDescent="0.25">
      <c r="A152" s="6">
        <v>33739</v>
      </c>
      <c r="B152" s="5">
        <f>VLOOKUP($A152,FedFundsRates!$A$2:$MM$3000,MATCH(B$2,FedFundsRates!$A$2:$MM$2,0),FALSE)</f>
        <v>4.0233333333333334</v>
      </c>
      <c r="C152" s="4">
        <f>VLOOKUP($A152,NaturalRateMeasures!$A$2:$MK$3000,MATCH(C$2,NaturalRateMeasures!$A$2:$MK$2,0),FALSE)</f>
        <v>2</v>
      </c>
      <c r="D152" s="4">
        <f>VLOOKUP($A152,InflationTargetMeasures!$A$2:$MM$3000,MATCH(D$2,InflationTargetMeasures!$A$2:$MM$2,0),FALSE)</f>
        <v>2</v>
      </c>
      <c r="E152" s="5">
        <f>VLOOKUP($A152,GapMeasures!$A$2:$LS$3000,MATCH(E$2,GapMeasures!$A$2:$LS$2,0),FALSE)</f>
        <v>-3.0448271699327965</v>
      </c>
      <c r="F152" s="5">
        <f>VLOOKUP($A152,InflationMeasures!$A$2:$LN$3000,MATCH(F$2,InflationMeasures!$A$2:$LN$2,0),FALSE)</f>
        <v>3.1955111031731764</v>
      </c>
      <c r="G152" s="26">
        <v>33739</v>
      </c>
      <c r="H152" s="25">
        <f t="shared" si="2"/>
        <v>4.2708530697933664</v>
      </c>
      <c r="I152" s="25">
        <f>VLOOKUP($A152,FedFundsRates!$A$2:$MM$3000,MATCH("FedFundsRate",FedFundsRates!$A$2:$MM$2,0),FALSE)</f>
        <v>3.7699999999999996</v>
      </c>
    </row>
    <row r="153" spans="1:9" x14ac:dyDescent="0.25">
      <c r="A153" s="6">
        <v>33831</v>
      </c>
      <c r="B153" s="5">
        <f>VLOOKUP($A153,FedFundsRates!$A$2:$MM$3000,MATCH(B$2,FedFundsRates!$A$2:$MM$2,0),FALSE)</f>
        <v>3.7699999999999996</v>
      </c>
      <c r="C153" s="4">
        <f>VLOOKUP($A153,NaturalRateMeasures!$A$2:$MK$3000,MATCH(C$2,NaturalRateMeasures!$A$2:$MK$2,0),FALSE)</f>
        <v>2</v>
      </c>
      <c r="D153" s="4">
        <f>VLOOKUP($A153,InflationTargetMeasures!$A$2:$MM$3000,MATCH(D$2,InflationTargetMeasures!$A$2:$MM$2,0),FALSE)</f>
        <v>2</v>
      </c>
      <c r="E153" s="5">
        <f>VLOOKUP($A153,GapMeasures!$A$2:$LS$3000,MATCH(E$2,GapMeasures!$A$2:$LS$2,0),FALSE)</f>
        <v>-2.6624229938395207</v>
      </c>
      <c r="F153" s="5">
        <f>VLOOKUP($A153,InflationMeasures!$A$2:$LN$3000,MATCH(F$2,InflationMeasures!$A$2:$LN$2,0),FALSE)</f>
        <v>2.880828404112501</v>
      </c>
      <c r="G153" s="26">
        <v>33831</v>
      </c>
      <c r="H153" s="25">
        <f t="shared" si="2"/>
        <v>3.9900311092489913</v>
      </c>
      <c r="I153" s="25">
        <f>VLOOKUP($A153,FedFundsRates!$A$2:$MM$3000,MATCH("FedFundsRate",FedFundsRates!$A$2:$MM$2,0),FALSE)</f>
        <v>3.2566666666666664</v>
      </c>
    </row>
    <row r="154" spans="1:9" x14ac:dyDescent="0.25">
      <c r="A154" s="6">
        <v>33923</v>
      </c>
      <c r="B154" s="5">
        <f>VLOOKUP($A154,FedFundsRates!$A$2:$MM$3000,MATCH(B$2,FedFundsRates!$A$2:$MM$2,0),FALSE)</f>
        <v>3.2566666666666664</v>
      </c>
      <c r="C154" s="4">
        <f>VLOOKUP($A154,NaturalRateMeasures!$A$2:$MK$3000,MATCH(C$2,NaturalRateMeasures!$A$2:$MK$2,0),FALSE)</f>
        <v>2</v>
      </c>
      <c r="D154" s="4">
        <f>VLOOKUP($A154,InflationTargetMeasures!$A$2:$MM$3000,MATCH(D$2,InflationTargetMeasures!$A$2:$MM$2,0),FALSE)</f>
        <v>2</v>
      </c>
      <c r="E154" s="5">
        <f>VLOOKUP($A154,GapMeasures!$A$2:$LS$3000,MATCH(E$2,GapMeasures!$A$2:$LS$2,0),FALSE)</f>
        <v>-2.2268727941541959</v>
      </c>
      <c r="F154" s="5">
        <f>VLOOKUP($A154,InflationMeasures!$A$2:$LN$3000,MATCH(F$2,InflationMeasures!$A$2:$LN$2,0),FALSE)</f>
        <v>2.8246520409208831</v>
      </c>
      <c r="G154" s="26">
        <v>33923</v>
      </c>
      <c r="H154" s="25">
        <f t="shared" si="2"/>
        <v>4.1235416643042271</v>
      </c>
      <c r="I154" s="25">
        <f>VLOOKUP($A154,FedFundsRates!$A$2:$MM$3000,MATCH("FedFundsRate",FedFundsRates!$A$2:$MM$2,0),FALSE)</f>
        <v>3.0366666666666666</v>
      </c>
    </row>
    <row r="155" spans="1:9" x14ac:dyDescent="0.25">
      <c r="A155" s="6">
        <v>34015</v>
      </c>
      <c r="B155" s="5">
        <f>VLOOKUP($A155,FedFundsRates!$A$2:$MM$3000,MATCH(B$2,FedFundsRates!$A$2:$MM$2,0),FALSE)</f>
        <v>3.0366666666666666</v>
      </c>
      <c r="C155" s="4">
        <f>VLOOKUP($A155,NaturalRateMeasures!$A$2:$MK$3000,MATCH(C$2,NaturalRateMeasures!$A$2:$MK$2,0),FALSE)</f>
        <v>2</v>
      </c>
      <c r="D155" s="4">
        <f>VLOOKUP($A155,InflationTargetMeasures!$A$2:$MM$3000,MATCH(D$2,InflationTargetMeasures!$A$2:$MM$2,0),FALSE)</f>
        <v>2</v>
      </c>
      <c r="E155" s="5">
        <f>VLOOKUP($A155,GapMeasures!$A$2:$LS$3000,MATCH(E$2,GapMeasures!$A$2:$LS$2,0),FALSE)</f>
        <v>-2.6506739663214556</v>
      </c>
      <c r="F155" s="5">
        <f>VLOOKUP($A155,InflationMeasures!$A$2:$LN$3000,MATCH(F$2,InflationMeasures!$A$2:$LN$2,0),FALSE)</f>
        <v>2.7480428183415784</v>
      </c>
      <c r="G155" s="26">
        <v>34015</v>
      </c>
      <c r="H155" s="25">
        <f t="shared" si="2"/>
        <v>3.79672724435164</v>
      </c>
      <c r="I155" s="25">
        <f>VLOOKUP($A155,FedFundsRates!$A$2:$MM$3000,MATCH("FedFundsRate",FedFundsRates!$A$2:$MM$2,0),FALSE)</f>
        <v>3.0399999999999996</v>
      </c>
    </row>
    <row r="156" spans="1:9" x14ac:dyDescent="0.25">
      <c r="A156" s="6">
        <v>34104</v>
      </c>
      <c r="B156" s="5">
        <f>VLOOKUP($A156,FedFundsRates!$A$2:$MM$3000,MATCH(B$2,FedFundsRates!$A$2:$MM$2,0),FALSE)</f>
        <v>3.0399999999999996</v>
      </c>
      <c r="C156" s="4">
        <f>VLOOKUP($A156,NaturalRateMeasures!$A$2:$MK$3000,MATCH(C$2,NaturalRateMeasures!$A$2:$MK$2,0),FALSE)</f>
        <v>2</v>
      </c>
      <c r="D156" s="4">
        <f>VLOOKUP($A156,InflationTargetMeasures!$A$2:$MM$3000,MATCH(D$2,InflationTargetMeasures!$A$2:$MM$2,0),FALSE)</f>
        <v>2</v>
      </c>
      <c r="E156" s="5">
        <f>VLOOKUP($A156,GapMeasures!$A$2:$LS$3000,MATCH(E$2,GapMeasures!$A$2:$LS$2,0),FALSE)</f>
        <v>-2.6790130732435649</v>
      </c>
      <c r="F156" s="5">
        <f>VLOOKUP($A156,InflationMeasures!$A$2:$LN$3000,MATCH(F$2,InflationMeasures!$A$2:$LN$2,0),FALSE)</f>
        <v>2.8037787553183868</v>
      </c>
      <c r="G156" s="26">
        <v>34104</v>
      </c>
      <c r="H156" s="25">
        <f t="shared" si="2"/>
        <v>3.8661615963557976</v>
      </c>
      <c r="I156" s="25">
        <f>VLOOKUP($A156,FedFundsRates!$A$2:$MM$3000,MATCH("FedFundsRate",FedFundsRates!$A$2:$MM$2,0),FALSE)</f>
        <v>3</v>
      </c>
    </row>
    <row r="157" spans="1:9" x14ac:dyDescent="0.25">
      <c r="A157" s="6">
        <v>34196</v>
      </c>
      <c r="B157" s="5">
        <f>VLOOKUP($A157,FedFundsRates!$A$2:$MM$3000,MATCH(B$2,FedFundsRates!$A$2:$MM$2,0),FALSE)</f>
        <v>3</v>
      </c>
      <c r="C157" s="4">
        <f>VLOOKUP($A157,NaturalRateMeasures!$A$2:$MK$3000,MATCH(C$2,NaturalRateMeasures!$A$2:$MK$2,0),FALSE)</f>
        <v>2</v>
      </c>
      <c r="D157" s="4">
        <f>VLOOKUP($A157,InflationTargetMeasures!$A$2:$MM$3000,MATCH(D$2,InflationTargetMeasures!$A$2:$MM$2,0),FALSE)</f>
        <v>2</v>
      </c>
      <c r="E157" s="5">
        <f>VLOOKUP($A157,GapMeasures!$A$2:$LS$3000,MATCH(E$2,GapMeasures!$A$2:$LS$2,0),FALSE)</f>
        <v>-2.8139575747518037</v>
      </c>
      <c r="F157" s="5">
        <f>VLOOKUP($A157,InflationMeasures!$A$2:$LN$3000,MATCH(F$2,InflationMeasures!$A$2:$LN$2,0),FALSE)</f>
        <v>2.7686175551286274</v>
      </c>
      <c r="G157" s="26">
        <v>34196</v>
      </c>
      <c r="H157" s="25">
        <f t="shared" si="2"/>
        <v>3.7459475453170388</v>
      </c>
      <c r="I157" s="25">
        <f>VLOOKUP($A157,FedFundsRates!$A$2:$MM$3000,MATCH("FedFundsRate",FedFundsRates!$A$2:$MM$2,0),FALSE)</f>
        <v>3.06</v>
      </c>
    </row>
    <row r="158" spans="1:9" x14ac:dyDescent="0.25">
      <c r="A158" s="6">
        <v>34288</v>
      </c>
      <c r="B158" s="5">
        <f>VLOOKUP($A158,FedFundsRates!$A$2:$MM$3000,MATCH(B$2,FedFundsRates!$A$2:$MM$2,0),FALSE)</f>
        <v>3.06</v>
      </c>
      <c r="C158" s="4">
        <f>VLOOKUP($A158,NaturalRateMeasures!$A$2:$MK$3000,MATCH(C$2,NaturalRateMeasures!$A$2:$MK$2,0),FALSE)</f>
        <v>2</v>
      </c>
      <c r="D158" s="4">
        <f>VLOOKUP($A158,InflationTargetMeasures!$A$2:$MM$3000,MATCH(D$2,InflationTargetMeasures!$A$2:$MM$2,0),FALSE)</f>
        <v>2</v>
      </c>
      <c r="E158" s="5">
        <f>VLOOKUP($A158,GapMeasures!$A$2:$LS$3000,MATCH(E$2,GapMeasures!$A$2:$LS$2,0),FALSE)</f>
        <v>-2.0989871354560679</v>
      </c>
      <c r="F158" s="5">
        <f>VLOOKUP($A158,InflationMeasures!$A$2:$LN$3000,MATCH(F$2,InflationMeasures!$A$2:$LN$2,0),FALSE)</f>
        <v>2.5463654867130758</v>
      </c>
      <c r="G158" s="26">
        <v>34288</v>
      </c>
      <c r="H158" s="25">
        <f t="shared" si="2"/>
        <v>3.7700546623415803</v>
      </c>
      <c r="I158" s="25">
        <f>VLOOKUP($A158,FedFundsRates!$A$2:$MM$3000,MATCH("FedFundsRate",FedFundsRates!$A$2:$MM$2,0),FALSE)</f>
        <v>2.9899999999999998</v>
      </c>
    </row>
    <row r="159" spans="1:9" x14ac:dyDescent="0.25">
      <c r="A159" s="6">
        <v>34380</v>
      </c>
      <c r="B159" s="5">
        <f>VLOOKUP($A159,FedFundsRates!$A$2:$MM$3000,MATCH(B$2,FedFundsRates!$A$2:$MM$2,0),FALSE)</f>
        <v>2.9899999999999998</v>
      </c>
      <c r="C159" s="4">
        <f>VLOOKUP($A159,NaturalRateMeasures!$A$2:$MK$3000,MATCH(C$2,NaturalRateMeasures!$A$2:$MK$2,0),FALSE)</f>
        <v>2</v>
      </c>
      <c r="D159" s="4">
        <f>VLOOKUP($A159,InflationTargetMeasures!$A$2:$MM$3000,MATCH(D$2,InflationTargetMeasures!$A$2:$MM$2,0),FALSE)</f>
        <v>2</v>
      </c>
      <c r="E159" s="5">
        <f>VLOOKUP($A159,GapMeasures!$A$2:$LS$3000,MATCH(E$2,GapMeasures!$A$2:$LS$2,0),FALSE)</f>
        <v>-1.7638619732160927</v>
      </c>
      <c r="F159" s="5">
        <f>VLOOKUP($A159,InflationMeasures!$A$2:$LN$3000,MATCH(F$2,InflationMeasures!$A$2:$LN$2,0),FALSE)</f>
        <v>2.3055936444212</v>
      </c>
      <c r="G159" s="26">
        <v>34380</v>
      </c>
      <c r="H159" s="25">
        <f t="shared" si="2"/>
        <v>3.576459480023753</v>
      </c>
      <c r="I159" s="25">
        <f>VLOOKUP($A159,FedFundsRates!$A$2:$MM$3000,MATCH("FedFundsRate",FedFundsRates!$A$2:$MM$2,0),FALSE)</f>
        <v>3.2133333333333334</v>
      </c>
    </row>
    <row r="160" spans="1:9" x14ac:dyDescent="0.25">
      <c r="A160" s="6">
        <v>34469</v>
      </c>
      <c r="B160" s="5">
        <f>VLOOKUP($A160,FedFundsRates!$A$2:$MM$3000,MATCH(B$2,FedFundsRates!$A$2:$MM$2,0),FALSE)</f>
        <v>3.2133333333333334</v>
      </c>
      <c r="C160" s="4">
        <f>VLOOKUP($A160,NaturalRateMeasures!$A$2:$MK$3000,MATCH(C$2,NaturalRateMeasures!$A$2:$MK$2,0),FALSE)</f>
        <v>2</v>
      </c>
      <c r="D160" s="4">
        <f>VLOOKUP($A160,InflationTargetMeasures!$A$2:$MM$3000,MATCH(D$2,InflationTargetMeasures!$A$2:$MM$2,0),FALSE)</f>
        <v>2</v>
      </c>
      <c r="E160" s="5">
        <f>VLOOKUP($A160,GapMeasures!$A$2:$LS$3000,MATCH(E$2,GapMeasures!$A$2:$LS$2,0),FALSE)</f>
        <v>-1.0518645561857949</v>
      </c>
      <c r="F160" s="5">
        <f>VLOOKUP($A160,InflationMeasures!$A$2:$LN$3000,MATCH(F$2,InflationMeasures!$A$2:$LN$2,0),FALSE)</f>
        <v>2.2180445853617448</v>
      </c>
      <c r="G160" s="26">
        <v>34469</v>
      </c>
      <c r="H160" s="25">
        <f t="shared" si="2"/>
        <v>3.8011345999497195</v>
      </c>
      <c r="I160" s="25">
        <f>VLOOKUP($A160,FedFundsRates!$A$2:$MM$3000,MATCH("FedFundsRate",FedFundsRates!$A$2:$MM$2,0),FALSE)</f>
        <v>3.94</v>
      </c>
    </row>
    <row r="161" spans="1:9" x14ac:dyDescent="0.25">
      <c r="A161" s="6">
        <v>34561</v>
      </c>
      <c r="B161" s="5">
        <f>VLOOKUP($A161,FedFundsRates!$A$2:$MM$3000,MATCH(B$2,FedFundsRates!$A$2:$MM$2,0),FALSE)</f>
        <v>3.94</v>
      </c>
      <c r="C161" s="4">
        <f>VLOOKUP($A161,NaturalRateMeasures!$A$2:$MK$3000,MATCH(C$2,NaturalRateMeasures!$A$2:$MK$2,0),FALSE)</f>
        <v>2</v>
      </c>
      <c r="D161" s="4">
        <f>VLOOKUP($A161,InflationTargetMeasures!$A$2:$MM$3000,MATCH(D$2,InflationTargetMeasures!$A$2:$MM$2,0),FALSE)</f>
        <v>2</v>
      </c>
      <c r="E161" s="5">
        <f>VLOOKUP($A161,GapMeasures!$A$2:$LS$3000,MATCH(E$2,GapMeasures!$A$2:$LS$2,0),FALSE)</f>
        <v>-1.095159201706277</v>
      </c>
      <c r="F161" s="5">
        <f>VLOOKUP($A161,InflationMeasures!$A$2:$LN$3000,MATCH(F$2,InflationMeasures!$A$2:$LN$2,0),FALSE)</f>
        <v>2.2182848054466353</v>
      </c>
      <c r="G161" s="26">
        <v>34561</v>
      </c>
      <c r="H161" s="25">
        <f t="shared" si="2"/>
        <v>3.7798476073168139</v>
      </c>
      <c r="I161" s="25">
        <f>VLOOKUP($A161,FedFundsRates!$A$2:$MM$3000,MATCH("FedFundsRate",FedFundsRates!$A$2:$MM$2,0),FALSE)</f>
        <v>4.4866666666666672</v>
      </c>
    </row>
    <row r="162" spans="1:9" x14ac:dyDescent="0.25">
      <c r="A162" s="6">
        <v>34653</v>
      </c>
      <c r="B162" s="5">
        <f>VLOOKUP($A162,FedFundsRates!$A$2:$MM$3000,MATCH(B$2,FedFundsRates!$A$2:$MM$2,0),FALSE)</f>
        <v>4.4866666666666672</v>
      </c>
      <c r="C162" s="4">
        <f>VLOOKUP($A162,NaturalRateMeasures!$A$2:$MK$3000,MATCH(C$2,NaturalRateMeasures!$A$2:$MK$2,0),FALSE)</f>
        <v>2</v>
      </c>
      <c r="D162" s="4">
        <f>VLOOKUP($A162,InflationTargetMeasures!$A$2:$MM$3000,MATCH(D$2,InflationTargetMeasures!$A$2:$MM$2,0),FALSE)</f>
        <v>2</v>
      </c>
      <c r="E162" s="5">
        <f>VLOOKUP($A162,GapMeasures!$A$2:$LS$3000,MATCH(E$2,GapMeasures!$A$2:$LS$2,0),FALSE)</f>
        <v>-0.59068200741805965</v>
      </c>
      <c r="F162" s="5">
        <f>VLOOKUP($A162,InflationMeasures!$A$2:$LN$3000,MATCH(F$2,InflationMeasures!$A$2:$LN$2,0),FALSE)</f>
        <v>2.2110873608527815</v>
      </c>
      <c r="G162" s="26">
        <v>34653</v>
      </c>
      <c r="H162" s="25">
        <f t="shared" si="2"/>
        <v>4.0212900375701421</v>
      </c>
      <c r="I162" s="25">
        <f>VLOOKUP($A162,FedFundsRates!$A$2:$MM$3000,MATCH("FedFundsRate",FedFundsRates!$A$2:$MM$2,0),FALSE)</f>
        <v>5.166666666666667</v>
      </c>
    </row>
    <row r="163" spans="1:9" x14ac:dyDescent="0.25">
      <c r="A163" s="6">
        <v>34745</v>
      </c>
      <c r="B163" s="5">
        <f>VLOOKUP($A163,FedFundsRates!$A$2:$MM$3000,MATCH(B$2,FedFundsRates!$A$2:$MM$2,0),FALSE)</f>
        <v>5.166666666666667</v>
      </c>
      <c r="C163" s="4">
        <f>VLOOKUP($A163,NaturalRateMeasures!$A$2:$MK$3000,MATCH(C$2,NaturalRateMeasures!$A$2:$MK$2,0),FALSE)</f>
        <v>2</v>
      </c>
      <c r="D163" s="4">
        <f>VLOOKUP($A163,InflationTargetMeasures!$A$2:$MM$3000,MATCH(D$2,InflationTargetMeasures!$A$2:$MM$2,0),FALSE)</f>
        <v>2</v>
      </c>
      <c r="E163" s="5">
        <f>VLOOKUP($A163,GapMeasures!$A$2:$LS$3000,MATCH(E$2,GapMeasures!$A$2:$LS$2,0),FALSE)</f>
        <v>-0.86646984712009478</v>
      </c>
      <c r="F163" s="5">
        <f>VLOOKUP($A163,InflationMeasures!$A$2:$LN$3000,MATCH(F$2,InflationMeasures!$A$2:$LN$2,0),FALSE)</f>
        <v>2.2826507489084102</v>
      </c>
      <c r="G163" s="26">
        <v>34745</v>
      </c>
      <c r="H163" s="25">
        <f t="shared" si="2"/>
        <v>3.9907411998025686</v>
      </c>
      <c r="I163" s="25">
        <f>VLOOKUP($A163,FedFundsRates!$A$2:$MM$3000,MATCH("FedFundsRate",FedFundsRates!$A$2:$MM$2,0),FALSE)</f>
        <v>5.81</v>
      </c>
    </row>
    <row r="164" spans="1:9" x14ac:dyDescent="0.25">
      <c r="A164" s="6">
        <v>34834</v>
      </c>
      <c r="B164" s="5">
        <f>VLOOKUP($A164,FedFundsRates!$A$2:$MM$3000,MATCH(B$2,FedFundsRates!$A$2:$MM$2,0),FALSE)</f>
        <v>5.81</v>
      </c>
      <c r="C164" s="4">
        <f>VLOOKUP($A164,NaturalRateMeasures!$A$2:$MK$3000,MATCH(C$2,NaturalRateMeasures!$A$2:$MK$2,0),FALSE)</f>
        <v>2</v>
      </c>
      <c r="D164" s="4">
        <f>VLOOKUP($A164,InflationTargetMeasures!$A$2:$MM$3000,MATCH(D$2,InflationTargetMeasures!$A$2:$MM$2,0),FALSE)</f>
        <v>2</v>
      </c>
      <c r="E164" s="5">
        <f>VLOOKUP($A164,GapMeasures!$A$2:$LS$3000,MATCH(E$2,GapMeasures!$A$2:$LS$2,0),FALSE)</f>
        <v>-1.1876062865579073</v>
      </c>
      <c r="F164" s="5">
        <f>VLOOKUP($A164,InflationMeasures!$A$2:$LN$3000,MATCH(F$2,InflationMeasures!$A$2:$LN$2,0),FALSE)</f>
        <v>2.2014822948119628</v>
      </c>
      <c r="G164" s="26">
        <v>34834</v>
      </c>
      <c r="H164" s="25">
        <f t="shared" si="2"/>
        <v>3.7084202989389903</v>
      </c>
      <c r="I164" s="25">
        <f>VLOOKUP($A164,FedFundsRates!$A$2:$MM$3000,MATCH("FedFundsRate",FedFundsRates!$A$2:$MM$2,0),FALSE)</f>
        <v>6.02</v>
      </c>
    </row>
    <row r="165" spans="1:9" x14ac:dyDescent="0.25">
      <c r="A165" s="6">
        <v>34926</v>
      </c>
      <c r="B165" s="5">
        <f>VLOOKUP($A165,FedFundsRates!$A$2:$MM$3000,MATCH(B$2,FedFundsRates!$A$2:$MM$2,0),FALSE)</f>
        <v>6.02</v>
      </c>
      <c r="C165" s="4">
        <f>VLOOKUP($A165,NaturalRateMeasures!$A$2:$MK$3000,MATCH(C$2,NaturalRateMeasures!$A$2:$MK$2,0),FALSE)</f>
        <v>2</v>
      </c>
      <c r="D165" s="4">
        <f>VLOOKUP($A165,InflationTargetMeasures!$A$2:$MM$3000,MATCH(D$2,InflationTargetMeasures!$A$2:$MM$2,0),FALSE)</f>
        <v>2</v>
      </c>
      <c r="E165" s="5">
        <f>VLOOKUP($A165,GapMeasures!$A$2:$LS$3000,MATCH(E$2,GapMeasures!$A$2:$LS$2,0),FALSE)</f>
        <v>-0.97713155622405867</v>
      </c>
      <c r="F165" s="5">
        <f>VLOOKUP($A165,InflationMeasures!$A$2:$LN$3000,MATCH(F$2,InflationMeasures!$A$2:$LN$2,0),FALSE)</f>
        <v>2.1182797166527934</v>
      </c>
      <c r="G165" s="26">
        <v>34926</v>
      </c>
      <c r="H165" s="25">
        <f t="shared" si="2"/>
        <v>3.6888537968671606</v>
      </c>
      <c r="I165" s="25">
        <f>VLOOKUP($A165,FedFundsRates!$A$2:$MM$3000,MATCH("FedFundsRate",FedFundsRates!$A$2:$MM$2,0),FALSE)</f>
        <v>5.7966666666666669</v>
      </c>
    </row>
    <row r="166" spans="1:9" x14ac:dyDescent="0.25">
      <c r="A166" s="6">
        <v>35018</v>
      </c>
      <c r="B166" s="5">
        <f>VLOOKUP($A166,FedFundsRates!$A$2:$MM$3000,MATCH(B$2,FedFundsRates!$A$2:$MM$2,0),FALSE)</f>
        <v>5.7966666666666669</v>
      </c>
      <c r="C166" s="4">
        <f>VLOOKUP($A166,NaturalRateMeasures!$A$2:$MK$3000,MATCH(C$2,NaturalRateMeasures!$A$2:$MK$2,0),FALSE)</f>
        <v>2</v>
      </c>
      <c r="D166" s="4">
        <f>VLOOKUP($A166,InflationTargetMeasures!$A$2:$MM$3000,MATCH(D$2,InflationTargetMeasures!$A$2:$MM$2,0),FALSE)</f>
        <v>2</v>
      </c>
      <c r="E166" s="5">
        <f>VLOOKUP($A166,GapMeasures!$A$2:$LS$3000,MATCH(E$2,GapMeasures!$A$2:$LS$2,0),FALSE)</f>
        <v>-0.95491190849551721</v>
      </c>
      <c r="F166" s="5">
        <f>VLOOKUP($A166,InflationMeasures!$A$2:$LN$3000,MATCH(F$2,InflationMeasures!$A$2:$LN$2,0),FALSE)</f>
        <v>2.1116527926777984</v>
      </c>
      <c r="G166" s="26">
        <v>35018</v>
      </c>
      <c r="H166" s="25">
        <f t="shared" si="2"/>
        <v>3.690023234768939</v>
      </c>
      <c r="I166" s="25">
        <f>VLOOKUP($A166,FedFundsRates!$A$2:$MM$3000,MATCH("FedFundsRate",FedFundsRates!$A$2:$MM$2,0),FALSE)</f>
        <v>5.7199999999999989</v>
      </c>
    </row>
    <row r="167" spans="1:9" x14ac:dyDescent="0.25">
      <c r="A167" s="6">
        <v>35110</v>
      </c>
      <c r="B167" s="5">
        <f>VLOOKUP($A167,FedFundsRates!$A$2:$MM$3000,MATCH(B$2,FedFundsRates!$A$2:$MM$2,0),FALSE)</f>
        <v>5.7199999999999989</v>
      </c>
      <c r="C167" s="4">
        <f>VLOOKUP($A167,NaturalRateMeasures!$A$2:$MK$3000,MATCH(C$2,NaturalRateMeasures!$A$2:$MK$2,0),FALSE)</f>
        <v>2</v>
      </c>
      <c r="D167" s="4">
        <f>VLOOKUP($A167,InflationTargetMeasures!$A$2:$MM$3000,MATCH(D$2,InflationTargetMeasures!$A$2:$MM$2,0),FALSE)</f>
        <v>2</v>
      </c>
      <c r="E167" s="5">
        <f>VLOOKUP($A167,GapMeasures!$A$2:$LS$3000,MATCH(E$2,GapMeasures!$A$2:$LS$2,0),FALSE)</f>
        <v>-0.89327005881597554</v>
      </c>
      <c r="F167" s="5">
        <f>VLOOKUP($A167,InflationMeasures!$A$2:$LN$3000,MATCH(F$2,InflationMeasures!$A$2:$LN$2,0),FALSE)</f>
        <v>1.9804387766129805</v>
      </c>
      <c r="G167" s="26">
        <v>35110</v>
      </c>
      <c r="H167" s="25">
        <f t="shared" si="2"/>
        <v>3.5240231355114831</v>
      </c>
      <c r="I167" s="25">
        <f>VLOOKUP($A167,FedFundsRates!$A$2:$MM$3000,MATCH("FedFundsRate",FedFundsRates!$A$2:$MM$2,0),FALSE)</f>
        <v>5.3633333333333333</v>
      </c>
    </row>
    <row r="168" spans="1:9" x14ac:dyDescent="0.25">
      <c r="A168" s="6">
        <v>35200</v>
      </c>
      <c r="B168" s="5">
        <f>VLOOKUP($A168,FedFundsRates!$A$2:$MM$3000,MATCH(B$2,FedFundsRates!$A$2:$MM$2,0),FALSE)</f>
        <v>5.3633333333333333</v>
      </c>
      <c r="C168" s="4">
        <f>VLOOKUP($A168,NaturalRateMeasures!$A$2:$MK$3000,MATCH(C$2,NaturalRateMeasures!$A$2:$MK$2,0),FALSE)</f>
        <v>2</v>
      </c>
      <c r="D168" s="4">
        <f>VLOOKUP($A168,InflationTargetMeasures!$A$2:$MM$3000,MATCH(D$2,InflationTargetMeasures!$A$2:$MM$2,0),FALSE)</f>
        <v>2</v>
      </c>
      <c r="E168" s="5">
        <f>VLOOKUP($A168,GapMeasures!$A$2:$LS$3000,MATCH(E$2,GapMeasures!$A$2:$LS$2,0),FALSE)</f>
        <v>3.931235219210584E-2</v>
      </c>
      <c r="F168" s="5">
        <f>VLOOKUP($A168,InflationMeasures!$A$2:$LN$3000,MATCH(F$2,InflationMeasures!$A$2:$LN$2,0),FALSE)</f>
        <v>1.859959174903314</v>
      </c>
      <c r="G168" s="26">
        <v>35200</v>
      </c>
      <c r="H168" s="25">
        <f t="shared" si="2"/>
        <v>3.8095949384510237</v>
      </c>
      <c r="I168" s="25">
        <f>VLOOKUP($A168,FedFundsRates!$A$2:$MM$3000,MATCH("FedFundsRate",FedFundsRates!$A$2:$MM$2,0),FALSE)</f>
        <v>5.2433333333333332</v>
      </c>
    </row>
    <row r="169" spans="1:9" x14ac:dyDescent="0.25">
      <c r="A169" s="6">
        <v>35292</v>
      </c>
      <c r="B169" s="5">
        <f>VLOOKUP($A169,FedFundsRates!$A$2:$MM$3000,MATCH(B$2,FedFundsRates!$A$2:$MM$2,0),FALSE)</f>
        <v>5.2433333333333332</v>
      </c>
      <c r="C169" s="4">
        <f>VLOOKUP($A169,NaturalRateMeasures!$A$2:$MK$3000,MATCH(C$2,NaturalRateMeasures!$A$2:$MK$2,0),FALSE)</f>
        <v>2</v>
      </c>
      <c r="D169" s="4">
        <f>VLOOKUP($A169,InflationTargetMeasures!$A$2:$MM$3000,MATCH(D$2,InflationTargetMeasures!$A$2:$MM$2,0),FALSE)</f>
        <v>2</v>
      </c>
      <c r="E169" s="5">
        <f>VLOOKUP($A169,GapMeasures!$A$2:$LS$3000,MATCH(E$2,GapMeasures!$A$2:$LS$2,0),FALSE)</f>
        <v>0.1803376365441958</v>
      </c>
      <c r="F169" s="5">
        <f>VLOOKUP($A169,InflationMeasures!$A$2:$LN$3000,MATCH(F$2,InflationMeasures!$A$2:$LN$2,0),FALSE)</f>
        <v>1.83910504016358</v>
      </c>
      <c r="G169" s="26">
        <v>35292</v>
      </c>
      <c r="H169" s="25">
        <f t="shared" si="2"/>
        <v>3.8488263785174679</v>
      </c>
      <c r="I169" s="25">
        <f>VLOOKUP($A169,FedFundsRates!$A$2:$MM$3000,MATCH("FedFundsRate",FedFundsRates!$A$2:$MM$2,0),FALSE)</f>
        <v>5.3066666666666675</v>
      </c>
    </row>
    <row r="170" spans="1:9" x14ac:dyDescent="0.25">
      <c r="A170" s="6">
        <v>35384</v>
      </c>
      <c r="B170" s="5">
        <f>VLOOKUP($A170,FedFundsRates!$A$2:$MM$3000,MATCH(B$2,FedFundsRates!$A$2:$MM$2,0),FALSE)</f>
        <v>5.3066666666666675</v>
      </c>
      <c r="C170" s="4">
        <f>VLOOKUP($A170,NaturalRateMeasures!$A$2:$MK$3000,MATCH(C$2,NaturalRateMeasures!$A$2:$MK$2,0),FALSE)</f>
        <v>2</v>
      </c>
      <c r="D170" s="4">
        <f>VLOOKUP($A170,InflationTargetMeasures!$A$2:$MM$3000,MATCH(D$2,InflationTargetMeasures!$A$2:$MM$2,0),FALSE)</f>
        <v>2</v>
      </c>
      <c r="E170" s="5">
        <f>VLOOKUP($A170,GapMeasures!$A$2:$LS$3000,MATCH(E$2,GapMeasures!$A$2:$LS$2,0),FALSE)</f>
        <v>0.42099559345107296</v>
      </c>
      <c r="F170" s="5">
        <f>VLOOKUP($A170,InflationMeasures!$A$2:$LN$3000,MATCH(F$2,InflationMeasures!$A$2:$LN$2,0),FALSE)</f>
        <v>1.9083969465648831</v>
      </c>
      <c r="G170" s="26">
        <v>35384</v>
      </c>
      <c r="H170" s="25">
        <f t="shared" si="2"/>
        <v>4.0730932165728611</v>
      </c>
      <c r="I170" s="25">
        <f>VLOOKUP($A170,FedFundsRates!$A$2:$MM$3000,MATCH("FedFundsRate",FedFundsRates!$A$2:$MM$2,0),FALSE)</f>
        <v>5.28</v>
      </c>
    </row>
    <row r="171" spans="1:9" x14ac:dyDescent="0.25">
      <c r="A171" s="6">
        <v>35476</v>
      </c>
      <c r="B171" s="5">
        <f>VLOOKUP($A171,FedFundsRates!$A$2:$MM$3000,MATCH(B$2,FedFundsRates!$A$2:$MM$2,0),FALSE)</f>
        <v>5.28</v>
      </c>
      <c r="C171" s="4">
        <f>VLOOKUP($A171,NaturalRateMeasures!$A$2:$MK$3000,MATCH(C$2,NaturalRateMeasures!$A$2:$MK$2,0),FALSE)</f>
        <v>2</v>
      </c>
      <c r="D171" s="4">
        <f>VLOOKUP($A171,InflationTargetMeasures!$A$2:$MM$3000,MATCH(D$2,InflationTargetMeasures!$A$2:$MM$2,0),FALSE)</f>
        <v>2</v>
      </c>
      <c r="E171" s="5">
        <f>VLOOKUP($A171,GapMeasures!$A$2:$LS$3000,MATCH(E$2,GapMeasures!$A$2:$LS$2,0),FALSE)</f>
        <v>0.21212713241626902</v>
      </c>
      <c r="F171" s="5">
        <f>VLOOKUP($A171,InflationMeasures!$A$2:$LN$3000,MATCH(F$2,InflationMeasures!$A$2:$LN$2,0),FALSE)</f>
        <v>1.9075374221751318</v>
      </c>
      <c r="G171" s="26">
        <v>35476</v>
      </c>
      <c r="H171" s="25">
        <f t="shared" si="2"/>
        <v>3.9673696994708321</v>
      </c>
      <c r="I171" s="25">
        <f>VLOOKUP($A171,FedFundsRates!$A$2:$MM$3000,MATCH("FedFundsRate",FedFundsRates!$A$2:$MM$2,0),FALSE)</f>
        <v>5.2766666666666673</v>
      </c>
    </row>
    <row r="172" spans="1:9" x14ac:dyDescent="0.25">
      <c r="A172" s="6">
        <v>35565</v>
      </c>
      <c r="B172" s="5">
        <f>VLOOKUP($A172,FedFundsRates!$A$2:$MM$3000,MATCH(B$2,FedFundsRates!$A$2:$MM$2,0),FALSE)</f>
        <v>5.2766666666666673</v>
      </c>
      <c r="C172" s="4">
        <f>VLOOKUP($A172,NaturalRateMeasures!$A$2:$MK$3000,MATCH(C$2,NaturalRateMeasures!$A$2:$MK$2,0),FALSE)</f>
        <v>2</v>
      </c>
      <c r="D172" s="4">
        <f>VLOOKUP($A172,InflationTargetMeasures!$A$2:$MM$3000,MATCH(D$2,InflationTargetMeasures!$A$2:$MM$2,0),FALSE)</f>
        <v>2</v>
      </c>
      <c r="E172" s="5">
        <f>VLOOKUP($A172,GapMeasures!$A$2:$LS$3000,MATCH(E$2,GapMeasures!$A$2:$LS$2,0),FALSE)</f>
        <v>0.95957089174609267</v>
      </c>
      <c r="F172" s="5">
        <f>VLOOKUP($A172,InflationMeasures!$A$2:$LN$3000,MATCH(F$2,InflationMeasures!$A$2:$LN$2,0),FALSE)</f>
        <v>1.9538820551358693</v>
      </c>
      <c r="G172" s="26">
        <v>35565</v>
      </c>
      <c r="H172" s="25">
        <f t="shared" si="2"/>
        <v>4.4106085285768506</v>
      </c>
      <c r="I172" s="25">
        <f>VLOOKUP($A172,FedFundsRates!$A$2:$MM$3000,MATCH("FedFundsRate",FedFundsRates!$A$2:$MM$2,0),FALSE)</f>
        <v>5.5233333333333334</v>
      </c>
    </row>
    <row r="173" spans="1:9" x14ac:dyDescent="0.25">
      <c r="A173" s="6">
        <v>35657</v>
      </c>
      <c r="B173" s="5">
        <f>VLOOKUP($A173,FedFundsRates!$A$2:$MM$3000,MATCH(B$2,FedFundsRates!$A$2:$MM$2,0),FALSE)</f>
        <v>5.5233333333333334</v>
      </c>
      <c r="C173" s="4">
        <f>VLOOKUP($A173,NaturalRateMeasures!$A$2:$MK$3000,MATCH(C$2,NaturalRateMeasures!$A$2:$MK$2,0),FALSE)</f>
        <v>2</v>
      </c>
      <c r="D173" s="4">
        <f>VLOOKUP($A173,InflationTargetMeasures!$A$2:$MM$3000,MATCH(D$2,InflationTargetMeasures!$A$2:$MM$2,0),FALSE)</f>
        <v>2</v>
      </c>
      <c r="E173" s="5">
        <f>VLOOKUP($A173,GapMeasures!$A$2:$LS$3000,MATCH(E$2,GapMeasures!$A$2:$LS$2,0),FALSE)</f>
        <v>1.2652979381892717</v>
      </c>
      <c r="F173" s="5">
        <f>VLOOKUP($A173,InflationMeasures!$A$2:$LN$3000,MATCH(F$2,InflationMeasures!$A$2:$LN$2,0),FALSE)</f>
        <v>1.7271474506201256</v>
      </c>
      <c r="G173" s="26">
        <v>35657</v>
      </c>
      <c r="H173" s="25">
        <f t="shared" si="2"/>
        <v>4.2233701450248242</v>
      </c>
      <c r="I173" s="25">
        <f>VLOOKUP($A173,FedFundsRates!$A$2:$MM$3000,MATCH("FedFundsRate",FedFundsRates!$A$2:$MM$2,0),FALSE)</f>
        <v>5.5333333333333323</v>
      </c>
    </row>
    <row r="174" spans="1:9" x14ac:dyDescent="0.25">
      <c r="A174" s="6">
        <v>35749</v>
      </c>
      <c r="B174" s="5">
        <f>VLOOKUP($A174,FedFundsRates!$A$2:$MM$3000,MATCH(B$2,FedFundsRates!$A$2:$MM$2,0),FALSE)</f>
        <v>5.5333333333333323</v>
      </c>
      <c r="C174" s="4">
        <f>VLOOKUP($A174,NaturalRateMeasures!$A$2:$MK$3000,MATCH(C$2,NaturalRateMeasures!$A$2:$MK$2,0),FALSE)</f>
        <v>2</v>
      </c>
      <c r="D174" s="4">
        <f>VLOOKUP($A174,InflationTargetMeasures!$A$2:$MM$3000,MATCH(D$2,InflationTargetMeasures!$A$2:$MM$2,0),FALSE)</f>
        <v>2</v>
      </c>
      <c r="E174" s="5">
        <f>VLOOKUP($A174,GapMeasures!$A$2:$LS$3000,MATCH(E$2,GapMeasures!$A$2:$LS$2,0),FALSE)</f>
        <v>1.1464869718370629</v>
      </c>
      <c r="F174" s="5">
        <f>VLOOKUP($A174,InflationMeasures!$A$2:$LN$3000,MATCH(F$2,InflationMeasures!$A$2:$LN$2,0),FALSE)</f>
        <v>1.4720275613671063</v>
      </c>
      <c r="G174" s="26">
        <v>35749</v>
      </c>
      <c r="H174" s="25">
        <f t="shared" si="2"/>
        <v>3.7812848279691909</v>
      </c>
      <c r="I174" s="25">
        <f>VLOOKUP($A174,FedFundsRates!$A$2:$MM$3000,MATCH("FedFundsRate",FedFundsRates!$A$2:$MM$2,0),FALSE)</f>
        <v>5.5066666666666668</v>
      </c>
    </row>
    <row r="175" spans="1:9" x14ac:dyDescent="0.25">
      <c r="A175" s="6">
        <v>35841</v>
      </c>
      <c r="B175" s="5">
        <f>VLOOKUP($A175,FedFundsRates!$A$2:$MM$3000,MATCH(B$2,FedFundsRates!$A$2:$MM$2,0),FALSE)</f>
        <v>5.5066666666666668</v>
      </c>
      <c r="C175" s="4">
        <f>VLOOKUP($A175,NaturalRateMeasures!$A$2:$MK$3000,MATCH(C$2,NaturalRateMeasures!$A$2:$MK$2,0),FALSE)</f>
        <v>2</v>
      </c>
      <c r="D175" s="4">
        <f>VLOOKUP($A175,InflationTargetMeasures!$A$2:$MM$3000,MATCH(D$2,InflationTargetMeasures!$A$2:$MM$2,0),FALSE)</f>
        <v>2</v>
      </c>
      <c r="E175" s="5">
        <f>VLOOKUP($A175,GapMeasures!$A$2:$LS$3000,MATCH(E$2,GapMeasures!$A$2:$LS$2,0),FALSE)</f>
        <v>1.1435971518202881</v>
      </c>
      <c r="F175" s="5">
        <f>VLOOKUP($A175,InflationMeasures!$A$2:$LN$3000,MATCH(F$2,InflationMeasures!$A$2:$LN$2,0),FALSE)</f>
        <v>1.3726764591186713</v>
      </c>
      <c r="G175" s="26">
        <v>35841</v>
      </c>
      <c r="H175" s="25">
        <f t="shared" si="2"/>
        <v>3.6308132645881512</v>
      </c>
      <c r="I175" s="25">
        <f>VLOOKUP($A175,FedFundsRates!$A$2:$MM$3000,MATCH("FedFundsRate",FedFundsRates!$A$2:$MM$2,0),FALSE)</f>
        <v>5.5200000000000005</v>
      </c>
    </row>
    <row r="176" spans="1:9" x14ac:dyDescent="0.25">
      <c r="A176" s="6">
        <v>35930</v>
      </c>
      <c r="B176" s="5">
        <f>VLOOKUP($A176,FedFundsRates!$A$2:$MM$3000,MATCH(B$2,FedFundsRates!$A$2:$MM$2,0),FALSE)</f>
        <v>5.5200000000000005</v>
      </c>
      <c r="C176" s="4">
        <f>VLOOKUP($A176,NaturalRateMeasures!$A$2:$MK$3000,MATCH(C$2,NaturalRateMeasures!$A$2:$MK$2,0),FALSE)</f>
        <v>2</v>
      </c>
      <c r="D176" s="4">
        <f>VLOOKUP($A176,InflationTargetMeasures!$A$2:$MM$3000,MATCH(D$2,InflationTargetMeasures!$A$2:$MM$2,0),FALSE)</f>
        <v>2</v>
      </c>
      <c r="E176" s="5">
        <f>VLOOKUP($A176,GapMeasures!$A$2:$LS$3000,MATCH(E$2,GapMeasures!$A$2:$LS$2,0),FALSE)</f>
        <v>1.0452426280830991</v>
      </c>
      <c r="F176" s="5">
        <f>VLOOKUP($A176,InflationMeasures!$A$2:$LN$3000,MATCH(F$2,InflationMeasures!$A$2:$LN$2,0),FALSE)</f>
        <v>1.156069364161838</v>
      </c>
      <c r="G176" s="26">
        <v>35930</v>
      </c>
      <c r="H176" s="25">
        <f t="shared" si="2"/>
        <v>3.2567253602843067</v>
      </c>
      <c r="I176" s="25">
        <f>VLOOKUP($A176,FedFundsRates!$A$2:$MM$3000,MATCH("FedFundsRate",FedFundsRates!$A$2:$MM$2,0),FALSE)</f>
        <v>5.5</v>
      </c>
    </row>
    <row r="177" spans="1:9" x14ac:dyDescent="0.25">
      <c r="A177" s="6">
        <v>36022</v>
      </c>
      <c r="B177" s="5">
        <f>VLOOKUP($A177,FedFundsRates!$A$2:$MM$3000,MATCH(B$2,FedFundsRates!$A$2:$MM$2,0),FALSE)</f>
        <v>5.5</v>
      </c>
      <c r="C177" s="4">
        <f>VLOOKUP($A177,NaturalRateMeasures!$A$2:$MK$3000,MATCH(C$2,NaturalRateMeasures!$A$2:$MK$2,0),FALSE)</f>
        <v>2</v>
      </c>
      <c r="D177" s="4">
        <f>VLOOKUP($A177,InflationTargetMeasures!$A$2:$MM$3000,MATCH(D$2,InflationTargetMeasures!$A$2:$MM$2,0),FALSE)</f>
        <v>2</v>
      </c>
      <c r="E177" s="5">
        <f>VLOOKUP($A177,GapMeasures!$A$2:$LS$3000,MATCH(E$2,GapMeasures!$A$2:$LS$2,0),FALSE)</f>
        <v>1.2570782565004361</v>
      </c>
      <c r="F177" s="5">
        <f>VLOOKUP($A177,InflationMeasures!$A$2:$LN$3000,MATCH(F$2,InflationMeasures!$A$2:$LN$2,0),FALSE)</f>
        <v>1.2785282088993766</v>
      </c>
      <c r="G177" s="26">
        <v>36022</v>
      </c>
      <c r="H177" s="25">
        <f t="shared" si="2"/>
        <v>3.5463314415992828</v>
      </c>
      <c r="I177" s="25">
        <f>VLOOKUP($A177,FedFundsRates!$A$2:$MM$3000,MATCH("FedFundsRate",FedFundsRates!$A$2:$MM$2,0),FALSE)</f>
        <v>5.5333333333333341</v>
      </c>
    </row>
    <row r="178" spans="1:9" x14ac:dyDescent="0.25">
      <c r="A178" s="6">
        <v>36114</v>
      </c>
      <c r="B178" s="5">
        <f>VLOOKUP($A178,FedFundsRates!$A$2:$MM$3000,MATCH(B$2,FedFundsRates!$A$2:$MM$2,0),FALSE)</f>
        <v>5.5333333333333341</v>
      </c>
      <c r="C178" s="4">
        <f>VLOOKUP($A178,NaturalRateMeasures!$A$2:$MK$3000,MATCH(C$2,NaturalRateMeasures!$A$2:$MK$2,0),FALSE)</f>
        <v>2</v>
      </c>
      <c r="D178" s="4">
        <f>VLOOKUP($A178,InflationTargetMeasures!$A$2:$MM$3000,MATCH(D$2,InflationTargetMeasures!$A$2:$MM$2,0),FALSE)</f>
        <v>2</v>
      </c>
      <c r="E178" s="5">
        <f>VLOOKUP($A178,GapMeasures!$A$2:$LS$3000,MATCH(E$2,GapMeasures!$A$2:$LS$2,0),FALSE)</f>
        <v>1.8223102485269835</v>
      </c>
      <c r="F178" s="5">
        <f>VLOOKUP($A178,InflationMeasures!$A$2:$LN$3000,MATCH(F$2,InflationMeasures!$A$2:$LN$2,0),FALSE)</f>
        <v>1.2796275576475225</v>
      </c>
      <c r="G178" s="26">
        <v>36114</v>
      </c>
      <c r="H178" s="25">
        <f t="shared" si="2"/>
        <v>3.8305964607347756</v>
      </c>
      <c r="I178" s="25">
        <f>VLOOKUP($A178,FedFundsRates!$A$2:$MM$3000,MATCH("FedFundsRate",FedFundsRates!$A$2:$MM$2,0),FALSE)</f>
        <v>4.8600000000000003</v>
      </c>
    </row>
    <row r="179" spans="1:9" x14ac:dyDescent="0.25">
      <c r="A179" s="6">
        <v>36206</v>
      </c>
      <c r="B179" s="5">
        <f>VLOOKUP($A179,FedFundsRates!$A$2:$MM$3000,MATCH(B$2,FedFundsRates!$A$2:$MM$2,0),FALSE)</f>
        <v>4.8600000000000003</v>
      </c>
      <c r="C179" s="4">
        <f>VLOOKUP($A179,NaturalRateMeasures!$A$2:$MK$3000,MATCH(C$2,NaturalRateMeasures!$A$2:$MK$2,0),FALSE)</f>
        <v>2</v>
      </c>
      <c r="D179" s="4">
        <f>VLOOKUP($A179,InflationTargetMeasures!$A$2:$MM$3000,MATCH(D$2,InflationTargetMeasures!$A$2:$MM$2,0),FALSE)</f>
        <v>2</v>
      </c>
      <c r="E179" s="5">
        <f>VLOOKUP($A179,GapMeasures!$A$2:$LS$3000,MATCH(E$2,GapMeasures!$A$2:$LS$2,0),FALSE)</f>
        <v>1.7188630194280565</v>
      </c>
      <c r="F179" s="5">
        <f>VLOOKUP($A179,InflationMeasures!$A$2:$LN$3000,MATCH(F$2,InflationMeasures!$A$2:$LN$2,0),FALSE)</f>
        <v>1.310491626702226</v>
      </c>
      <c r="G179" s="26">
        <v>36206</v>
      </c>
      <c r="H179" s="25">
        <f t="shared" si="2"/>
        <v>3.8251689497673671</v>
      </c>
      <c r="I179" s="25">
        <f>VLOOKUP($A179,FedFundsRates!$A$2:$MM$3000,MATCH("FedFundsRate",FedFundsRates!$A$2:$MM$2,0),FALSE)</f>
        <v>4.7333333333333334</v>
      </c>
    </row>
    <row r="180" spans="1:9" x14ac:dyDescent="0.25">
      <c r="A180" s="6">
        <v>36295</v>
      </c>
      <c r="B180" s="5">
        <f>VLOOKUP($A180,FedFundsRates!$A$2:$MM$3000,MATCH(B$2,FedFundsRates!$A$2:$MM$2,0),FALSE)</f>
        <v>4.7333333333333334</v>
      </c>
      <c r="C180" s="4">
        <f>VLOOKUP($A180,NaturalRateMeasures!$A$2:$MK$3000,MATCH(C$2,NaturalRateMeasures!$A$2:$MK$2,0),FALSE)</f>
        <v>2</v>
      </c>
      <c r="D180" s="4">
        <f>VLOOKUP($A180,InflationTargetMeasures!$A$2:$MM$3000,MATCH(D$2,InflationTargetMeasures!$A$2:$MM$2,0),FALSE)</f>
        <v>2</v>
      </c>
      <c r="E180" s="5">
        <f>VLOOKUP($A180,GapMeasures!$A$2:$LS$3000,MATCH(E$2,GapMeasures!$A$2:$LS$2,0),FALSE)</f>
        <v>1.4175105485232027</v>
      </c>
      <c r="F180" s="5">
        <f>VLOOKUP($A180,InflationMeasures!$A$2:$LN$3000,MATCH(F$2,InflationMeasures!$A$2:$LN$2,0),FALSE)</f>
        <v>1.3269415148609909</v>
      </c>
      <c r="G180" s="26">
        <v>36295</v>
      </c>
      <c r="H180" s="25">
        <f t="shared" si="2"/>
        <v>3.6991675465530878</v>
      </c>
      <c r="I180" s="25">
        <f>VLOOKUP($A180,FedFundsRates!$A$2:$MM$3000,MATCH("FedFundsRate",FedFundsRates!$A$2:$MM$2,0),FALSE)</f>
        <v>4.746666666666667</v>
      </c>
    </row>
    <row r="181" spans="1:9" x14ac:dyDescent="0.25">
      <c r="A181" s="6">
        <v>36387</v>
      </c>
      <c r="B181" s="5">
        <f>VLOOKUP($A181,FedFundsRates!$A$2:$MM$3000,MATCH(B$2,FedFundsRates!$A$2:$MM$2,0),FALSE)</f>
        <v>4.746666666666667</v>
      </c>
      <c r="C181" s="4">
        <f>VLOOKUP($A181,NaturalRateMeasures!$A$2:$MK$3000,MATCH(C$2,NaturalRateMeasures!$A$2:$MK$2,0),FALSE)</f>
        <v>2</v>
      </c>
      <c r="D181" s="4">
        <f>VLOOKUP($A181,InflationTargetMeasures!$A$2:$MM$3000,MATCH(D$2,InflationTargetMeasures!$A$2:$MM$2,0),FALSE)</f>
        <v>2</v>
      </c>
      <c r="E181" s="5">
        <f>VLOOKUP($A181,GapMeasures!$A$2:$LS$3000,MATCH(E$2,GapMeasures!$A$2:$LS$2,0),FALSE)</f>
        <v>1.6585446137542426</v>
      </c>
      <c r="F181" s="5">
        <f>VLOOKUP($A181,InflationMeasures!$A$2:$LN$3000,MATCH(F$2,InflationMeasures!$A$2:$LN$2,0),FALSE)</f>
        <v>1.3171638939135422</v>
      </c>
      <c r="G181" s="26">
        <v>36387</v>
      </c>
      <c r="H181" s="25">
        <f t="shared" si="2"/>
        <v>3.8050181477474343</v>
      </c>
      <c r="I181" s="25">
        <f>VLOOKUP($A181,FedFundsRates!$A$2:$MM$3000,MATCH("FedFundsRate",FedFundsRates!$A$2:$MM$2,0),FALSE)</f>
        <v>5.0933333333333337</v>
      </c>
    </row>
    <row r="182" spans="1:9" x14ac:dyDescent="0.25">
      <c r="A182" s="6">
        <v>36479</v>
      </c>
      <c r="B182" s="5">
        <f>VLOOKUP($A182,FedFundsRates!$A$2:$MM$3000,MATCH(B$2,FedFundsRates!$A$2:$MM$2,0),FALSE)</f>
        <v>5.0933333333333337</v>
      </c>
      <c r="C182" s="4">
        <f>VLOOKUP($A182,NaturalRateMeasures!$A$2:$MK$3000,MATCH(C$2,NaturalRateMeasures!$A$2:$MK$2,0),FALSE)</f>
        <v>2</v>
      </c>
      <c r="D182" s="4">
        <f>VLOOKUP($A182,InflationTargetMeasures!$A$2:$MM$3000,MATCH(D$2,InflationTargetMeasures!$A$2:$MM$2,0),FALSE)</f>
        <v>2</v>
      </c>
      <c r="E182" s="5">
        <f>VLOOKUP($A182,GapMeasures!$A$2:$LS$3000,MATCH(E$2,GapMeasures!$A$2:$LS$2,0),FALSE)</f>
        <v>2.2997354644465835</v>
      </c>
      <c r="F182" s="5">
        <f>VLOOKUP($A182,InflationMeasures!$A$2:$LN$3000,MATCH(F$2,InflationMeasures!$A$2:$LN$2,0),FALSE)</f>
        <v>1.4513917106867114</v>
      </c>
      <c r="G182" s="26">
        <v>36479</v>
      </c>
      <c r="H182" s="25">
        <f t="shared" si="2"/>
        <v>4.3269552982533588</v>
      </c>
      <c r="I182" s="25">
        <f>VLOOKUP($A182,FedFundsRates!$A$2:$MM$3000,MATCH("FedFundsRate",FedFundsRates!$A$2:$MM$2,0),FALSE)</f>
        <v>5.3066666666666675</v>
      </c>
    </row>
    <row r="183" spans="1:9" x14ac:dyDescent="0.25">
      <c r="A183" s="6">
        <v>36571</v>
      </c>
      <c r="B183" s="5">
        <f>VLOOKUP($A183,FedFundsRates!$A$2:$MM$3000,MATCH(B$2,FedFundsRates!$A$2:$MM$2,0),FALSE)</f>
        <v>5.3066666666666675</v>
      </c>
      <c r="C183" s="4">
        <f>VLOOKUP($A183,NaturalRateMeasures!$A$2:$MK$3000,MATCH(C$2,NaturalRateMeasures!$A$2:$MK$2,0),FALSE)</f>
        <v>2</v>
      </c>
      <c r="D183" s="4">
        <f>VLOOKUP($A183,InflationTargetMeasures!$A$2:$MM$3000,MATCH(D$2,InflationTargetMeasures!$A$2:$MM$2,0),FALSE)</f>
        <v>2</v>
      </c>
      <c r="E183" s="5">
        <f>VLOOKUP($A183,GapMeasures!$A$2:$LS$3000,MATCH(E$2,GapMeasures!$A$2:$LS$2,0),FALSE)</f>
        <v>1.6035832769924949</v>
      </c>
      <c r="F183" s="5">
        <f>VLOOKUP($A183,InflationMeasures!$A$2:$LN$3000,MATCH(F$2,InflationMeasures!$A$2:$LN$2,0),FALSE)</f>
        <v>1.6783110571081616</v>
      </c>
      <c r="G183" s="26">
        <v>36571</v>
      </c>
      <c r="H183" s="25">
        <f t="shared" si="2"/>
        <v>4.3192582241584896</v>
      </c>
      <c r="I183" s="25">
        <f>VLOOKUP($A183,FedFundsRates!$A$2:$MM$3000,MATCH("FedFundsRate",FedFundsRates!$A$2:$MM$2,0),FALSE)</f>
        <v>5.6766666666666667</v>
      </c>
    </row>
    <row r="184" spans="1:9" x14ac:dyDescent="0.25">
      <c r="A184" s="6">
        <v>36661</v>
      </c>
      <c r="B184" s="5">
        <f>VLOOKUP($A184,FedFundsRates!$A$2:$MM$3000,MATCH(B$2,FedFundsRates!$A$2:$MM$2,0),FALSE)</f>
        <v>5.6766666666666667</v>
      </c>
      <c r="C184" s="4">
        <f>VLOOKUP($A184,NaturalRateMeasures!$A$2:$MK$3000,MATCH(C$2,NaturalRateMeasures!$A$2:$MK$2,0),FALSE)</f>
        <v>2</v>
      </c>
      <c r="D184" s="4">
        <f>VLOOKUP($A184,InflationTargetMeasures!$A$2:$MM$3000,MATCH(D$2,InflationTargetMeasures!$A$2:$MM$2,0),FALSE)</f>
        <v>2</v>
      </c>
      <c r="E184" s="5">
        <f>VLOOKUP($A184,GapMeasures!$A$2:$LS$3000,MATCH(E$2,GapMeasures!$A$2:$LS$2,0),FALSE)</f>
        <v>2.3974884654586179</v>
      </c>
      <c r="F184" s="5">
        <f>VLOOKUP($A184,InflationMeasures!$A$2:$LN$3000,MATCH(F$2,InflationMeasures!$A$2:$LN$2,0),FALSE)</f>
        <v>1.6716500763281683</v>
      </c>
      <c r="G184" s="26">
        <v>36661</v>
      </c>
      <c r="H184" s="25">
        <f t="shared" si="2"/>
        <v>4.7062193472215617</v>
      </c>
      <c r="I184" s="25">
        <f>VLOOKUP($A184,FedFundsRates!$A$2:$MM$3000,MATCH("FedFundsRate",FedFundsRates!$A$2:$MM$2,0),FALSE)</f>
        <v>6.2733333333333334</v>
      </c>
    </row>
    <row r="185" spans="1:9" x14ac:dyDescent="0.25">
      <c r="A185" s="6">
        <v>36753</v>
      </c>
      <c r="B185" s="5">
        <f>VLOOKUP($A185,FedFundsRates!$A$2:$MM$3000,MATCH(B$2,FedFundsRates!$A$2:$MM$2,0),FALSE)</f>
        <v>6.2733333333333334</v>
      </c>
      <c r="C185" s="4">
        <f>VLOOKUP($A185,NaturalRateMeasures!$A$2:$MK$3000,MATCH(C$2,NaturalRateMeasures!$A$2:$MK$2,0),FALSE)</f>
        <v>2</v>
      </c>
      <c r="D185" s="4">
        <f>VLOOKUP($A185,InflationTargetMeasures!$A$2:$MM$3000,MATCH(D$2,InflationTargetMeasures!$A$2:$MM$2,0),FALSE)</f>
        <v>2</v>
      </c>
      <c r="E185" s="5">
        <f>VLOOKUP($A185,GapMeasures!$A$2:$LS$3000,MATCH(E$2,GapMeasures!$A$2:$LS$2,0),FALSE)</f>
        <v>1.5020641742532792</v>
      </c>
      <c r="F185" s="5">
        <f>VLOOKUP($A185,InflationMeasures!$A$2:$LN$3000,MATCH(F$2,InflationMeasures!$A$2:$LN$2,0),FALSE)</f>
        <v>1.7815831824582684</v>
      </c>
      <c r="G185" s="26">
        <v>36753</v>
      </c>
      <c r="H185" s="25">
        <f t="shared" si="2"/>
        <v>4.4234068608140422</v>
      </c>
      <c r="I185" s="25">
        <f>VLOOKUP($A185,FedFundsRates!$A$2:$MM$3000,MATCH("FedFundsRate",FedFundsRates!$A$2:$MM$2,0),FALSE)</f>
        <v>6.52</v>
      </c>
    </row>
    <row r="186" spans="1:9" x14ac:dyDescent="0.25">
      <c r="A186" s="6">
        <v>36845</v>
      </c>
      <c r="B186" s="5">
        <f>VLOOKUP($A186,FedFundsRates!$A$2:$MM$3000,MATCH(B$2,FedFundsRates!$A$2:$MM$2,0),FALSE)</f>
        <v>6.52</v>
      </c>
      <c r="C186" s="4">
        <f>VLOOKUP($A186,NaturalRateMeasures!$A$2:$MK$3000,MATCH(C$2,NaturalRateMeasures!$A$2:$MK$2,0),FALSE)</f>
        <v>2</v>
      </c>
      <c r="D186" s="4">
        <f>VLOOKUP($A186,InflationTargetMeasures!$A$2:$MM$3000,MATCH(D$2,InflationTargetMeasures!$A$2:$MM$2,0),FALSE)</f>
        <v>2</v>
      </c>
      <c r="E186" s="5">
        <f>VLOOKUP($A186,GapMeasures!$A$2:$LS$3000,MATCH(E$2,GapMeasures!$A$2:$LS$2,0),FALSE)</f>
        <v>1.1403096636412127</v>
      </c>
      <c r="F186" s="5">
        <f>VLOOKUP($A186,InflationMeasures!$A$2:$LN$3000,MATCH(F$2,InflationMeasures!$A$2:$LN$2,0),FALSE)</f>
        <v>1.8111271043244281</v>
      </c>
      <c r="G186" s="26">
        <v>36845</v>
      </c>
      <c r="H186" s="25">
        <f t="shared" si="2"/>
        <v>4.2868454883072484</v>
      </c>
      <c r="I186" s="25">
        <f>VLOOKUP($A186,FedFundsRates!$A$2:$MM$3000,MATCH("FedFundsRate",FedFundsRates!$A$2:$MM$2,0),FALSE)</f>
        <v>6.4733333333333336</v>
      </c>
    </row>
    <row r="187" spans="1:9" x14ac:dyDescent="0.25">
      <c r="A187" s="6">
        <v>36937</v>
      </c>
      <c r="B187" s="5">
        <f>VLOOKUP($A187,FedFundsRates!$A$2:$MM$3000,MATCH(B$2,FedFundsRates!$A$2:$MM$2,0),FALSE)</f>
        <v>6.4733333333333336</v>
      </c>
      <c r="C187" s="4">
        <f>VLOOKUP($A187,NaturalRateMeasures!$A$2:$MK$3000,MATCH(C$2,NaturalRateMeasures!$A$2:$MK$2,0),FALSE)</f>
        <v>2</v>
      </c>
      <c r="D187" s="4">
        <f>VLOOKUP($A187,InflationTargetMeasures!$A$2:$MM$3000,MATCH(D$2,InflationTargetMeasures!$A$2:$MM$2,0),FALSE)</f>
        <v>2</v>
      </c>
      <c r="E187" s="5">
        <f>VLOOKUP($A187,GapMeasures!$A$2:$LS$3000,MATCH(E$2,GapMeasures!$A$2:$LS$2,0),FALSE)</f>
        <v>-7.6401064022722051E-2</v>
      </c>
      <c r="F187" s="5">
        <f>VLOOKUP($A187,InflationMeasures!$A$2:$LN$3000,MATCH(F$2,InflationMeasures!$A$2:$LN$2,0),FALSE)</f>
        <v>1.8385739537431167</v>
      </c>
      <c r="G187" s="26">
        <v>36937</v>
      </c>
      <c r="H187" s="25">
        <f t="shared" si="2"/>
        <v>3.7196603986033141</v>
      </c>
      <c r="I187" s="25">
        <f>VLOOKUP($A187,FedFundsRates!$A$2:$MM$3000,MATCH("FedFundsRate",FedFundsRates!$A$2:$MM$2,0),FALSE)</f>
        <v>5.5933333333333337</v>
      </c>
    </row>
    <row r="188" spans="1:9" x14ac:dyDescent="0.25">
      <c r="A188" s="6">
        <v>37026</v>
      </c>
      <c r="B188" s="5">
        <f>VLOOKUP($A188,FedFundsRates!$A$2:$MM$3000,MATCH(B$2,FedFundsRates!$A$2:$MM$2,0),FALSE)</f>
        <v>5.5933333333333337</v>
      </c>
      <c r="C188" s="4">
        <f>VLOOKUP($A188,NaturalRateMeasures!$A$2:$MK$3000,MATCH(C$2,NaturalRateMeasures!$A$2:$MK$2,0),FALSE)</f>
        <v>2</v>
      </c>
      <c r="D188" s="4">
        <f>VLOOKUP($A188,InflationTargetMeasures!$A$2:$MM$3000,MATCH(D$2,InflationTargetMeasures!$A$2:$MM$2,0),FALSE)</f>
        <v>2</v>
      </c>
      <c r="E188" s="5">
        <f>VLOOKUP($A188,GapMeasures!$A$2:$LS$3000,MATCH(E$2,GapMeasures!$A$2:$LS$2,0),FALSE)</f>
        <v>-0.36345656815372229</v>
      </c>
      <c r="F188" s="5">
        <f>VLOOKUP($A188,InflationMeasures!$A$2:$LN$3000,MATCH(F$2,InflationMeasures!$A$2:$LN$2,0),FALSE)</f>
        <v>1.9022683277907459</v>
      </c>
      <c r="G188" s="26">
        <v>37026</v>
      </c>
      <c r="H188" s="25">
        <f t="shared" si="2"/>
        <v>3.6716742076092577</v>
      </c>
      <c r="I188" s="25">
        <f>VLOOKUP($A188,FedFundsRates!$A$2:$MM$3000,MATCH("FedFundsRate",FedFundsRates!$A$2:$MM$2,0),FALSE)</f>
        <v>4.3266666666666671</v>
      </c>
    </row>
    <row r="189" spans="1:9" x14ac:dyDescent="0.25">
      <c r="A189" s="6">
        <v>37118</v>
      </c>
      <c r="B189" s="5">
        <f>VLOOKUP($A189,FedFundsRates!$A$2:$MM$3000,MATCH(B$2,FedFundsRates!$A$2:$MM$2,0),FALSE)</f>
        <v>4.3266666666666671</v>
      </c>
      <c r="C189" s="4">
        <f>VLOOKUP($A189,NaturalRateMeasures!$A$2:$MK$3000,MATCH(C$2,NaturalRateMeasures!$A$2:$MK$2,0),FALSE)</f>
        <v>2</v>
      </c>
      <c r="D189" s="4">
        <f>VLOOKUP($A189,InflationTargetMeasures!$A$2:$MM$3000,MATCH(D$2,InflationTargetMeasures!$A$2:$MM$2,0),FALSE)</f>
        <v>2</v>
      </c>
      <c r="E189" s="5">
        <f>VLOOKUP($A189,GapMeasures!$A$2:$LS$3000,MATCH(E$2,GapMeasures!$A$2:$LS$2,0),FALSE)</f>
        <v>-1.5974680158694752</v>
      </c>
      <c r="F189" s="5">
        <f>VLOOKUP($A189,InflationMeasures!$A$2:$LN$3000,MATCH(F$2,InflationMeasures!$A$2:$LN$2,0),FALSE)</f>
        <v>1.7158104085086334</v>
      </c>
      <c r="G189" s="26">
        <v>37118</v>
      </c>
      <c r="H189" s="25">
        <f t="shared" si="2"/>
        <v>2.7749816048282128</v>
      </c>
      <c r="I189" s="25">
        <f>VLOOKUP($A189,FedFundsRates!$A$2:$MM$3000,MATCH("FedFundsRate",FedFundsRates!$A$2:$MM$2,0),FALSE)</f>
        <v>3.4966666666666666</v>
      </c>
    </row>
    <row r="190" spans="1:9" x14ac:dyDescent="0.25">
      <c r="A190" s="6">
        <v>37210</v>
      </c>
      <c r="B190" s="5">
        <f>VLOOKUP($A190,FedFundsRates!$A$2:$MM$3000,MATCH(B$2,FedFundsRates!$A$2:$MM$2,0),FALSE)</f>
        <v>3.4966666666666666</v>
      </c>
      <c r="C190" s="4">
        <f>VLOOKUP($A190,NaturalRateMeasures!$A$2:$MK$3000,MATCH(C$2,NaturalRateMeasures!$A$2:$MK$2,0),FALSE)</f>
        <v>2</v>
      </c>
      <c r="D190" s="4">
        <f>VLOOKUP($A190,InflationTargetMeasures!$A$2:$MM$3000,MATCH(D$2,InflationTargetMeasures!$A$2:$MM$2,0),FALSE)</f>
        <v>2</v>
      </c>
      <c r="E190" s="5">
        <f>VLOOKUP($A190,GapMeasures!$A$2:$LS$3000,MATCH(E$2,GapMeasures!$A$2:$LS$2,0),FALSE)</f>
        <v>-2.1069309412016213</v>
      </c>
      <c r="F190" s="5">
        <f>VLOOKUP($A190,InflationMeasures!$A$2:$LN$3000,MATCH(F$2,InflationMeasures!$A$2:$LN$2,0),FALSE)</f>
        <v>1.7420274888741316</v>
      </c>
      <c r="G190" s="26">
        <v>37210</v>
      </c>
      <c r="H190" s="25">
        <f t="shared" si="2"/>
        <v>2.559575762710387</v>
      </c>
      <c r="I190" s="25">
        <f>VLOOKUP($A190,FedFundsRates!$A$2:$MM$3000,MATCH("FedFundsRate",FedFundsRates!$A$2:$MM$2,0),FALSE)</f>
        <v>2.1333333333333333</v>
      </c>
    </row>
    <row r="191" spans="1:9" x14ac:dyDescent="0.25">
      <c r="A191" s="6">
        <v>37302</v>
      </c>
      <c r="B191" s="5">
        <f>VLOOKUP($A191,FedFundsRates!$A$2:$MM$3000,MATCH(B$2,FedFundsRates!$A$2:$MM$2,0),FALSE)</f>
        <v>2.1333333333333333</v>
      </c>
      <c r="C191" s="4">
        <f>VLOOKUP($A191,NaturalRateMeasures!$A$2:$MK$3000,MATCH(C$2,NaturalRateMeasures!$A$2:$MK$2,0),FALSE)</f>
        <v>2</v>
      </c>
      <c r="D191" s="4">
        <f>VLOOKUP($A191,InflationTargetMeasures!$A$2:$MM$3000,MATCH(D$2,InflationTargetMeasures!$A$2:$MM$2,0),FALSE)</f>
        <v>2</v>
      </c>
      <c r="E191" s="5">
        <f>VLOOKUP($A191,GapMeasures!$A$2:$LS$3000,MATCH(E$2,GapMeasures!$A$2:$LS$2,0),FALSE)</f>
        <v>-1.9848701008903733</v>
      </c>
      <c r="F191" s="5">
        <f>VLOOKUP($A191,InflationMeasures!$A$2:$LN$3000,MATCH(F$2,InflationMeasures!$A$2:$LN$2,0),FALSE)</f>
        <v>1.4533497940374618</v>
      </c>
      <c r="G191" s="26">
        <v>37302</v>
      </c>
      <c r="H191" s="25">
        <f t="shared" si="2"/>
        <v>2.187589640611006</v>
      </c>
      <c r="I191" s="25">
        <f>VLOOKUP($A191,FedFundsRates!$A$2:$MM$3000,MATCH("FedFundsRate",FedFundsRates!$A$2:$MM$2,0),FALSE)</f>
        <v>1.7333333333333332</v>
      </c>
    </row>
    <row r="192" spans="1:9" x14ac:dyDescent="0.25">
      <c r="A192" s="6">
        <v>37391</v>
      </c>
      <c r="B192" s="5">
        <f>VLOOKUP($A192,FedFundsRates!$A$2:$MM$3000,MATCH(B$2,FedFundsRates!$A$2:$MM$2,0),FALSE)</f>
        <v>1.7333333333333332</v>
      </c>
      <c r="C192" s="4">
        <f>VLOOKUP($A192,NaturalRateMeasures!$A$2:$MK$3000,MATCH(C$2,NaturalRateMeasures!$A$2:$MK$2,0),FALSE)</f>
        <v>2</v>
      </c>
      <c r="D192" s="4">
        <f>VLOOKUP($A192,InflationTargetMeasures!$A$2:$MM$3000,MATCH(D$2,InflationTargetMeasures!$A$2:$MM$2,0),FALSE)</f>
        <v>2</v>
      </c>
      <c r="E192" s="5">
        <f>VLOOKUP($A192,GapMeasures!$A$2:$LS$3000,MATCH(E$2,GapMeasures!$A$2:$LS$2,0),FALSE)</f>
        <v>-2.087450510333805</v>
      </c>
      <c r="F192" s="5">
        <f>VLOOKUP($A192,InflationMeasures!$A$2:$LN$3000,MATCH(F$2,InflationMeasures!$A$2:$LN$2,0),FALSE)</f>
        <v>1.6487865466811247</v>
      </c>
      <c r="G192" s="26">
        <v>37391</v>
      </c>
      <c r="H192" s="25">
        <f t="shared" si="2"/>
        <v>2.4294545648547845</v>
      </c>
      <c r="I192" s="25">
        <f>VLOOKUP($A192,FedFundsRates!$A$2:$MM$3000,MATCH("FedFundsRate",FedFundsRates!$A$2:$MM$2,0),FALSE)</f>
        <v>1.75</v>
      </c>
    </row>
    <row r="193" spans="1:9" x14ac:dyDescent="0.25">
      <c r="A193" s="6">
        <v>37483</v>
      </c>
      <c r="B193" s="5">
        <f>VLOOKUP($A193,FedFundsRates!$A$2:$MM$3000,MATCH(B$2,FedFundsRates!$A$2:$MM$2,0),FALSE)</f>
        <v>1.75</v>
      </c>
      <c r="C193" s="4">
        <f>VLOOKUP($A193,NaturalRateMeasures!$A$2:$MK$3000,MATCH(C$2,NaturalRateMeasures!$A$2:$MK$2,0),FALSE)</f>
        <v>2</v>
      </c>
      <c r="D193" s="4">
        <f>VLOOKUP($A193,InflationTargetMeasures!$A$2:$MM$3000,MATCH(D$2,InflationTargetMeasures!$A$2:$MM$2,0),FALSE)</f>
        <v>2</v>
      </c>
      <c r="E193" s="5">
        <f>VLOOKUP($A193,GapMeasures!$A$2:$LS$3000,MATCH(E$2,GapMeasures!$A$2:$LS$2,0),FALSE)</f>
        <v>-2.3227128427128418</v>
      </c>
      <c r="F193" s="5">
        <f>VLOOKUP($A193,InflationMeasures!$A$2:$LN$3000,MATCH(F$2,InflationMeasures!$A$2:$LN$2,0),FALSE)</f>
        <v>1.8836073935537101</v>
      </c>
      <c r="G193" s="26">
        <v>37483</v>
      </c>
      <c r="H193" s="25">
        <f t="shared" si="2"/>
        <v>2.6640546689741442</v>
      </c>
      <c r="I193" s="25">
        <f>VLOOKUP($A193,FedFundsRates!$A$2:$MM$3000,MATCH("FedFundsRate",FedFundsRates!$A$2:$MM$2,0),FALSE)</f>
        <v>1.74</v>
      </c>
    </row>
    <row r="194" spans="1:9" x14ac:dyDescent="0.25">
      <c r="A194" s="6">
        <v>37575</v>
      </c>
      <c r="B194" s="5">
        <f>VLOOKUP($A194,FedFundsRates!$A$2:$MM$3000,MATCH(B$2,FedFundsRates!$A$2:$MM$2,0),FALSE)</f>
        <v>1.74</v>
      </c>
      <c r="C194" s="4">
        <f>VLOOKUP($A194,NaturalRateMeasures!$A$2:$MK$3000,MATCH(C$2,NaturalRateMeasures!$A$2:$MK$2,0),FALSE)</f>
        <v>2</v>
      </c>
      <c r="D194" s="4">
        <f>VLOOKUP($A194,InflationTargetMeasures!$A$2:$MM$3000,MATCH(D$2,InflationTargetMeasures!$A$2:$MM$2,0),FALSE)</f>
        <v>2</v>
      </c>
      <c r="E194" s="5">
        <f>VLOOKUP($A194,GapMeasures!$A$2:$LS$3000,MATCH(E$2,GapMeasures!$A$2:$LS$2,0),FALSE)</f>
        <v>-2.8207502544328604</v>
      </c>
      <c r="F194" s="5">
        <f>VLOOKUP($A194,InflationMeasures!$A$2:$LN$3000,MATCH(F$2,InflationMeasures!$A$2:$LN$2,0),FALSE)</f>
        <v>1.7254920914945737</v>
      </c>
      <c r="G194" s="26">
        <v>37575</v>
      </c>
      <c r="H194" s="25">
        <f t="shared" si="2"/>
        <v>2.1778630100254306</v>
      </c>
      <c r="I194" s="25">
        <f>VLOOKUP($A194,FedFundsRates!$A$2:$MM$3000,MATCH("FedFundsRate",FedFundsRates!$A$2:$MM$2,0),FALSE)</f>
        <v>1.4433333333333334</v>
      </c>
    </row>
    <row r="195" spans="1:9" x14ac:dyDescent="0.25">
      <c r="A195" s="6">
        <v>37667</v>
      </c>
      <c r="B195" s="5">
        <f>VLOOKUP($A195,FedFundsRates!$A$2:$MM$3000,MATCH(B$2,FedFundsRates!$A$2:$MM$2,0),FALSE)</f>
        <v>1.4433333333333334</v>
      </c>
      <c r="C195" s="4">
        <f>VLOOKUP($A195,NaturalRateMeasures!$A$2:$MK$3000,MATCH(C$2,NaturalRateMeasures!$A$2:$MK$2,0),FALSE)</f>
        <v>2</v>
      </c>
      <c r="D195" s="4">
        <f>VLOOKUP($A195,InflationTargetMeasures!$A$2:$MM$3000,MATCH(D$2,InflationTargetMeasures!$A$2:$MM$2,0),FALSE)</f>
        <v>2</v>
      </c>
      <c r="E195" s="5">
        <f>VLOOKUP($A195,GapMeasures!$A$2:$LS$3000,MATCH(E$2,GapMeasures!$A$2:$LS$2,0),FALSE)</f>
        <v>-2.9307271160979291</v>
      </c>
      <c r="F195" s="5">
        <f>VLOOKUP($A195,InflationMeasures!$A$2:$LN$3000,MATCH(F$2,InflationMeasures!$A$2:$LN$2,0),FALSE)</f>
        <v>1.6734939759036171</v>
      </c>
      <c r="G195" s="26">
        <v>37667</v>
      </c>
      <c r="H195" s="25">
        <f t="shared" si="2"/>
        <v>2.0448774058064609</v>
      </c>
      <c r="I195" s="25">
        <f>VLOOKUP($A195,FedFundsRates!$A$2:$MM$3000,MATCH("FedFundsRate",FedFundsRates!$A$2:$MM$2,0),FALSE)</f>
        <v>1.25</v>
      </c>
    </row>
    <row r="196" spans="1:9" x14ac:dyDescent="0.25">
      <c r="A196" s="6">
        <v>37756</v>
      </c>
      <c r="B196" s="5">
        <f>VLOOKUP($A196,FedFundsRates!$A$2:$MM$3000,MATCH(B$2,FedFundsRates!$A$2:$MM$2,0),FALSE)</f>
        <v>1.25</v>
      </c>
      <c r="C196" s="4">
        <f>VLOOKUP($A196,NaturalRateMeasures!$A$2:$MK$3000,MATCH(C$2,NaturalRateMeasures!$A$2:$MK$2,0),FALSE)</f>
        <v>2</v>
      </c>
      <c r="D196" s="4">
        <f>VLOOKUP($A196,InflationTargetMeasures!$A$2:$MM$3000,MATCH(D$2,InflationTargetMeasures!$A$2:$MM$2,0),FALSE)</f>
        <v>2</v>
      </c>
      <c r="E196" s="5">
        <f>VLOOKUP($A196,GapMeasures!$A$2:$LS$3000,MATCH(E$2,GapMeasures!$A$2:$LS$2,0),FALSE)</f>
        <v>-2.7334630074975266</v>
      </c>
      <c r="F196" s="5">
        <f>VLOOKUP($A196,InflationMeasures!$A$2:$LN$3000,MATCH(F$2,InflationMeasures!$A$2:$LN$2,0),FALSE)</f>
        <v>1.3932315064390632</v>
      </c>
      <c r="G196" s="26">
        <v>37756</v>
      </c>
      <c r="H196" s="25">
        <f t="shared" si="2"/>
        <v>1.7231157559098316</v>
      </c>
      <c r="I196" s="25">
        <f>VLOOKUP($A196,FedFundsRates!$A$2:$MM$3000,MATCH("FedFundsRate",FedFundsRates!$A$2:$MM$2,0),FALSE)</f>
        <v>1.2466666666666668</v>
      </c>
    </row>
    <row r="197" spans="1:9" x14ac:dyDescent="0.25">
      <c r="A197" s="6">
        <v>37848</v>
      </c>
      <c r="B197" s="5">
        <f>VLOOKUP($A197,FedFundsRates!$A$2:$MM$3000,MATCH(B$2,FedFundsRates!$A$2:$MM$2,0),FALSE)</f>
        <v>1.2466666666666668</v>
      </c>
      <c r="C197" s="4">
        <f>VLOOKUP($A197,NaturalRateMeasures!$A$2:$MK$3000,MATCH(C$2,NaturalRateMeasures!$A$2:$MK$2,0),FALSE)</f>
        <v>2</v>
      </c>
      <c r="D197" s="4">
        <f>VLOOKUP($A197,InflationTargetMeasures!$A$2:$MM$3000,MATCH(D$2,InflationTargetMeasures!$A$2:$MM$2,0),FALSE)</f>
        <v>2</v>
      </c>
      <c r="E197" s="5">
        <f>VLOOKUP($A197,GapMeasures!$A$2:$LS$3000,MATCH(E$2,GapMeasures!$A$2:$LS$2,0),FALSE)</f>
        <v>-1.7212016865776505</v>
      </c>
      <c r="F197" s="5">
        <f>VLOOKUP($A197,InflationMeasures!$A$2:$LN$3000,MATCH(F$2,InflationMeasures!$A$2:$LN$2,0),FALSE)</f>
        <v>1.3016580644392262</v>
      </c>
      <c r="G197" s="26">
        <v>37848</v>
      </c>
      <c r="H197" s="25">
        <f t="shared" ref="H197:H253" si="3">$L$29*B197 + (1-$L$29)*(C197+D197+1.5*(F197-D197)+$L$31*E197)</f>
        <v>2.091886253370014</v>
      </c>
      <c r="I197" s="25">
        <f>VLOOKUP($A197,FedFundsRates!$A$2:$MM$3000,MATCH("FedFundsRate",FedFundsRates!$A$2:$MM$2,0),FALSE)</f>
        <v>1.0166666666666666</v>
      </c>
    </row>
    <row r="198" spans="1:9" x14ac:dyDescent="0.25">
      <c r="A198" s="6">
        <v>37940</v>
      </c>
      <c r="B198" s="5">
        <f>VLOOKUP($A198,FedFundsRates!$A$2:$MM$3000,MATCH(B$2,FedFundsRates!$A$2:$MM$2,0),FALSE)</f>
        <v>1.0166666666666666</v>
      </c>
      <c r="C198" s="4">
        <f>VLOOKUP($A198,NaturalRateMeasures!$A$2:$MK$3000,MATCH(C$2,NaturalRateMeasures!$A$2:$MK$2,0),FALSE)</f>
        <v>2</v>
      </c>
      <c r="D198" s="4">
        <f>VLOOKUP($A198,InflationTargetMeasures!$A$2:$MM$3000,MATCH(D$2,InflationTargetMeasures!$A$2:$MM$2,0),FALSE)</f>
        <v>2</v>
      </c>
      <c r="E198" s="5">
        <f>VLOOKUP($A198,GapMeasures!$A$2:$LS$3000,MATCH(E$2,GapMeasures!$A$2:$LS$2,0),FALSE)</f>
        <v>-1.2354949520338481</v>
      </c>
      <c r="F198" s="5">
        <f>VLOOKUP($A198,InflationMeasures!$A$2:$LN$3000,MATCH(F$2,InflationMeasures!$A$2:$LN$2,0),FALSE)</f>
        <v>1.3624431325501618</v>
      </c>
      <c r="G198" s="26">
        <v>37940</v>
      </c>
      <c r="H198" s="25">
        <f t="shared" si="3"/>
        <v>2.4259172228083186</v>
      </c>
      <c r="I198" s="25">
        <f>VLOOKUP($A198,FedFundsRates!$A$2:$MM$3000,MATCH("FedFundsRate",FedFundsRates!$A$2:$MM$2,0),FALSE)</f>
        <v>0.99666666666666659</v>
      </c>
    </row>
    <row r="199" spans="1:9" x14ac:dyDescent="0.25">
      <c r="A199" s="6">
        <v>38032</v>
      </c>
      <c r="B199" s="5">
        <f>VLOOKUP($A199,FedFundsRates!$A$2:$MM$3000,MATCH(B$2,FedFundsRates!$A$2:$MM$2,0),FALSE)</f>
        <v>0.99666666666666659</v>
      </c>
      <c r="C199" s="4">
        <f>VLOOKUP($A199,NaturalRateMeasures!$A$2:$MK$3000,MATCH(C$2,NaturalRateMeasures!$A$2:$MK$2,0),FALSE)</f>
        <v>2</v>
      </c>
      <c r="D199" s="4">
        <f>VLOOKUP($A199,InflationTargetMeasures!$A$2:$MM$3000,MATCH(D$2,InflationTargetMeasures!$A$2:$MM$2,0),FALSE)</f>
        <v>2</v>
      </c>
      <c r="E199" s="5">
        <f>VLOOKUP($A199,GapMeasures!$A$2:$LS$3000,MATCH(E$2,GapMeasures!$A$2:$LS$2,0),FALSE)</f>
        <v>-1.3578023014656326</v>
      </c>
      <c r="F199" s="5">
        <f>VLOOKUP($A199,InflationMeasures!$A$2:$LN$3000,MATCH(F$2,InflationMeasures!$A$2:$LN$2,0),FALSE)</f>
        <v>1.7431181789095751</v>
      </c>
      <c r="G199" s="26">
        <v>38032</v>
      </c>
      <c r="H199" s="25">
        <f t="shared" si="3"/>
        <v>2.9357761176315464</v>
      </c>
      <c r="I199" s="25">
        <f>VLOOKUP($A199,FedFundsRates!$A$2:$MM$3000,MATCH("FedFundsRate",FedFundsRates!$A$2:$MM$2,0),FALSE)</f>
        <v>1.0033333333333332</v>
      </c>
    </row>
    <row r="200" spans="1:9" x14ac:dyDescent="0.25">
      <c r="A200" s="6">
        <v>38122</v>
      </c>
      <c r="B200" s="5">
        <f>VLOOKUP($A200,FedFundsRates!$A$2:$MM$3000,MATCH(B$2,FedFundsRates!$A$2:$MM$2,0),FALSE)</f>
        <v>1.0033333333333332</v>
      </c>
      <c r="C200" s="4">
        <f>VLOOKUP($A200,NaturalRateMeasures!$A$2:$MK$3000,MATCH(C$2,NaturalRateMeasures!$A$2:$MK$2,0),FALSE)</f>
        <v>2</v>
      </c>
      <c r="D200" s="4">
        <f>VLOOKUP($A200,InflationTargetMeasures!$A$2:$MM$3000,MATCH(D$2,InflationTargetMeasures!$A$2:$MM$2,0),FALSE)</f>
        <v>2</v>
      </c>
      <c r="E200" s="5">
        <f>VLOOKUP($A200,GapMeasures!$A$2:$LS$3000,MATCH(E$2,GapMeasures!$A$2:$LS$2,0),FALSE)</f>
        <v>-1.2771496875624262</v>
      </c>
      <c r="F200" s="5">
        <f>VLOOKUP($A200,InflationMeasures!$A$2:$LN$3000,MATCH(F$2,InflationMeasures!$A$2:$LN$2,0),FALSE)</f>
        <v>2.0380916373260227</v>
      </c>
      <c r="G200" s="26">
        <v>38122</v>
      </c>
      <c r="H200" s="25">
        <f t="shared" si="3"/>
        <v>3.418562612207821</v>
      </c>
      <c r="I200" s="25">
        <f>VLOOKUP($A200,FedFundsRates!$A$2:$MM$3000,MATCH("FedFundsRate",FedFundsRates!$A$2:$MM$2,0),FALSE)</f>
        <v>1.01</v>
      </c>
    </row>
    <row r="201" spans="1:9" x14ac:dyDescent="0.25">
      <c r="A201" s="6">
        <v>38214</v>
      </c>
      <c r="B201" s="5">
        <f>VLOOKUP($A201,FedFundsRates!$A$2:$MM$3000,MATCH(B$2,FedFundsRates!$A$2:$MM$2,0),FALSE)</f>
        <v>1.01</v>
      </c>
      <c r="C201" s="4">
        <f>VLOOKUP($A201,NaturalRateMeasures!$A$2:$MK$3000,MATCH(C$2,NaturalRateMeasures!$A$2:$MK$2,0),FALSE)</f>
        <v>2</v>
      </c>
      <c r="D201" s="4">
        <f>VLOOKUP($A201,InflationTargetMeasures!$A$2:$MM$3000,MATCH(D$2,InflationTargetMeasures!$A$2:$MM$2,0),FALSE)</f>
        <v>2</v>
      </c>
      <c r="E201" s="5">
        <f>VLOOKUP($A201,GapMeasures!$A$2:$LS$3000,MATCH(E$2,GapMeasures!$A$2:$LS$2,0),FALSE)</f>
        <v>-1.0156158046724189</v>
      </c>
      <c r="F201" s="5">
        <f>VLOOKUP($A201,InflationMeasures!$A$2:$LN$3000,MATCH(F$2,InflationMeasures!$A$2:$LN$2,0),FALSE)</f>
        <v>1.9991763252338535</v>
      </c>
      <c r="G201" s="26">
        <v>38214</v>
      </c>
      <c r="H201" s="25">
        <f t="shared" si="3"/>
        <v>3.4909565855145708</v>
      </c>
      <c r="I201" s="25">
        <f>VLOOKUP($A201,FedFundsRates!$A$2:$MM$3000,MATCH("FedFundsRate",FedFundsRates!$A$2:$MM$2,0),FALSE)</f>
        <v>1.4333333333333333</v>
      </c>
    </row>
    <row r="202" spans="1:9" x14ac:dyDescent="0.25">
      <c r="A202" s="6">
        <v>38306</v>
      </c>
      <c r="B202" s="5">
        <f>VLOOKUP($A202,FedFundsRates!$A$2:$MM$3000,MATCH(B$2,FedFundsRates!$A$2:$MM$2,0),FALSE)</f>
        <v>1.4333333333333333</v>
      </c>
      <c r="C202" s="4">
        <f>VLOOKUP($A202,NaturalRateMeasures!$A$2:$MK$3000,MATCH(C$2,NaturalRateMeasures!$A$2:$MK$2,0),FALSE)</f>
        <v>2</v>
      </c>
      <c r="D202" s="4">
        <f>VLOOKUP($A202,InflationTargetMeasures!$A$2:$MM$3000,MATCH(D$2,InflationTargetMeasures!$A$2:$MM$2,0),FALSE)</f>
        <v>2</v>
      </c>
      <c r="E202" s="5">
        <f>VLOOKUP($A202,GapMeasures!$A$2:$LS$3000,MATCH(E$2,GapMeasures!$A$2:$LS$2,0),FALSE)</f>
        <v>-0.69212939361189063</v>
      </c>
      <c r="F202" s="5">
        <f>VLOOKUP($A202,InflationMeasures!$A$2:$LN$3000,MATCH(F$2,InflationMeasures!$A$2:$LN$2,0),FALSE)</f>
        <v>2.131623971687735</v>
      </c>
      <c r="G202" s="26">
        <v>38306</v>
      </c>
      <c r="H202" s="25">
        <f t="shared" si="3"/>
        <v>3.8513712607256574</v>
      </c>
      <c r="I202" s="25">
        <f>VLOOKUP($A202,FedFundsRates!$A$2:$MM$3000,MATCH("FedFundsRate",FedFundsRates!$A$2:$MM$2,0),FALSE)</f>
        <v>1.95</v>
      </c>
    </row>
    <row r="203" spans="1:9" x14ac:dyDescent="0.25">
      <c r="A203" s="6">
        <v>38398</v>
      </c>
      <c r="B203" s="5">
        <f>VLOOKUP($A203,FedFundsRates!$A$2:$MM$3000,MATCH(B$2,FedFundsRates!$A$2:$MM$2,0),FALSE)</f>
        <v>1.95</v>
      </c>
      <c r="C203" s="4">
        <f>VLOOKUP($A203,NaturalRateMeasures!$A$2:$MK$3000,MATCH(C$2,NaturalRateMeasures!$A$2:$MK$2,0),FALSE)</f>
        <v>2</v>
      </c>
      <c r="D203" s="4">
        <f>VLOOKUP($A203,InflationTargetMeasures!$A$2:$MM$3000,MATCH(D$2,InflationTargetMeasures!$A$2:$MM$2,0),FALSE)</f>
        <v>2</v>
      </c>
      <c r="E203" s="5">
        <f>VLOOKUP($A203,GapMeasures!$A$2:$LS$3000,MATCH(E$2,GapMeasures!$A$2:$LS$2,0),FALSE)</f>
        <v>-0.25590330531077504</v>
      </c>
      <c r="F203" s="5">
        <f>VLOOKUP($A203,InflationMeasures!$A$2:$LN$3000,MATCH(F$2,InflationMeasures!$A$2:$LN$2,0),FALSE)</f>
        <v>2.2152341020265531</v>
      </c>
      <c r="G203" s="26">
        <v>38398</v>
      </c>
      <c r="H203" s="25">
        <f t="shared" si="3"/>
        <v>4.1948995003844418</v>
      </c>
      <c r="I203" s="25">
        <f>VLOOKUP($A203,FedFundsRates!$A$2:$MM$3000,MATCH("FedFundsRate",FedFundsRates!$A$2:$MM$2,0),FALSE)</f>
        <v>2.4699999999999998</v>
      </c>
    </row>
    <row r="204" spans="1:9" x14ac:dyDescent="0.25">
      <c r="A204" s="6">
        <v>38487</v>
      </c>
      <c r="B204" s="5">
        <f>VLOOKUP($A204,FedFundsRates!$A$2:$MM$3000,MATCH(B$2,FedFundsRates!$A$2:$MM$2,0),FALSE)</f>
        <v>2.4699999999999998</v>
      </c>
      <c r="C204" s="4">
        <f>VLOOKUP($A204,NaturalRateMeasures!$A$2:$MK$3000,MATCH(C$2,NaturalRateMeasures!$A$2:$MK$2,0),FALSE)</f>
        <v>2</v>
      </c>
      <c r="D204" s="4">
        <f>VLOOKUP($A204,InflationTargetMeasures!$A$2:$MM$3000,MATCH(D$2,InflationTargetMeasures!$A$2:$MM$2,0),FALSE)</f>
        <v>2</v>
      </c>
      <c r="E204" s="5">
        <f>VLOOKUP($A204,GapMeasures!$A$2:$LS$3000,MATCH(E$2,GapMeasures!$A$2:$LS$2,0),FALSE)</f>
        <v>-0.43288178579334968</v>
      </c>
      <c r="F204" s="5">
        <f>VLOOKUP($A204,InflationMeasures!$A$2:$LN$3000,MATCH(F$2,InflationMeasures!$A$2:$LN$2,0),FALSE)</f>
        <v>2.0865416903071976</v>
      </c>
      <c r="G204" s="26">
        <v>38487</v>
      </c>
      <c r="H204" s="25">
        <f t="shared" si="3"/>
        <v>3.9133716425641221</v>
      </c>
      <c r="I204" s="25">
        <f>VLOOKUP($A204,FedFundsRates!$A$2:$MM$3000,MATCH("FedFundsRate",FedFundsRates!$A$2:$MM$2,0),FALSE)</f>
        <v>2.9433333333333334</v>
      </c>
    </row>
    <row r="205" spans="1:9" x14ac:dyDescent="0.25">
      <c r="A205" s="6">
        <v>38579</v>
      </c>
      <c r="B205" s="5">
        <f>VLOOKUP($A205,FedFundsRates!$A$2:$MM$3000,MATCH(B$2,FedFundsRates!$A$2:$MM$2,0),FALSE)</f>
        <v>2.9433333333333334</v>
      </c>
      <c r="C205" s="4">
        <f>VLOOKUP($A205,NaturalRateMeasures!$A$2:$MK$3000,MATCH(C$2,NaturalRateMeasures!$A$2:$MK$2,0),FALSE)</f>
        <v>2</v>
      </c>
      <c r="D205" s="4">
        <f>VLOOKUP($A205,InflationTargetMeasures!$A$2:$MM$3000,MATCH(D$2,InflationTargetMeasures!$A$2:$MM$2,0),FALSE)</f>
        <v>2</v>
      </c>
      <c r="E205" s="5">
        <f>VLOOKUP($A205,GapMeasures!$A$2:$LS$3000,MATCH(E$2,GapMeasures!$A$2:$LS$2,0),FALSE)</f>
        <v>-0.1630113693195073</v>
      </c>
      <c r="F205" s="5">
        <f>VLOOKUP($A205,InflationMeasures!$A$2:$LN$3000,MATCH(F$2,InflationMeasures!$A$2:$LN$2,0),FALSE)</f>
        <v>2.0891975451063693</v>
      </c>
      <c r="G205" s="26">
        <v>38579</v>
      </c>
      <c r="H205" s="25">
        <f t="shared" si="3"/>
        <v>4.0522906329998003</v>
      </c>
      <c r="I205" s="25">
        <f>VLOOKUP($A205,FedFundsRates!$A$2:$MM$3000,MATCH("FedFundsRate",FedFundsRates!$A$2:$MM$2,0),FALSE)</f>
        <v>3.4599999999999995</v>
      </c>
    </row>
    <row r="206" spans="1:9" x14ac:dyDescent="0.25">
      <c r="A206" s="6">
        <v>38671</v>
      </c>
      <c r="B206" s="5">
        <f>VLOOKUP($A206,FedFundsRates!$A$2:$MM$3000,MATCH(B$2,FedFundsRates!$A$2:$MM$2,0),FALSE)</f>
        <v>3.4599999999999995</v>
      </c>
      <c r="C206" s="4">
        <f>VLOOKUP($A206,NaturalRateMeasures!$A$2:$MK$3000,MATCH(C$2,NaturalRateMeasures!$A$2:$MK$2,0),FALSE)</f>
        <v>2</v>
      </c>
      <c r="D206" s="4">
        <f>VLOOKUP($A206,InflationTargetMeasures!$A$2:$MM$3000,MATCH(D$2,InflationTargetMeasures!$A$2:$MM$2,0),FALSE)</f>
        <v>2</v>
      </c>
      <c r="E206" s="5">
        <f>VLOOKUP($A206,GapMeasures!$A$2:$LS$3000,MATCH(E$2,GapMeasures!$A$2:$LS$2,0),FALSE)</f>
        <v>-0.12530575718405254</v>
      </c>
      <c r="F206" s="5">
        <f>VLOOKUP($A206,InflationMeasures!$A$2:$LN$3000,MATCH(F$2,InflationMeasures!$A$2:$LN$2,0),FALSE)</f>
        <v>2.1995800488795458</v>
      </c>
      <c r="G206" s="26">
        <v>38671</v>
      </c>
      <c r="H206" s="25">
        <f t="shared" si="3"/>
        <v>4.2367171947272917</v>
      </c>
      <c r="I206" s="25">
        <f>VLOOKUP($A206,FedFundsRates!$A$2:$MM$3000,MATCH("FedFundsRate",FedFundsRates!$A$2:$MM$2,0),FALSE)</f>
        <v>3.98</v>
      </c>
    </row>
    <row r="207" spans="1:9" x14ac:dyDescent="0.25">
      <c r="A207" s="6">
        <v>38763</v>
      </c>
      <c r="B207" s="5">
        <f>VLOOKUP($A207,FedFundsRates!$A$2:$MM$3000,MATCH(B$2,FedFundsRates!$A$2:$MM$2,0),FALSE)</f>
        <v>3.98</v>
      </c>
      <c r="C207" s="4">
        <f>VLOOKUP($A207,NaturalRateMeasures!$A$2:$MK$3000,MATCH(C$2,NaturalRateMeasures!$A$2:$MK$2,0),FALSE)</f>
        <v>2</v>
      </c>
      <c r="D207" s="4">
        <f>VLOOKUP($A207,InflationTargetMeasures!$A$2:$MM$3000,MATCH(D$2,InflationTargetMeasures!$A$2:$MM$2,0),FALSE)</f>
        <v>2</v>
      </c>
      <c r="E207" s="5">
        <f>VLOOKUP($A207,GapMeasures!$A$2:$LS$3000,MATCH(E$2,GapMeasures!$A$2:$LS$2,0),FALSE)</f>
        <v>0.65020700930882758</v>
      </c>
      <c r="F207" s="5">
        <f>VLOOKUP($A207,InflationMeasures!$A$2:$LN$3000,MATCH(F$2,InflationMeasures!$A$2:$LN$2,0),FALSE)</f>
        <v>2.0635354709327425</v>
      </c>
      <c r="G207" s="26">
        <v>38763</v>
      </c>
      <c r="H207" s="25">
        <f t="shared" si="3"/>
        <v>4.4204067110535279</v>
      </c>
      <c r="I207" s="25">
        <f>VLOOKUP($A207,FedFundsRates!$A$2:$MM$3000,MATCH("FedFundsRate",FedFundsRates!$A$2:$MM$2,0),FALSE)</f>
        <v>4.456666666666667</v>
      </c>
    </row>
    <row r="208" spans="1:9" x14ac:dyDescent="0.25">
      <c r="A208" s="6">
        <v>38852</v>
      </c>
      <c r="B208" s="5">
        <f>VLOOKUP($A208,FedFundsRates!$A$2:$MM$3000,MATCH(B$2,FedFundsRates!$A$2:$MM$2,0),FALSE)</f>
        <v>4.456666666666667</v>
      </c>
      <c r="C208" s="4">
        <f>VLOOKUP($A208,NaturalRateMeasures!$A$2:$MK$3000,MATCH(C$2,NaturalRateMeasures!$A$2:$MK$2,0),FALSE)</f>
        <v>2</v>
      </c>
      <c r="D208" s="4">
        <f>VLOOKUP($A208,InflationTargetMeasures!$A$2:$MM$3000,MATCH(D$2,InflationTargetMeasures!$A$2:$MM$2,0),FALSE)</f>
        <v>2</v>
      </c>
      <c r="E208" s="5">
        <f>VLOOKUP($A208,GapMeasures!$A$2:$LS$3000,MATCH(E$2,GapMeasures!$A$2:$LS$2,0),FALSE)</f>
        <v>0.36600882802405926</v>
      </c>
      <c r="F208" s="5">
        <f>VLOOKUP($A208,InflationMeasures!$A$2:$LN$3000,MATCH(F$2,InflationMeasures!$A$2:$LN$2,0),FALSE)</f>
        <v>2.3206487835308653</v>
      </c>
      <c r="G208" s="26">
        <v>38852</v>
      </c>
      <c r="H208" s="25">
        <f t="shared" si="3"/>
        <v>4.6639775893083275</v>
      </c>
      <c r="I208" s="25">
        <f>VLOOKUP($A208,FedFundsRates!$A$2:$MM$3000,MATCH("FedFundsRate",FedFundsRates!$A$2:$MM$2,0),FALSE)</f>
        <v>4.9066666666666672</v>
      </c>
    </row>
    <row r="209" spans="1:9" x14ac:dyDescent="0.25">
      <c r="A209" s="6">
        <v>38944</v>
      </c>
      <c r="B209" s="5">
        <f>VLOOKUP($A209,FedFundsRates!$A$2:$MM$3000,MATCH(B$2,FedFundsRates!$A$2:$MM$2,0),FALSE)</f>
        <v>4.9066666666666672</v>
      </c>
      <c r="C209" s="4">
        <f>VLOOKUP($A209,NaturalRateMeasures!$A$2:$MK$3000,MATCH(C$2,NaturalRateMeasures!$A$2:$MK$2,0),FALSE)</f>
        <v>2</v>
      </c>
      <c r="D209" s="4">
        <f>VLOOKUP($A209,InflationTargetMeasures!$A$2:$MM$3000,MATCH(D$2,InflationTargetMeasures!$A$2:$MM$2,0),FALSE)</f>
        <v>2</v>
      </c>
      <c r="E209" s="5">
        <f>VLOOKUP($A209,GapMeasures!$A$2:$LS$3000,MATCH(E$2,GapMeasures!$A$2:$LS$2,0),FALSE)</f>
        <v>2.3285561385654845E-2</v>
      </c>
      <c r="F209" s="5">
        <f>VLOOKUP($A209,InflationMeasures!$A$2:$LN$3000,MATCH(F$2,InflationMeasures!$A$2:$LN$2,0),FALSE)</f>
        <v>2.4894061811401746</v>
      </c>
      <c r="G209" s="26">
        <v>38944</v>
      </c>
      <c r="H209" s="25">
        <f t="shared" si="3"/>
        <v>4.7457520524030885</v>
      </c>
      <c r="I209" s="25">
        <f>VLOOKUP($A209,FedFundsRates!$A$2:$MM$3000,MATCH("FedFundsRate",FedFundsRates!$A$2:$MM$2,0),FALSE)</f>
        <v>5.246666666666667</v>
      </c>
    </row>
    <row r="210" spans="1:9" x14ac:dyDescent="0.25">
      <c r="A210" s="6">
        <v>39036</v>
      </c>
      <c r="B210" s="5">
        <f>VLOOKUP($A210,FedFundsRates!$A$2:$MM$3000,MATCH(B$2,FedFundsRates!$A$2:$MM$2,0),FALSE)</f>
        <v>5.246666666666667</v>
      </c>
      <c r="C210" s="4">
        <f>VLOOKUP($A210,NaturalRateMeasures!$A$2:$MK$3000,MATCH(C$2,NaturalRateMeasures!$A$2:$MK$2,0),FALSE)</f>
        <v>2</v>
      </c>
      <c r="D210" s="4">
        <f>VLOOKUP($A210,InflationTargetMeasures!$A$2:$MM$3000,MATCH(D$2,InflationTargetMeasures!$A$2:$MM$2,0),FALSE)</f>
        <v>2</v>
      </c>
      <c r="E210" s="5">
        <f>VLOOKUP($A210,GapMeasures!$A$2:$LS$3000,MATCH(E$2,GapMeasures!$A$2:$LS$2,0),FALSE)</f>
        <v>0.38987068825542964</v>
      </c>
      <c r="F210" s="5">
        <f>VLOOKUP($A210,InflationMeasures!$A$2:$LN$3000,MATCH(F$2,InflationMeasures!$A$2:$LN$2,0),FALSE)</f>
        <v>2.2633883462445326</v>
      </c>
      <c r="G210" s="26">
        <v>39036</v>
      </c>
      <c r="H210" s="25">
        <f t="shared" si="3"/>
        <v>4.5900178634945137</v>
      </c>
      <c r="I210" s="25">
        <f>VLOOKUP($A210,FedFundsRates!$A$2:$MM$3000,MATCH("FedFundsRate",FedFundsRates!$A$2:$MM$2,0),FALSE)</f>
        <v>5.246666666666667</v>
      </c>
    </row>
    <row r="211" spans="1:9" x14ac:dyDescent="0.25">
      <c r="A211" s="6">
        <v>39128</v>
      </c>
      <c r="B211" s="5">
        <f>VLOOKUP($A211,FedFundsRates!$A$2:$MM$3000,MATCH(B$2,FedFundsRates!$A$2:$MM$2,0),FALSE)</f>
        <v>5.246666666666667</v>
      </c>
      <c r="C211" s="4">
        <f>VLOOKUP($A211,NaturalRateMeasures!$A$2:$MK$3000,MATCH(C$2,NaturalRateMeasures!$A$2:$MK$2,0),FALSE)</f>
        <v>2</v>
      </c>
      <c r="D211" s="4">
        <f>VLOOKUP($A211,InflationTargetMeasures!$A$2:$MM$3000,MATCH(D$2,InflationTargetMeasures!$A$2:$MM$2,0),FALSE)</f>
        <v>2</v>
      </c>
      <c r="E211" s="5">
        <f>VLOOKUP($A211,GapMeasures!$A$2:$LS$3000,MATCH(E$2,GapMeasures!$A$2:$LS$2,0),FALSE)</f>
        <v>0.14496894169052793</v>
      </c>
      <c r="F211" s="5">
        <f>VLOOKUP($A211,InflationMeasures!$A$2:$LN$3000,MATCH(F$2,InflationMeasures!$A$2:$LN$2,0),FALSE)</f>
        <v>2.4259542496064768</v>
      </c>
      <c r="G211" s="26">
        <v>39128</v>
      </c>
      <c r="H211" s="25">
        <f t="shared" si="3"/>
        <v>4.7114158452549795</v>
      </c>
      <c r="I211" s="25">
        <f>VLOOKUP($A211,FedFundsRates!$A$2:$MM$3000,MATCH("FedFundsRate",FedFundsRates!$A$2:$MM$2,0),FALSE)</f>
        <v>5.2566666666666668</v>
      </c>
    </row>
    <row r="212" spans="1:9" x14ac:dyDescent="0.25">
      <c r="A212" s="6">
        <v>39217</v>
      </c>
      <c r="B212" s="5">
        <f>VLOOKUP($A212,FedFundsRates!$A$2:$MM$3000,MATCH(B$2,FedFundsRates!$A$2:$MM$2,0),FALSE)</f>
        <v>5.2566666666666668</v>
      </c>
      <c r="C212" s="4">
        <f>VLOOKUP($A212,NaturalRateMeasures!$A$2:$MK$3000,MATCH(C$2,NaturalRateMeasures!$A$2:$MK$2,0),FALSE)</f>
        <v>2</v>
      </c>
      <c r="D212" s="4">
        <f>VLOOKUP($A212,InflationTargetMeasures!$A$2:$MM$3000,MATCH(D$2,InflationTargetMeasures!$A$2:$MM$2,0),FALSE)</f>
        <v>2</v>
      </c>
      <c r="E212" s="5">
        <f>VLOOKUP($A212,GapMeasures!$A$2:$LS$3000,MATCH(E$2,GapMeasures!$A$2:$LS$2,0),FALSE)</f>
        <v>0.23534141713036535</v>
      </c>
      <c r="F212" s="5">
        <f>VLOOKUP($A212,InflationMeasures!$A$2:$LN$3000,MATCH(F$2,InflationMeasures!$A$2:$LN$2,0),FALSE)</f>
        <v>2.0795690104311149</v>
      </c>
      <c r="G212" s="26">
        <v>39217</v>
      </c>
      <c r="H212" s="25">
        <f t="shared" si="3"/>
        <v>4.2370242242118552</v>
      </c>
      <c r="I212" s="25">
        <f>VLOOKUP($A212,FedFundsRates!$A$2:$MM$3000,MATCH("FedFundsRate",FedFundsRates!$A$2:$MM$2,0),FALSE)</f>
        <v>5.25</v>
      </c>
    </row>
    <row r="213" spans="1:9" x14ac:dyDescent="0.25">
      <c r="A213" s="6">
        <v>39309</v>
      </c>
      <c r="B213" s="5">
        <f>VLOOKUP($A213,FedFundsRates!$A$2:$MM$3000,MATCH(B$2,FedFundsRates!$A$2:$MM$2,0),FALSE)</f>
        <v>5.25</v>
      </c>
      <c r="C213" s="4">
        <f>VLOOKUP($A213,NaturalRateMeasures!$A$2:$MK$3000,MATCH(C$2,NaturalRateMeasures!$A$2:$MK$2,0),FALSE)</f>
        <v>2</v>
      </c>
      <c r="D213" s="4">
        <f>VLOOKUP($A213,InflationTargetMeasures!$A$2:$MM$3000,MATCH(D$2,InflationTargetMeasures!$A$2:$MM$2,0),FALSE)</f>
        <v>2</v>
      </c>
      <c r="E213" s="5">
        <f>VLOOKUP($A213,GapMeasures!$A$2:$LS$3000,MATCH(E$2,GapMeasures!$A$2:$LS$2,0),FALSE)</f>
        <v>0.30435617701291018</v>
      </c>
      <c r="F213" s="5">
        <f>VLOOKUP($A213,InflationMeasures!$A$2:$LN$3000,MATCH(F$2,InflationMeasures!$A$2:$LN$2,0),FALSE)</f>
        <v>2.028710666166833</v>
      </c>
      <c r="G213" s="26">
        <v>39309</v>
      </c>
      <c r="H213" s="25">
        <f t="shared" si="3"/>
        <v>4.1952440877567039</v>
      </c>
      <c r="I213" s="25">
        <f>VLOOKUP($A213,FedFundsRates!$A$2:$MM$3000,MATCH("FedFundsRate",FedFundsRates!$A$2:$MM$2,0),FALSE)</f>
        <v>5.0733333333333333</v>
      </c>
    </row>
    <row r="214" spans="1:9" x14ac:dyDescent="0.25">
      <c r="A214" s="6">
        <v>39401</v>
      </c>
      <c r="B214" s="5">
        <f>VLOOKUP($A214,FedFundsRates!$A$2:$MM$3000,MATCH(B$2,FedFundsRates!$A$2:$MM$2,0),FALSE)</f>
        <v>5.0733333333333333</v>
      </c>
      <c r="C214" s="4">
        <f>VLOOKUP($A214,NaturalRateMeasures!$A$2:$MK$3000,MATCH(C$2,NaturalRateMeasures!$A$2:$MK$2,0),FALSE)</f>
        <v>2</v>
      </c>
      <c r="D214" s="4">
        <f>VLOOKUP($A214,InflationTargetMeasures!$A$2:$MM$3000,MATCH(D$2,InflationTargetMeasures!$A$2:$MM$2,0),FALSE)</f>
        <v>2</v>
      </c>
      <c r="E214" s="5">
        <f>VLOOKUP($A214,GapMeasures!$A$2:$LS$3000,MATCH(E$2,GapMeasures!$A$2:$LS$2,0),FALSE)</f>
        <v>0.44587687993882585</v>
      </c>
      <c r="F214" s="5">
        <f>VLOOKUP($A214,InflationMeasures!$A$2:$LN$3000,MATCH(F$2,InflationMeasures!$A$2:$LN$2,0),FALSE)</f>
        <v>2.2539138835825367</v>
      </c>
      <c r="G214" s="26">
        <v>39401</v>
      </c>
      <c r="H214" s="25">
        <f t="shared" si="3"/>
        <v>4.6038092653432177</v>
      </c>
      <c r="I214" s="25">
        <f>VLOOKUP($A214,FedFundsRates!$A$2:$MM$3000,MATCH("FedFundsRate",FedFundsRates!$A$2:$MM$2,0),FALSE)</f>
        <v>4.496666666666667</v>
      </c>
    </row>
    <row r="215" spans="1:9" x14ac:dyDescent="0.25">
      <c r="A215" s="6">
        <v>39493</v>
      </c>
      <c r="B215" s="5">
        <f>VLOOKUP($A215,FedFundsRates!$A$2:$MM$3000,MATCH(B$2,FedFundsRates!$A$2:$MM$2,0),FALSE)</f>
        <v>4.496666666666667</v>
      </c>
      <c r="C215" s="4">
        <f>VLOOKUP($A215,NaturalRateMeasures!$A$2:$MK$3000,MATCH(C$2,NaturalRateMeasures!$A$2:$MK$2,0),FALSE)</f>
        <v>2</v>
      </c>
      <c r="D215" s="4">
        <f>VLOOKUP($A215,InflationTargetMeasures!$A$2:$MM$3000,MATCH(D$2,InflationTargetMeasures!$A$2:$MM$2,0),FALSE)</f>
        <v>2</v>
      </c>
      <c r="E215" s="5">
        <f>VLOOKUP($A215,GapMeasures!$A$2:$LS$3000,MATCH(E$2,GapMeasures!$A$2:$LS$2,0),FALSE)</f>
        <v>-0.59067525135589583</v>
      </c>
      <c r="F215" s="5">
        <f>VLOOKUP($A215,InflationMeasures!$A$2:$LN$3000,MATCH(F$2,InflationMeasures!$A$2:$LN$2,0),FALSE)</f>
        <v>2.0818346303926205</v>
      </c>
      <c r="G215" s="26">
        <v>39493</v>
      </c>
      <c r="H215" s="25">
        <f t="shared" si="3"/>
        <v>3.8274143199109827</v>
      </c>
      <c r="I215" s="25">
        <f>VLOOKUP($A215,FedFundsRates!$A$2:$MM$3000,MATCH("FedFundsRate",FedFundsRates!$A$2:$MM$2,0),FALSE)</f>
        <v>3.1766666666666663</v>
      </c>
    </row>
    <row r="216" spans="1:9" x14ac:dyDescent="0.25">
      <c r="A216" s="6">
        <v>39583</v>
      </c>
      <c r="B216" s="5">
        <f>VLOOKUP($A216,FedFundsRates!$A$2:$MM$3000,MATCH(B$2,FedFundsRates!$A$2:$MM$2,0),FALSE)</f>
        <v>3.1766666666666663</v>
      </c>
      <c r="C216" s="4">
        <f>VLOOKUP($A216,NaturalRateMeasures!$A$2:$MK$3000,MATCH(C$2,NaturalRateMeasures!$A$2:$MK$2,0),FALSE)</f>
        <v>2</v>
      </c>
      <c r="D216" s="4">
        <f>VLOOKUP($A216,InflationTargetMeasures!$A$2:$MM$3000,MATCH(D$2,InflationTargetMeasures!$A$2:$MM$2,0),FALSE)</f>
        <v>2</v>
      </c>
      <c r="E216" s="5">
        <f>VLOOKUP($A216,GapMeasures!$A$2:$LS$3000,MATCH(E$2,GapMeasures!$A$2:$LS$2,0),FALSE)</f>
        <v>-0.53163262084424645</v>
      </c>
      <c r="F216" s="5">
        <f>VLOOKUP($A216,InflationMeasures!$A$2:$LN$3000,MATCH(F$2,InflationMeasures!$A$2:$LN$2,0),FALSE)</f>
        <v>2.1914059530661278</v>
      </c>
      <c r="G216" s="26">
        <v>39583</v>
      </c>
      <c r="H216" s="25">
        <f t="shared" si="3"/>
        <v>4.0212926191770686</v>
      </c>
      <c r="I216" s="25">
        <f>VLOOKUP($A216,FedFundsRates!$A$2:$MM$3000,MATCH("FedFundsRate",FedFundsRates!$A$2:$MM$2,0),FALSE)</f>
        <v>2.0866666666666664</v>
      </c>
    </row>
    <row r="217" spans="1:9" x14ac:dyDescent="0.25">
      <c r="A217" s="6">
        <v>39675</v>
      </c>
      <c r="B217" s="5">
        <f>VLOOKUP($A217,FedFundsRates!$A$2:$MM$3000,MATCH(B$2,FedFundsRates!$A$2:$MM$2,0),FALSE)</f>
        <v>2.0866666666666664</v>
      </c>
      <c r="C217" s="4">
        <f>VLOOKUP($A217,NaturalRateMeasures!$A$2:$MK$3000,MATCH(C$2,NaturalRateMeasures!$A$2:$MK$2,0),FALSE)</f>
        <v>2</v>
      </c>
      <c r="D217" s="4">
        <f>VLOOKUP($A217,InflationTargetMeasures!$A$2:$MM$3000,MATCH(D$2,InflationTargetMeasures!$A$2:$MM$2,0),FALSE)</f>
        <v>2</v>
      </c>
      <c r="E217" s="5">
        <f>VLOOKUP($A217,GapMeasures!$A$2:$LS$3000,MATCH(E$2,GapMeasures!$A$2:$LS$2,0),FALSE)</f>
        <v>-1.5017572095888858</v>
      </c>
      <c r="F217" s="5">
        <f>VLOOKUP($A217,InflationMeasures!$A$2:$LN$3000,MATCH(F$2,InflationMeasures!$A$2:$LN$2,0),FALSE)</f>
        <v>2.1710000216127456</v>
      </c>
      <c r="G217" s="26">
        <v>39675</v>
      </c>
      <c r="H217" s="25">
        <f t="shared" si="3"/>
        <v>3.5056214276246758</v>
      </c>
      <c r="I217" s="25">
        <f>VLOOKUP($A217,FedFundsRates!$A$2:$MM$3000,MATCH("FedFundsRate",FedFundsRates!$A$2:$MM$2,0),FALSE)</f>
        <v>1.9400000000000002</v>
      </c>
    </row>
    <row r="218" spans="1:9" x14ac:dyDescent="0.25">
      <c r="A218" s="6">
        <v>39767</v>
      </c>
      <c r="B218" s="5">
        <f>VLOOKUP($A218,FedFundsRates!$A$2:$MM$3000,MATCH(B$2,FedFundsRates!$A$2:$MM$2,0),FALSE)</f>
        <v>1.9400000000000002</v>
      </c>
      <c r="C218" s="4">
        <f>VLOOKUP($A218,NaturalRateMeasures!$A$2:$MK$3000,MATCH(C$2,NaturalRateMeasures!$A$2:$MK$2,0),FALSE)</f>
        <v>2</v>
      </c>
      <c r="D218" s="4">
        <f>VLOOKUP($A218,InflationTargetMeasures!$A$2:$MM$3000,MATCH(D$2,InflationTargetMeasures!$A$2:$MM$2,0),FALSE)</f>
        <v>2</v>
      </c>
      <c r="E218" s="5">
        <f>VLOOKUP($A218,GapMeasures!$A$2:$LS$3000,MATCH(E$2,GapMeasures!$A$2:$LS$2,0),FALSE)</f>
        <v>-4.0300844618919758</v>
      </c>
      <c r="F218" s="5">
        <f>VLOOKUP($A218,InflationMeasures!$A$2:$LN$3000,MATCH(F$2,InflationMeasures!$A$2:$LN$2,0),FALSE)</f>
        <v>1.5589602636918887</v>
      </c>
      <c r="G218" s="26">
        <v>39767</v>
      </c>
      <c r="H218" s="25">
        <f t="shared" si="3"/>
        <v>1.3233981645918451</v>
      </c>
      <c r="I218" s="25">
        <f>VLOOKUP($A218,FedFundsRates!$A$2:$MM$3000,MATCH("FedFundsRate",FedFundsRates!$A$2:$MM$2,0),FALSE)</f>
        <v>0.5066666666666666</v>
      </c>
    </row>
    <row r="219" spans="1:9" x14ac:dyDescent="0.25">
      <c r="A219" s="6">
        <v>39859</v>
      </c>
      <c r="B219" s="5">
        <f>VLOOKUP($A219,FedFundsRates!$A$2:$MM$3000,MATCH(B$2,FedFundsRates!$A$2:$MM$2,0),FALSE)</f>
        <v>0.5066666666666666</v>
      </c>
      <c r="C219" s="4">
        <f>VLOOKUP($A219,NaturalRateMeasures!$A$2:$MK$3000,MATCH(C$2,NaturalRateMeasures!$A$2:$MK$2,0),FALSE)</f>
        <v>2</v>
      </c>
      <c r="D219" s="4">
        <f>VLOOKUP($A219,InflationTargetMeasures!$A$2:$MM$3000,MATCH(D$2,InflationTargetMeasures!$A$2:$MM$2,0),FALSE)</f>
        <v>2</v>
      </c>
      <c r="E219" s="5">
        <f>VLOOKUP($A219,GapMeasures!$A$2:$LS$3000,MATCH(E$2,GapMeasures!$A$2:$LS$2,0),FALSE)</f>
        <v>-5.462087377429576</v>
      </c>
      <c r="F219" s="5">
        <f>VLOOKUP($A219,InflationMeasures!$A$2:$LN$3000,MATCH(F$2,InflationMeasures!$A$2:$LN$2,0),FALSE)</f>
        <v>1.091227470743994</v>
      </c>
      <c r="G219" s="26">
        <v>39859</v>
      </c>
      <c r="H219" s="25">
        <f t="shared" si="3"/>
        <v>-9.4202482598797044E-2</v>
      </c>
      <c r="I219" s="25">
        <f>VLOOKUP($A219,FedFundsRates!$A$2:$MM$3000,MATCH("FedFundsRate",FedFundsRates!$A$2:$MM$2,0),FALSE)</f>
        <v>0.18333333333333335</v>
      </c>
    </row>
    <row r="220" spans="1:9" x14ac:dyDescent="0.25">
      <c r="A220" s="6">
        <v>39948</v>
      </c>
      <c r="B220" s="5">
        <f>VLOOKUP($A220,FedFundsRates!$A$2:$MM$3000,MATCH(B$2,FedFundsRates!$A$2:$MM$2,0),FALSE)</f>
        <v>0.18333333333333335</v>
      </c>
      <c r="C220" s="4">
        <f>VLOOKUP($A220,NaturalRateMeasures!$A$2:$MK$3000,MATCH(C$2,NaturalRateMeasures!$A$2:$MK$2,0),FALSE)</f>
        <v>2</v>
      </c>
      <c r="D220" s="4">
        <f>VLOOKUP($A220,InflationTargetMeasures!$A$2:$MM$3000,MATCH(D$2,InflationTargetMeasures!$A$2:$MM$2,0),FALSE)</f>
        <v>2</v>
      </c>
      <c r="E220" s="5">
        <f>VLOOKUP($A220,GapMeasures!$A$2:$LS$3000,MATCH(E$2,GapMeasures!$A$2:$LS$2,0),FALSE)</f>
        <v>-5.8993278575381272</v>
      </c>
      <c r="F220" s="5">
        <f>VLOOKUP($A220,InflationMeasures!$A$2:$LN$3000,MATCH(F$2,InflationMeasures!$A$2:$LN$2,0),FALSE)</f>
        <v>1.062642792625268</v>
      </c>
      <c r="G220" s="26">
        <v>39948</v>
      </c>
      <c r="H220" s="25">
        <f t="shared" si="3"/>
        <v>-0.35569973983116165</v>
      </c>
      <c r="I220" s="25">
        <f>VLOOKUP($A220,FedFundsRates!$A$2:$MM$3000,MATCH("FedFundsRate",FedFundsRates!$A$2:$MM$2,0),FALSE)</f>
        <v>0.17999999999999997</v>
      </c>
    </row>
    <row r="221" spans="1:9" x14ac:dyDescent="0.25">
      <c r="A221" s="6">
        <v>40040</v>
      </c>
      <c r="B221" s="5">
        <f>VLOOKUP($A221,FedFundsRates!$A$2:$MM$3000,MATCH(B$2,FedFundsRates!$A$2:$MM$2,0),FALSE)</f>
        <v>0.17999999999999997</v>
      </c>
      <c r="C221" s="4">
        <f>VLOOKUP($A221,NaturalRateMeasures!$A$2:$MK$3000,MATCH(C$2,NaturalRateMeasures!$A$2:$MK$2,0),FALSE)</f>
        <v>2</v>
      </c>
      <c r="D221" s="4">
        <f>VLOOKUP($A221,InflationTargetMeasures!$A$2:$MM$3000,MATCH(D$2,InflationTargetMeasures!$A$2:$MM$2,0),FALSE)</f>
        <v>2</v>
      </c>
      <c r="E221" s="5">
        <f>VLOOKUP($A221,GapMeasures!$A$2:$LS$3000,MATCH(E$2,GapMeasures!$A$2:$LS$2,0),FALSE)</f>
        <v>-5.8330574515967077</v>
      </c>
      <c r="F221" s="5">
        <f>VLOOKUP($A221,InflationMeasures!$A$2:$LN$3000,MATCH(F$2,InflationMeasures!$A$2:$LN$2,0),FALSE)</f>
        <v>0.94661914180249607</v>
      </c>
      <c r="G221" s="26">
        <v>40040</v>
      </c>
      <c r="H221" s="25">
        <f t="shared" si="3"/>
        <v>-0.49660001309460977</v>
      </c>
      <c r="I221" s="25">
        <f>VLOOKUP($A221,FedFundsRates!$A$2:$MM$3000,MATCH("FedFundsRate",FedFundsRates!$A$2:$MM$2,0),FALSE)</f>
        <v>0.15666666666666665</v>
      </c>
    </row>
    <row r="222" spans="1:9" x14ac:dyDescent="0.25">
      <c r="A222" s="6">
        <v>40132</v>
      </c>
      <c r="B222" s="5">
        <f>VLOOKUP($A222,FedFundsRates!$A$2:$MM$3000,MATCH(B$2,FedFundsRates!$A$2:$MM$2,0),FALSE)</f>
        <v>0.15666666666666665</v>
      </c>
      <c r="C222" s="4">
        <f>VLOOKUP($A222,NaturalRateMeasures!$A$2:$MK$3000,MATCH(C$2,NaturalRateMeasures!$A$2:$MK$2,0),FALSE)</f>
        <v>2</v>
      </c>
      <c r="D222" s="4">
        <f>VLOOKUP($A222,InflationTargetMeasures!$A$2:$MM$3000,MATCH(D$2,InflationTargetMeasures!$A$2:$MM$2,0),FALSE)</f>
        <v>2</v>
      </c>
      <c r="E222" s="5">
        <f>VLOOKUP($A222,GapMeasures!$A$2:$LS$3000,MATCH(E$2,GapMeasures!$A$2:$LS$2,0),FALSE)</f>
        <v>-5.0583150944096138</v>
      </c>
      <c r="F222" s="5">
        <f>VLOOKUP($A222,InflationMeasures!$A$2:$LN$3000,MATCH(F$2,InflationMeasures!$A$2:$LN$2,0),FALSE)</f>
        <v>1.5297438445518008</v>
      </c>
      <c r="G222" s="26">
        <v>40132</v>
      </c>
      <c r="H222" s="25">
        <f t="shared" si="3"/>
        <v>0.76545821962289429</v>
      </c>
      <c r="I222" s="25">
        <f>VLOOKUP($A222,FedFundsRates!$A$2:$MM$3000,MATCH("FedFundsRate",FedFundsRates!$A$2:$MM$2,0),FALSE)</f>
        <v>0.12</v>
      </c>
    </row>
    <row r="223" spans="1:9" x14ac:dyDescent="0.25">
      <c r="A223" s="6">
        <v>40224</v>
      </c>
      <c r="B223" s="5">
        <f>VLOOKUP($A223,FedFundsRates!$A$2:$MM$3000,MATCH(B$2,FedFundsRates!$A$2:$MM$2,0),FALSE)</f>
        <v>0.12</v>
      </c>
      <c r="C223" s="4">
        <f>VLOOKUP($A223,NaturalRateMeasures!$A$2:$MK$3000,MATCH(C$2,NaturalRateMeasures!$A$2:$MK$2,0),FALSE)</f>
        <v>2</v>
      </c>
      <c r="D223" s="4">
        <f>VLOOKUP($A223,InflationTargetMeasures!$A$2:$MM$3000,MATCH(D$2,InflationTargetMeasures!$A$2:$MM$2,0),FALSE)</f>
        <v>2</v>
      </c>
      <c r="E223" s="5">
        <f>VLOOKUP($A223,GapMeasures!$A$2:$LS$3000,MATCH(E$2,GapMeasures!$A$2:$LS$2,0),FALSE)</f>
        <v>-4.9316365295902438</v>
      </c>
      <c r="F223" s="5">
        <f>VLOOKUP($A223,InflationMeasures!$A$2:$LN$3000,MATCH(F$2,InflationMeasures!$A$2:$LN$2,0),FALSE)</f>
        <v>1.7300745685375762</v>
      </c>
      <c r="G223" s="26">
        <v>40224</v>
      </c>
      <c r="H223" s="25">
        <f t="shared" si="3"/>
        <v>1.1292935880112425</v>
      </c>
      <c r="I223" s="25">
        <f>VLOOKUP($A223,FedFundsRates!$A$2:$MM$3000,MATCH("FedFundsRate",FedFundsRates!$A$2:$MM$2,0),FALSE)</f>
        <v>0.13333333333333333</v>
      </c>
    </row>
    <row r="224" spans="1:9" x14ac:dyDescent="0.25">
      <c r="A224" s="6">
        <v>40313</v>
      </c>
      <c r="B224" s="5">
        <f>VLOOKUP($A224,FedFundsRates!$A$2:$MM$3000,MATCH(B$2,FedFundsRates!$A$2:$MM$2,0),FALSE)</f>
        <v>0.13333333333333333</v>
      </c>
      <c r="C224" s="4">
        <f>VLOOKUP($A224,NaturalRateMeasures!$A$2:$MK$3000,MATCH(C$2,NaturalRateMeasures!$A$2:$MK$2,0),FALSE)</f>
        <v>2</v>
      </c>
      <c r="D224" s="4">
        <f>VLOOKUP($A224,InflationTargetMeasures!$A$2:$MM$3000,MATCH(D$2,InflationTargetMeasures!$A$2:$MM$2,0),FALSE)</f>
        <v>2</v>
      </c>
      <c r="E224" s="5">
        <f>VLOOKUP($A224,GapMeasures!$A$2:$LS$3000,MATCH(E$2,GapMeasures!$A$2:$LS$2,0),FALSE)</f>
        <v>-4.2941256082631467</v>
      </c>
      <c r="F224" s="5">
        <f>VLOOKUP($A224,InflationMeasures!$A$2:$LN$3000,MATCH(F$2,InflationMeasures!$A$2:$LN$2,0),FALSE)</f>
        <v>1.4993954050785963</v>
      </c>
      <c r="G224" s="26">
        <v>40313</v>
      </c>
      <c r="H224" s="25">
        <f t="shared" si="3"/>
        <v>1.102030303486321</v>
      </c>
      <c r="I224" s="25">
        <f>VLOOKUP($A224,FedFundsRates!$A$2:$MM$3000,MATCH("FedFundsRate",FedFundsRates!$A$2:$MM$2,0),FALSE)</f>
        <v>0.19333333333333336</v>
      </c>
    </row>
    <row r="225" spans="1:9" x14ac:dyDescent="0.25">
      <c r="A225" s="6">
        <v>40405</v>
      </c>
      <c r="B225" s="5">
        <f>VLOOKUP($A225,FedFundsRates!$A$2:$MM$3000,MATCH(B$2,FedFundsRates!$A$2:$MM$2,0),FALSE)</f>
        <v>0.19333333333333336</v>
      </c>
      <c r="C225" s="4">
        <f>VLOOKUP($A225,NaturalRateMeasures!$A$2:$MK$3000,MATCH(C$2,NaturalRateMeasures!$A$2:$MK$2,0),FALSE)</f>
        <v>2</v>
      </c>
      <c r="D225" s="4">
        <f>VLOOKUP($A225,InflationTargetMeasures!$A$2:$MM$3000,MATCH(D$2,InflationTargetMeasures!$A$2:$MM$2,0),FALSE)</f>
        <v>2</v>
      </c>
      <c r="E225" s="5">
        <f>VLOOKUP($A225,GapMeasures!$A$2:$LS$3000,MATCH(E$2,GapMeasures!$A$2:$LS$2,0),FALSE)</f>
        <v>-3.8305433168468732</v>
      </c>
      <c r="F225" s="5">
        <f>VLOOKUP($A225,InflationMeasures!$A$2:$LN$3000,MATCH(F$2,InflationMeasures!$A$2:$LN$2,0),FALSE)</f>
        <v>1.2772154816537817</v>
      </c>
      <c r="G225" s="26">
        <v>40405</v>
      </c>
      <c r="H225" s="25">
        <f t="shared" si="3"/>
        <v>1.000551564057236</v>
      </c>
      <c r="I225" s="25">
        <f>VLOOKUP($A225,FedFundsRates!$A$2:$MM$3000,MATCH("FedFundsRate",FedFundsRates!$A$2:$MM$2,0),FALSE)</f>
        <v>0.18666666666666668</v>
      </c>
    </row>
    <row r="226" spans="1:9" x14ac:dyDescent="0.25">
      <c r="A226" s="6">
        <v>40497</v>
      </c>
      <c r="B226" s="5">
        <f>VLOOKUP($A226,FedFundsRates!$A$2:$MM$3000,MATCH(B$2,FedFundsRates!$A$2:$MM$2,0),FALSE)</f>
        <v>0.18666666666666668</v>
      </c>
      <c r="C226" s="4">
        <f>VLOOKUP($A226,NaturalRateMeasures!$A$2:$MK$3000,MATCH(C$2,NaturalRateMeasures!$A$2:$MK$2,0),FALSE)</f>
        <v>2</v>
      </c>
      <c r="D226" s="4">
        <f>VLOOKUP($A226,InflationTargetMeasures!$A$2:$MM$3000,MATCH(D$2,InflationTargetMeasures!$A$2:$MM$2,0),FALSE)</f>
        <v>2</v>
      </c>
      <c r="E226" s="5">
        <f>VLOOKUP($A226,GapMeasures!$A$2:$LS$3000,MATCH(E$2,GapMeasures!$A$2:$LS$2,0),FALSE)</f>
        <v>-3.5998665752686811</v>
      </c>
      <c r="F226" s="5">
        <f>VLOOKUP($A226,InflationMeasures!$A$2:$LN$3000,MATCH(F$2,InflationMeasures!$A$2:$LN$2,0),FALSE)</f>
        <v>0.92359274453861495</v>
      </c>
      <c r="G226" s="26">
        <v>40497</v>
      </c>
      <c r="H226" s="25">
        <f t="shared" si="3"/>
        <v>0.58545582917358185</v>
      </c>
      <c r="I226" s="25">
        <f>VLOOKUP($A226,FedFundsRates!$A$2:$MM$3000,MATCH("FedFundsRate",FedFundsRates!$A$2:$MM$2,0),FALSE)</f>
        <v>0.18666666666666668</v>
      </c>
    </row>
    <row r="227" spans="1:9" x14ac:dyDescent="0.25">
      <c r="A227" s="6">
        <v>40589</v>
      </c>
      <c r="B227" s="5">
        <f>VLOOKUP($A227,FedFundsRates!$A$2:$MM$3000,MATCH(B$2,FedFundsRates!$A$2:$MM$2,0),FALSE)</f>
        <v>0.18666666666666668</v>
      </c>
      <c r="C227" s="4">
        <f>VLOOKUP($A227,NaturalRateMeasures!$A$2:$MK$3000,MATCH(C$2,NaturalRateMeasures!$A$2:$MK$2,0),FALSE)</f>
        <v>2</v>
      </c>
      <c r="D227" s="4">
        <f>VLOOKUP($A227,InflationTargetMeasures!$A$2:$MM$3000,MATCH(D$2,InflationTargetMeasures!$A$2:$MM$2,0),FALSE)</f>
        <v>2</v>
      </c>
      <c r="E227" s="5">
        <f>VLOOKUP($A227,GapMeasures!$A$2:$LS$3000,MATCH(E$2,GapMeasures!$A$2:$LS$2,0),FALSE)</f>
        <v>-4.1203685623626995</v>
      </c>
      <c r="F227" s="5">
        <f>VLOOKUP($A227,InflationMeasures!$A$2:$LN$3000,MATCH(F$2,InflationMeasures!$A$2:$LN$2,0),FALSE)</f>
        <v>1.109888284397198</v>
      </c>
      <c r="G227" s="26">
        <v>40589</v>
      </c>
      <c r="H227" s="25">
        <f t="shared" si="3"/>
        <v>0.60464814541444722</v>
      </c>
      <c r="I227" s="25">
        <f>VLOOKUP($A227,FedFundsRates!$A$2:$MM$3000,MATCH("FedFundsRate",FedFundsRates!$A$2:$MM$2,0),FALSE)</f>
        <v>0.15666666666666668</v>
      </c>
    </row>
    <row r="228" spans="1:9" x14ac:dyDescent="0.25">
      <c r="A228" s="6">
        <v>40678</v>
      </c>
      <c r="B228" s="5">
        <f>VLOOKUP($A228,FedFundsRates!$A$2:$MM$3000,MATCH(B$2,FedFundsRates!$A$2:$MM$2,0),FALSE)</f>
        <v>0.15666666666666668</v>
      </c>
      <c r="C228" s="4">
        <f>VLOOKUP($A228,NaturalRateMeasures!$A$2:$MK$3000,MATCH(C$2,NaturalRateMeasures!$A$2:$MK$2,0),FALSE)</f>
        <v>2</v>
      </c>
      <c r="D228" s="4">
        <f>VLOOKUP($A228,InflationTargetMeasures!$A$2:$MM$3000,MATCH(D$2,InflationTargetMeasures!$A$2:$MM$2,0),FALSE)</f>
        <v>2</v>
      </c>
      <c r="E228" s="5">
        <f>VLOOKUP($A228,GapMeasures!$A$2:$LS$3000,MATCH(E$2,GapMeasures!$A$2:$LS$2,0),FALSE)</f>
        <v>-3.7391209138797294</v>
      </c>
      <c r="F228" s="5">
        <f>VLOOKUP($A228,InflationMeasures!$A$2:$LN$3000,MATCH(F$2,InflationMeasures!$A$2:$LN$2,0),FALSE)</f>
        <v>1.4741378417295836</v>
      </c>
      <c r="G228" s="26">
        <v>40678</v>
      </c>
      <c r="H228" s="25">
        <f t="shared" si="3"/>
        <v>1.3416463056545107</v>
      </c>
      <c r="I228" s="25">
        <f>VLOOKUP($A228,FedFundsRates!$A$2:$MM$3000,MATCH("FedFundsRate",FedFundsRates!$A$2:$MM$2,0),FALSE)</f>
        <v>9.3333333333333338E-2</v>
      </c>
    </row>
    <row r="229" spans="1:9" x14ac:dyDescent="0.25">
      <c r="A229" s="6">
        <v>40770</v>
      </c>
      <c r="B229" s="5">
        <f>VLOOKUP($A229,FedFundsRates!$A$2:$MM$3000,MATCH(B$2,FedFundsRates!$A$2:$MM$2,0),FALSE)</f>
        <v>9.3333333333333338E-2</v>
      </c>
      <c r="C229" s="4">
        <f>VLOOKUP($A229,NaturalRateMeasures!$A$2:$MK$3000,MATCH(C$2,NaturalRateMeasures!$A$2:$MK$2,0),FALSE)</f>
        <v>2</v>
      </c>
      <c r="D229" s="4">
        <f>VLOOKUP($A229,InflationTargetMeasures!$A$2:$MM$3000,MATCH(D$2,InflationTargetMeasures!$A$2:$MM$2,0),FALSE)</f>
        <v>2</v>
      </c>
      <c r="E229" s="5">
        <f>VLOOKUP($A229,GapMeasures!$A$2:$LS$3000,MATCH(E$2,GapMeasures!$A$2:$LS$2,0),FALSE)</f>
        <v>-4.083253507293473</v>
      </c>
      <c r="F229" s="5">
        <f>VLOOKUP($A229,InflationMeasures!$A$2:$LN$3000,MATCH(F$2,InflationMeasures!$A$2:$LN$2,0),FALSE)</f>
        <v>1.8259691085339425</v>
      </c>
      <c r="G229" s="26">
        <v>40770</v>
      </c>
      <c r="H229" s="25">
        <f t="shared" si="3"/>
        <v>1.6973269091541772</v>
      </c>
      <c r="I229" s="25">
        <f>VLOOKUP($A229,FedFundsRates!$A$2:$MM$3000,MATCH("FedFundsRate",FedFundsRates!$A$2:$MM$2,0),FALSE)</f>
        <v>8.3333333333333329E-2</v>
      </c>
    </row>
    <row r="230" spans="1:9" x14ac:dyDescent="0.25">
      <c r="A230" s="6">
        <v>40862</v>
      </c>
      <c r="B230" s="5">
        <f>VLOOKUP($A230,FedFundsRates!$A$2:$MM$3000,MATCH(B$2,FedFundsRates!$A$2:$MM$2,0),FALSE)</f>
        <v>8.3333333333333329E-2</v>
      </c>
      <c r="C230" s="4">
        <f>VLOOKUP($A230,NaturalRateMeasures!$A$2:$MK$3000,MATCH(C$2,NaturalRateMeasures!$A$2:$MK$2,0),FALSE)</f>
        <v>2</v>
      </c>
      <c r="D230" s="4">
        <f>VLOOKUP($A230,InflationTargetMeasures!$A$2:$MM$3000,MATCH(D$2,InflationTargetMeasures!$A$2:$MM$2,0),FALSE)</f>
        <v>2</v>
      </c>
      <c r="E230" s="5">
        <f>VLOOKUP($A230,GapMeasures!$A$2:$LS$3000,MATCH(E$2,GapMeasures!$A$2:$LS$2,0),FALSE)</f>
        <v>-3.306042425670487</v>
      </c>
      <c r="F230" s="5">
        <f>VLOOKUP($A230,InflationMeasures!$A$2:$LN$3000,MATCH(F$2,InflationMeasures!$A$2:$LN$2,0),FALSE)</f>
        <v>1.9241681712664604</v>
      </c>
      <c r="G230" s="26">
        <v>40862</v>
      </c>
      <c r="H230" s="25">
        <f t="shared" si="3"/>
        <v>2.2332310440644472</v>
      </c>
      <c r="I230" s="25">
        <f>VLOOKUP($A230,FedFundsRates!$A$2:$MM$3000,MATCH("FedFundsRate",FedFundsRates!$A$2:$MM$2,0),FALSE)</f>
        <v>7.3333333333333348E-2</v>
      </c>
    </row>
    <row r="231" spans="1:9" x14ac:dyDescent="0.25">
      <c r="A231" s="6">
        <v>40954</v>
      </c>
      <c r="B231" s="5">
        <f>VLOOKUP($A231,FedFundsRates!$A$2:$MM$3000,MATCH(B$2,FedFundsRates!$A$2:$MM$2,0),FALSE)</f>
        <v>7.3333333333333348E-2</v>
      </c>
      <c r="C231" s="4">
        <f>VLOOKUP($A231,NaturalRateMeasures!$A$2:$MK$3000,MATCH(C$2,NaturalRateMeasures!$A$2:$MK$2,0),FALSE)</f>
        <v>2</v>
      </c>
      <c r="D231" s="4">
        <f>VLOOKUP($A231,InflationTargetMeasures!$A$2:$MM$3000,MATCH(D$2,InflationTargetMeasures!$A$2:$MM$2,0),FALSE)</f>
        <v>2</v>
      </c>
      <c r="E231" s="5">
        <f>VLOOKUP($A231,GapMeasures!$A$2:$LS$3000,MATCH(E$2,GapMeasures!$A$2:$LS$2,0),FALSE)</f>
        <v>-2.8956677744064065</v>
      </c>
      <c r="F231" s="5">
        <f>VLOOKUP($A231,InflationMeasures!$A$2:$LN$3000,MATCH(F$2,InflationMeasures!$A$2:$LN$2,0),FALSE)</f>
        <v>2.1101812394105801</v>
      </c>
      <c r="G231" s="26">
        <v>40954</v>
      </c>
      <c r="H231" s="25">
        <f t="shared" si="3"/>
        <v>2.7174379719126671</v>
      </c>
      <c r="I231" s="25">
        <f>VLOOKUP($A231,FedFundsRates!$A$2:$MM$3000,MATCH("FedFundsRate",FedFundsRates!$A$2:$MM$2,0),FALSE)</f>
        <v>0.10333333333333333</v>
      </c>
    </row>
    <row r="232" spans="1:9" x14ac:dyDescent="0.25">
      <c r="A232" s="6">
        <v>41044</v>
      </c>
      <c r="B232" s="5">
        <f>VLOOKUP($A232,FedFundsRates!$A$2:$MM$3000,MATCH(B$2,FedFundsRates!$A$2:$MM$2,0),FALSE)</f>
        <v>0.10333333333333333</v>
      </c>
      <c r="C232" s="4">
        <f>VLOOKUP($A232,NaturalRateMeasures!$A$2:$MK$3000,MATCH(C$2,NaturalRateMeasures!$A$2:$MK$2,0),FALSE)</f>
        <v>2</v>
      </c>
      <c r="D232" s="4">
        <f>VLOOKUP($A232,InflationTargetMeasures!$A$2:$MM$3000,MATCH(D$2,InflationTargetMeasures!$A$2:$MM$2,0),FALSE)</f>
        <v>2</v>
      </c>
      <c r="E232" s="5">
        <f>VLOOKUP($A232,GapMeasures!$A$2:$LS$3000,MATCH(E$2,GapMeasures!$A$2:$LS$2,0),FALSE)</f>
        <v>-2.8458253615061122</v>
      </c>
      <c r="F232" s="5">
        <f>VLOOKUP($A232,InflationMeasures!$A$2:$LN$3000,MATCH(F$2,InflationMeasures!$A$2:$LN$2,0),FALSE)</f>
        <v>1.9356024256283577</v>
      </c>
      <c r="G232" s="26">
        <v>41044</v>
      </c>
      <c r="H232" s="25">
        <f t="shared" si="3"/>
        <v>2.4804909576894802</v>
      </c>
      <c r="I232" s="25">
        <f>VLOOKUP($A232,FedFundsRates!$A$2:$MM$3000,MATCH("FedFundsRate",FedFundsRates!$A$2:$MM$2,0),FALSE)</f>
        <v>0.15333333333333335</v>
      </c>
    </row>
    <row r="233" spans="1:9" x14ac:dyDescent="0.25">
      <c r="A233" s="6">
        <v>41136</v>
      </c>
      <c r="B233" s="5">
        <f>VLOOKUP($A233,FedFundsRates!$A$2:$MM$3000,MATCH(B$2,FedFundsRates!$A$2:$MM$2,0),FALSE)</f>
        <v>0.15333333333333335</v>
      </c>
      <c r="C233" s="4">
        <f>VLOOKUP($A233,NaturalRateMeasures!$A$2:$MK$3000,MATCH(C$2,NaturalRateMeasures!$A$2:$MK$2,0),FALSE)</f>
        <v>2</v>
      </c>
      <c r="D233" s="4">
        <f>VLOOKUP($A233,InflationTargetMeasures!$A$2:$MM$3000,MATCH(D$2,InflationTargetMeasures!$A$2:$MM$2,0),FALSE)</f>
        <v>2</v>
      </c>
      <c r="E233" s="5">
        <f>VLOOKUP($A233,GapMeasures!$A$2:$LS$3000,MATCH(E$2,GapMeasures!$A$2:$LS$2,0),FALSE)</f>
        <v>-3.0936643068375336</v>
      </c>
      <c r="F233" s="5">
        <f>VLOOKUP($A233,InflationMeasures!$A$2:$LN$3000,MATCH(F$2,InflationMeasures!$A$2:$LN$2,0),FALSE)</f>
        <v>1.7353138398390699</v>
      </c>
      <c r="G233" s="26">
        <v>41136</v>
      </c>
      <c r="H233" s="25">
        <f t="shared" si="3"/>
        <v>2.0561386063398381</v>
      </c>
      <c r="I233" s="25">
        <f>VLOOKUP($A233,FedFundsRates!$A$2:$MM$3000,MATCH("FedFundsRate",FedFundsRates!$A$2:$MM$2,0),FALSE)</f>
        <v>0.14333333333333334</v>
      </c>
    </row>
    <row r="234" spans="1:9" x14ac:dyDescent="0.25">
      <c r="A234" s="6">
        <v>41228</v>
      </c>
      <c r="B234" s="5">
        <f>VLOOKUP($A234,FedFundsRates!$A$2:$MM$3000,MATCH(B$2,FedFundsRates!$A$2:$MM$2,0),FALSE)</f>
        <v>0.14333333333333334</v>
      </c>
      <c r="C234" s="4">
        <f>VLOOKUP($A234,NaturalRateMeasures!$A$2:$MK$3000,MATCH(C$2,NaturalRateMeasures!$A$2:$MK$2,0),FALSE)</f>
        <v>2</v>
      </c>
      <c r="D234" s="4">
        <f>VLOOKUP($A234,InflationTargetMeasures!$A$2:$MM$3000,MATCH(D$2,InflationTargetMeasures!$A$2:$MM$2,0),FALSE)</f>
        <v>2</v>
      </c>
      <c r="E234" s="5">
        <f>VLOOKUP($A234,GapMeasures!$A$2:$LS$3000,MATCH(E$2,GapMeasures!$A$2:$LS$2,0),FALSE)</f>
        <v>-3.3718240131383124</v>
      </c>
      <c r="F234" s="5">
        <f>VLOOKUP($A234,InflationMeasures!$A$2:$LN$3000,MATCH(F$2,InflationMeasures!$A$2:$LN$2,0),FALSE)</f>
        <v>1.8078752910213547</v>
      </c>
      <c r="G234" s="26">
        <v>41228</v>
      </c>
      <c r="H234" s="25">
        <f t="shared" si="3"/>
        <v>2.0259009299628756</v>
      </c>
      <c r="I234" s="25">
        <f>VLOOKUP($A234,FedFundsRates!$A$2:$MM$3000,MATCH("FedFundsRate",FedFundsRates!$A$2:$MM$2,0),FALSE)</f>
        <v>0.16</v>
      </c>
    </row>
    <row r="235" spans="1:9" x14ac:dyDescent="0.25">
      <c r="A235" s="6">
        <v>41320</v>
      </c>
      <c r="B235" s="5">
        <f>VLOOKUP($A235,FedFundsRates!$A$2:$MM$3000,MATCH(B$2,FedFundsRates!$A$2:$MM$2,0),FALSE)</f>
        <v>0.16</v>
      </c>
      <c r="C235" s="4">
        <f>VLOOKUP($A235,NaturalRateMeasures!$A$2:$MK$3000,MATCH(C$2,NaturalRateMeasures!$A$2:$MK$2,0),FALSE)</f>
        <v>2</v>
      </c>
      <c r="D235" s="4">
        <f>VLOOKUP($A235,InflationTargetMeasures!$A$2:$MM$3000,MATCH(D$2,InflationTargetMeasures!$A$2:$MM$2,0),FALSE)</f>
        <v>2</v>
      </c>
      <c r="E235" s="5">
        <f>VLOOKUP($A235,GapMeasures!$A$2:$LS$3000,MATCH(E$2,GapMeasures!$A$2:$LS$2,0),FALSE)</f>
        <v>-2.917494800092439</v>
      </c>
      <c r="F235" s="5">
        <f>VLOOKUP($A235,InflationMeasures!$A$2:$LN$3000,MATCH(F$2,InflationMeasures!$A$2:$LN$2,0),FALSE)</f>
        <v>1.5436444086886603</v>
      </c>
      <c r="G235" s="26">
        <v>41320</v>
      </c>
      <c r="H235" s="25">
        <f t="shared" si="3"/>
        <v>1.8567192129867709</v>
      </c>
      <c r="I235" s="25">
        <f>VLOOKUP($A235,FedFundsRates!$A$2:$MM$3000,MATCH("FedFundsRate",FedFundsRates!$A$2:$MM$2,0),FALSE)</f>
        <v>0.14333333333333334</v>
      </c>
    </row>
    <row r="236" spans="1:9" x14ac:dyDescent="0.25">
      <c r="A236" s="6">
        <v>41409</v>
      </c>
      <c r="B236" s="5">
        <f>VLOOKUP($A236,FedFundsRates!$A$2:$MM$3000,MATCH(B$2,FedFundsRates!$A$2:$MM$2,0),FALSE)</f>
        <v>0.14333333333333334</v>
      </c>
      <c r="C236" s="4">
        <f>VLOOKUP($A236,NaturalRateMeasures!$A$2:$MK$3000,MATCH(C$2,NaturalRateMeasures!$A$2:$MK$2,0),FALSE)</f>
        <v>2</v>
      </c>
      <c r="D236" s="4">
        <f>VLOOKUP($A236,InflationTargetMeasures!$A$2:$MM$3000,MATCH(D$2,InflationTargetMeasures!$A$2:$MM$2,0),FALSE)</f>
        <v>2</v>
      </c>
      <c r="E236" s="5">
        <f>VLOOKUP($A236,GapMeasures!$A$2:$LS$3000,MATCH(E$2,GapMeasures!$A$2:$LS$2,0),FALSE)</f>
        <v>-3.2026625909512103</v>
      </c>
      <c r="F236" s="5">
        <f>VLOOKUP($A236,InflationMeasures!$A$2:$LN$3000,MATCH(F$2,InflationMeasures!$A$2:$LN$2,0),FALSE)</f>
        <v>1.4401602403605329</v>
      </c>
      <c r="G236" s="26">
        <v>41409</v>
      </c>
      <c r="H236" s="25">
        <f t="shared" si="3"/>
        <v>1.5589090650651942</v>
      </c>
      <c r="I236" s="25">
        <f>VLOOKUP($A236,FedFundsRates!$A$2:$MM$3000,MATCH("FedFundsRate",FedFundsRates!$A$2:$MM$2,0),FALSE)</f>
        <v>0.11666666666666665</v>
      </c>
    </row>
    <row r="237" spans="1:9" x14ac:dyDescent="0.25">
      <c r="A237" s="6">
        <v>41501</v>
      </c>
      <c r="B237" s="5">
        <f>VLOOKUP($A237,FedFundsRates!$A$2:$MM$3000,MATCH(B$2,FedFundsRates!$A$2:$MM$2,0),FALSE)</f>
        <v>0.11666666666666665</v>
      </c>
      <c r="C237" s="4">
        <f>VLOOKUP($A237,NaturalRateMeasures!$A$2:$MK$3000,MATCH(C$2,NaturalRateMeasures!$A$2:$MK$2,0),FALSE)</f>
        <v>2</v>
      </c>
      <c r="D237" s="4">
        <f>VLOOKUP($A237,InflationTargetMeasures!$A$2:$MM$3000,MATCH(D$2,InflationTargetMeasures!$A$2:$MM$2,0),FALSE)</f>
        <v>2</v>
      </c>
      <c r="E237" s="5">
        <f>VLOOKUP($A237,GapMeasures!$A$2:$LS$3000,MATCH(E$2,GapMeasures!$A$2:$LS$2,0),FALSE)</f>
        <v>-2.8559382290203694</v>
      </c>
      <c r="F237" s="5">
        <f>VLOOKUP($A237,InflationMeasures!$A$2:$LN$3000,MATCH(F$2,InflationMeasures!$A$2:$LN$2,0),FALSE)</f>
        <v>1.5429324704895553</v>
      </c>
      <c r="G237" s="26">
        <v>41501</v>
      </c>
      <c r="H237" s="25">
        <f t="shared" si="3"/>
        <v>1.8864295912241482</v>
      </c>
      <c r="I237" s="25">
        <f>VLOOKUP($A237,FedFundsRates!$A$2:$MM$3000,MATCH("FedFundsRate",FedFundsRates!$A$2:$MM$2,0),FALSE)</f>
        <v>8.3333333333333329E-2</v>
      </c>
    </row>
    <row r="238" spans="1:9" x14ac:dyDescent="0.25">
      <c r="A238" s="6">
        <v>41593</v>
      </c>
      <c r="B238" s="5">
        <f>VLOOKUP($A238,FedFundsRates!$A$2:$MM$3000,MATCH(B$2,FedFundsRates!$A$2:$MM$2,0),FALSE)</f>
        <v>8.3333333333333329E-2</v>
      </c>
      <c r="C238" s="4">
        <f>VLOOKUP($A238,NaturalRateMeasures!$A$2:$MK$3000,MATCH(C$2,NaturalRateMeasures!$A$2:$MK$2,0),FALSE)</f>
        <v>2</v>
      </c>
      <c r="D238" s="4">
        <f>VLOOKUP($A238,InflationTargetMeasures!$A$2:$MM$3000,MATCH(D$2,InflationTargetMeasures!$A$2:$MM$2,0),FALSE)</f>
        <v>2</v>
      </c>
      <c r="E238" s="5">
        <f>VLOOKUP($A238,GapMeasures!$A$2:$LS$3000,MATCH(E$2,GapMeasures!$A$2:$LS$2,0),FALSE)</f>
        <v>-2.496451203314149</v>
      </c>
      <c r="F238" s="5">
        <f>VLOOKUP($A238,InflationMeasures!$A$2:$LN$3000,MATCH(F$2,InflationMeasures!$A$2:$LN$2,0),FALSE)</f>
        <v>1.5779112313076604</v>
      </c>
      <c r="G238" s="26">
        <v>41593</v>
      </c>
      <c r="H238" s="25">
        <f t="shared" si="3"/>
        <v>2.1186412453044161</v>
      </c>
      <c r="I238" s="25">
        <f>VLOOKUP($A238,FedFundsRates!$A$2:$MM$3000,MATCH("FedFundsRate",FedFundsRates!$A$2:$MM$2,0),FALSE)</f>
        <v>8.666666666666667E-2</v>
      </c>
    </row>
    <row r="239" spans="1:9" x14ac:dyDescent="0.25">
      <c r="A239" s="6">
        <v>41685</v>
      </c>
      <c r="B239" s="5">
        <f>VLOOKUP($A239,FedFundsRates!$A$2:$MM$3000,MATCH(B$2,FedFundsRates!$A$2:$MM$2,0),FALSE)</f>
        <v>8.666666666666667E-2</v>
      </c>
      <c r="C239" s="4">
        <f>VLOOKUP($A239,NaturalRateMeasures!$A$2:$MK$3000,MATCH(C$2,NaturalRateMeasures!$A$2:$MK$2,0),FALSE)</f>
        <v>2</v>
      </c>
      <c r="D239" s="4">
        <f>VLOOKUP($A239,InflationTargetMeasures!$A$2:$MM$3000,MATCH(D$2,InflationTargetMeasures!$A$2:$MM$2,0),FALSE)</f>
        <v>2</v>
      </c>
      <c r="E239" s="5">
        <f>VLOOKUP($A239,GapMeasures!$A$2:$LS$3000,MATCH(E$2,GapMeasures!$A$2:$LS$2,0),FALSE)</f>
        <v>-3.1516436903499394</v>
      </c>
      <c r="F239" s="5">
        <f>VLOOKUP($A239,InflationMeasures!$A$2:$LN$3000,MATCH(F$2,InflationMeasures!$A$2:$LN$2,0),FALSE)</f>
        <v>1.517207229512274</v>
      </c>
      <c r="G239" s="26">
        <v>41685</v>
      </c>
      <c r="H239" s="25">
        <f t="shared" si="3"/>
        <v>1.6999889990934414</v>
      </c>
      <c r="I239" s="25">
        <f>VLOOKUP($A239,FedFundsRates!$A$2:$MM$3000,MATCH("FedFundsRate",FedFundsRates!$A$2:$MM$2,0),FALSE)</f>
        <v>7.3333333333333348E-2</v>
      </c>
    </row>
    <row r="240" spans="1:9" x14ac:dyDescent="0.25">
      <c r="A240" s="6">
        <v>41774</v>
      </c>
      <c r="B240" s="5">
        <f>VLOOKUP($A240,FedFundsRates!$A$2:$MM$3000,MATCH(B$2,FedFundsRates!$A$2:$MM$2,0),FALSE)</f>
        <v>7.3333333333333348E-2</v>
      </c>
      <c r="C240" s="4">
        <f>VLOOKUP($A240,NaturalRateMeasures!$A$2:$MK$3000,MATCH(C$2,NaturalRateMeasures!$A$2:$MK$2,0),FALSE)</f>
        <v>2</v>
      </c>
      <c r="D240" s="4">
        <f>VLOOKUP($A240,InflationTargetMeasures!$A$2:$MM$3000,MATCH(D$2,InflationTargetMeasures!$A$2:$MM$2,0),FALSE)</f>
        <v>2</v>
      </c>
      <c r="E240" s="5">
        <f>VLOOKUP($A240,GapMeasures!$A$2:$LS$3000,MATCH(E$2,GapMeasures!$A$2:$LS$2,0),FALSE)</f>
        <v>-2.3537578760486806</v>
      </c>
      <c r="F240" s="5">
        <f>VLOOKUP($A240,InflationMeasures!$A$2:$LN$3000,MATCH(F$2,InflationMeasures!$A$2:$LN$2,0),FALSE)</f>
        <v>1.7070136640075839</v>
      </c>
      <c r="G240" s="26">
        <v>41774</v>
      </c>
      <c r="H240" s="25">
        <f t="shared" si="3"/>
        <v>2.3836415579870356</v>
      </c>
      <c r="I240" s="25">
        <f>VLOOKUP($A240,FedFundsRates!$A$2:$MM$3000,MATCH("FedFundsRate",FedFundsRates!$A$2:$MM$2,0),FALSE)</f>
        <v>9.3333333333333338E-2</v>
      </c>
    </row>
    <row r="241" spans="1:9" x14ac:dyDescent="0.25">
      <c r="A241" s="6">
        <v>41866</v>
      </c>
      <c r="B241" s="5">
        <f>VLOOKUP($A241,FedFundsRates!$A$2:$MM$3000,MATCH(B$2,FedFundsRates!$A$2:$MM$2,0),FALSE)</f>
        <v>9.3333333333333338E-2</v>
      </c>
      <c r="C241" s="4">
        <f>VLOOKUP($A241,NaturalRateMeasures!$A$2:$MK$3000,MATCH(C$2,NaturalRateMeasures!$A$2:$MK$2,0),FALSE)</f>
        <v>2</v>
      </c>
      <c r="D241" s="4">
        <f>VLOOKUP($A241,InflationTargetMeasures!$A$2:$MM$3000,MATCH(D$2,InflationTargetMeasures!$A$2:$MM$2,0),FALSE)</f>
        <v>2</v>
      </c>
      <c r="E241" s="5">
        <f>VLOOKUP($A241,GapMeasures!$A$2:$LS$3000,MATCH(E$2,GapMeasures!$A$2:$LS$2,0),FALSE)</f>
        <v>-1.5946526782825625</v>
      </c>
      <c r="F241" s="5">
        <f>VLOOKUP($A241,InflationMeasures!$A$2:$LN$3000,MATCH(F$2,InflationMeasures!$A$2:$LN$2,0),FALSE)</f>
        <v>1.721102685903686</v>
      </c>
      <c r="G241" s="26">
        <v>41866</v>
      </c>
      <c r="H241" s="25">
        <f t="shared" si="3"/>
        <v>2.7843276897142477</v>
      </c>
      <c r="I241" s="25">
        <f>VLOOKUP($A241,FedFundsRates!$A$2:$MM$3000,MATCH("FedFundsRate",FedFundsRates!$A$2:$MM$2,0),FALSE)</f>
        <v>9.0000000000000011E-2</v>
      </c>
    </row>
    <row r="242" spans="1:9" x14ac:dyDescent="0.25">
      <c r="A242" s="6">
        <v>41958</v>
      </c>
      <c r="B242" s="5">
        <f>VLOOKUP($A242,FedFundsRates!$A$2:$MM$3000,MATCH(B$2,FedFundsRates!$A$2:$MM$2,0),FALSE)</f>
        <v>9.0000000000000011E-2</v>
      </c>
      <c r="C242" s="4">
        <f>VLOOKUP($A242,NaturalRateMeasures!$A$2:$MK$3000,MATCH(C$2,NaturalRateMeasures!$A$2:$MK$2,0),FALSE)</f>
        <v>2</v>
      </c>
      <c r="D242" s="4">
        <f>VLOOKUP($A242,InflationTargetMeasures!$A$2:$MM$3000,MATCH(D$2,InflationTargetMeasures!$A$2:$MM$2,0),FALSE)</f>
        <v>2</v>
      </c>
      <c r="E242" s="5">
        <f>VLOOKUP($A242,GapMeasures!$A$2:$LS$3000,MATCH(E$2,GapMeasures!$A$2:$LS$2,0),FALSE)</f>
        <v>-1.5546013046329483</v>
      </c>
      <c r="F242" s="5">
        <f>VLOOKUP($A242,InflationMeasures!$A$2:$LN$3000,MATCH(F$2,InflationMeasures!$A$2:$LN$2,0),FALSE)</f>
        <v>1.5220774644440827</v>
      </c>
      <c r="G242" s="26">
        <v>41958</v>
      </c>
      <c r="H242" s="25">
        <f t="shared" si="3"/>
        <v>2.5058155443496499</v>
      </c>
      <c r="I242" s="25">
        <f>VLOOKUP($A242,FedFundsRates!$A$2:$MM$3000,MATCH("FedFundsRate",FedFundsRates!$A$2:$MM$2,0),FALSE)</f>
        <v>9.9999999999999992E-2</v>
      </c>
    </row>
    <row r="243" spans="1:9" x14ac:dyDescent="0.25">
      <c r="A243" s="6">
        <v>42050</v>
      </c>
      <c r="B243" s="5">
        <f>VLOOKUP($A243,FedFundsRates!$A$2:$MM$3000,MATCH(B$2,FedFundsRates!$A$2:$MM$2,0),FALSE)</f>
        <v>9.9999999999999992E-2</v>
      </c>
      <c r="C243" s="4">
        <f>VLOOKUP($A243,NaturalRateMeasures!$A$2:$MK$3000,MATCH(C$2,NaturalRateMeasures!$A$2:$MK$2,0),FALSE)</f>
        <v>2</v>
      </c>
      <c r="D243" s="4">
        <f>VLOOKUP($A243,InflationTargetMeasures!$A$2:$MM$3000,MATCH(D$2,InflationTargetMeasures!$A$2:$MM$2,0),FALSE)</f>
        <v>2</v>
      </c>
      <c r="E243" s="5">
        <f>VLOOKUP($A243,GapMeasures!$A$2:$LS$3000,MATCH(E$2,GapMeasures!$A$2:$LS$2,0),FALSE)</f>
        <v>-1.1738804217712902</v>
      </c>
      <c r="F243" s="5">
        <f>VLOOKUP($A243,InflationMeasures!$A$2:$LN$3000,MATCH(F$2,InflationMeasures!$A$2:$LN$2,0),FALSE)</f>
        <v>1.3608826714273103</v>
      </c>
      <c r="G243" s="26">
        <v>42050</v>
      </c>
      <c r="H243" s="25">
        <f t="shared" si="3"/>
        <v>2.4543837962553203</v>
      </c>
      <c r="I243" s="25">
        <f>VLOOKUP($A243,FedFundsRates!$A$2:$MM$3000,MATCH("FedFundsRate",FedFundsRates!$A$2:$MM$2,0),FALSE)</f>
        <v>0.11</v>
      </c>
    </row>
    <row r="244" spans="1:9" x14ac:dyDescent="0.25">
      <c r="A244" s="6">
        <v>42139</v>
      </c>
      <c r="B244" s="5">
        <f>VLOOKUP($A244,FedFundsRates!$A$2:$MM$3000,MATCH(B$2,FedFundsRates!$A$2:$MM$2,0),FALSE)</f>
        <v>0.11</v>
      </c>
      <c r="C244" s="4">
        <f>VLOOKUP($A244,NaturalRateMeasures!$A$2:$MK$3000,MATCH(C$2,NaturalRateMeasures!$A$2:$MK$2,0),FALSE)</f>
        <v>2</v>
      </c>
      <c r="D244" s="4">
        <f>VLOOKUP($A244,InflationTargetMeasures!$A$2:$MM$3000,MATCH(D$2,InflationTargetMeasures!$A$2:$MM$2,0),FALSE)</f>
        <v>2</v>
      </c>
      <c r="E244" s="5">
        <f>VLOOKUP($A244,GapMeasures!$A$2:$LS$3000,MATCH(E$2,GapMeasures!$A$2:$LS$2,0),FALSE)</f>
        <v>-0.79531833604197744</v>
      </c>
      <c r="F244" s="5">
        <f>VLOOKUP($A244,InflationMeasures!$A$2:$LN$3000,MATCH(F$2,InflationMeasures!$A$2:$LN$2,0),FALSE)</f>
        <v>1.3017268994437892</v>
      </c>
      <c r="G244" s="26">
        <v>42139</v>
      </c>
      <c r="H244" s="25">
        <f t="shared" si="3"/>
        <v>2.5549311811446951</v>
      </c>
      <c r="I244" s="25">
        <f>VLOOKUP($A244,FedFundsRates!$A$2:$MM$3000,MATCH("FedFundsRate",FedFundsRates!$A$2:$MM$2,0),FALSE)</f>
        <v>0.12333333333333334</v>
      </c>
    </row>
    <row r="245" spans="1:9" x14ac:dyDescent="0.25">
      <c r="A245" s="6">
        <v>42231</v>
      </c>
      <c r="B245" s="5">
        <f>VLOOKUP($A245,FedFundsRates!$A$2:$MM$3000,MATCH(B$2,FedFundsRates!$A$2:$MM$2,0),FALSE)</f>
        <v>0.12333333333333334</v>
      </c>
      <c r="C245" s="4">
        <f>VLOOKUP($A245,NaturalRateMeasures!$A$2:$MK$3000,MATCH(C$2,NaturalRateMeasures!$A$2:$MK$2,0),FALSE)</f>
        <v>2</v>
      </c>
      <c r="D245" s="4">
        <f>VLOOKUP($A245,InflationTargetMeasures!$A$2:$MM$3000,MATCH(D$2,InflationTargetMeasures!$A$2:$MM$2,0),FALSE)</f>
        <v>2</v>
      </c>
      <c r="E245" s="5">
        <f>VLOOKUP($A245,GapMeasures!$A$2:$LS$3000,MATCH(E$2,GapMeasures!$A$2:$LS$2,0),FALSE)</f>
        <v>-0.99184148522440352</v>
      </c>
      <c r="F245" s="5">
        <f>VLOOKUP($A245,InflationMeasures!$A$2:$LN$3000,MATCH(F$2,InflationMeasures!$A$2:$LN$2,0),FALSE)</f>
        <v>1.2636687969524996</v>
      </c>
      <c r="G245" s="26">
        <v>42231</v>
      </c>
      <c r="H245" s="25">
        <f t="shared" si="3"/>
        <v>2.3995824528165475</v>
      </c>
      <c r="I245" s="25">
        <f>VLOOKUP($A245,FedFundsRates!$A$2:$MM$3000,MATCH("FedFundsRate",FedFundsRates!$A$2:$MM$2,0),FALSE)</f>
        <v>0.13666666666666669</v>
      </c>
    </row>
    <row r="246" spans="1:9" x14ac:dyDescent="0.25">
      <c r="A246" s="6">
        <v>42323</v>
      </c>
      <c r="B246" s="5">
        <f>VLOOKUP($A246,FedFundsRates!$A$2:$MM$3000,MATCH(B$2,FedFundsRates!$A$2:$MM$2,0),FALSE)</f>
        <v>0.13666666666666669</v>
      </c>
      <c r="C246" s="4">
        <f>VLOOKUP($A246,NaturalRateMeasures!$A$2:$MK$3000,MATCH(C$2,NaturalRateMeasures!$A$2:$MK$2,0),FALSE)</f>
        <v>2</v>
      </c>
      <c r="D246" s="4">
        <f>VLOOKUP($A246,InflationTargetMeasures!$A$2:$MM$3000,MATCH(D$2,InflationTargetMeasures!$A$2:$MM$2,0),FALSE)</f>
        <v>2</v>
      </c>
      <c r="E246" s="5">
        <f>VLOOKUP($A246,GapMeasures!$A$2:$LS$3000,MATCH(E$2,GapMeasures!$A$2:$LS$2,0),FALSE)</f>
        <v>-1.3231827611742071</v>
      </c>
      <c r="F246" s="5">
        <f>VLOOKUP($A246,InflationMeasures!$A$2:$LN$3000,MATCH(F$2,InflationMeasures!$A$2:$LN$2,0),FALSE)</f>
        <v>1.2447212634258298</v>
      </c>
      <c r="G246" s="26">
        <v>42323</v>
      </c>
      <c r="H246" s="25">
        <f t="shared" si="3"/>
        <v>2.205490514551641</v>
      </c>
      <c r="I246" s="25">
        <f>VLOOKUP($A246,FedFundsRates!$A$2:$MM$3000,MATCH("FedFundsRate",FedFundsRates!$A$2:$MM$2,0),FALSE)</f>
        <v>0.16</v>
      </c>
    </row>
    <row r="247" spans="1:9" x14ac:dyDescent="0.25">
      <c r="A247" s="6">
        <v>42415</v>
      </c>
      <c r="B247" s="5">
        <f>VLOOKUP($A247,FedFundsRates!$A$2:$MM$3000,MATCH(B$2,FedFundsRates!$A$2:$MM$2,0),FALSE)</f>
        <v>0.16</v>
      </c>
      <c r="C247" s="4">
        <f>VLOOKUP($A247,NaturalRateMeasures!$A$2:$MK$3000,MATCH(C$2,NaturalRateMeasures!$A$2:$MK$2,0),FALSE)</f>
        <v>2</v>
      </c>
      <c r="D247" s="4">
        <f>VLOOKUP($A247,InflationTargetMeasures!$A$2:$MM$3000,MATCH(D$2,InflationTargetMeasures!$A$2:$MM$2,0),FALSE)</f>
        <v>2</v>
      </c>
      <c r="E247" s="5">
        <f>VLOOKUP($A247,GapMeasures!$A$2:$LS$3000,MATCH(E$2,GapMeasures!$A$2:$LS$2,0),FALSE)</f>
        <v>-1.3678967038904992</v>
      </c>
      <c r="F247" s="5">
        <f>VLOOKUP($A247,InflationMeasures!$A$2:$LN$3000,MATCH(F$2,InflationMeasures!$A$2:$LN$2,0),FALSE)</f>
        <v>1.5004523493291622</v>
      </c>
      <c r="G247" s="26">
        <v>42415</v>
      </c>
      <c r="H247" s="25">
        <f t="shared" si="3"/>
        <v>2.5667301720484934</v>
      </c>
      <c r="I247" s="25">
        <f>VLOOKUP($A247,FedFundsRates!$A$2:$MM$3000,MATCH("FedFundsRate",FedFundsRates!$A$2:$MM$2,0),FALSE)</f>
        <v>0.36000000000000004</v>
      </c>
    </row>
    <row r="248" spans="1:9" x14ac:dyDescent="0.25">
      <c r="A248" s="6">
        <v>42505</v>
      </c>
      <c r="B248" s="5">
        <f>VLOOKUP($A248,FedFundsRates!$A$2:$MM$3000,MATCH(B$2,FedFundsRates!$A$2:$MM$2,0),FALSE)</f>
        <v>0.36000000000000004</v>
      </c>
      <c r="C248" s="4">
        <f>VLOOKUP($A248,NaturalRateMeasures!$A$2:$MK$3000,MATCH(C$2,NaturalRateMeasures!$A$2:$MK$2,0),FALSE)</f>
        <v>2</v>
      </c>
      <c r="D248" s="4">
        <f>VLOOKUP($A248,InflationTargetMeasures!$A$2:$MM$3000,MATCH(D$2,InflationTargetMeasures!$A$2:$MM$2,0),FALSE)</f>
        <v>2</v>
      </c>
      <c r="E248" s="5">
        <f>VLOOKUP($A248,GapMeasures!$A$2:$LS$3000,MATCH(E$2,GapMeasures!$A$2:$LS$2,0),FALSE)</f>
        <v>-1.2198025795819405</v>
      </c>
      <c r="F248" s="5">
        <f>VLOOKUP($A248,InflationMeasures!$A$2:$LN$3000,MATCH(F$2,InflationMeasures!$A$2:$LN$2,0),FALSE)</f>
        <v>1.5810958431552891</v>
      </c>
      <c r="G248" s="26">
        <v>42505</v>
      </c>
      <c r="H248" s="25">
        <f t="shared" si="3"/>
        <v>2.7617424749419635</v>
      </c>
      <c r="I248" s="25">
        <f>VLOOKUP($A248,FedFundsRates!$A$2:$MM$3000,MATCH("FedFundsRate",FedFundsRates!$A$2:$MM$2,0),FALSE)</f>
        <v>0.37333333333333335</v>
      </c>
    </row>
    <row r="249" spans="1:9" x14ac:dyDescent="0.25">
      <c r="A249" s="6">
        <v>42597</v>
      </c>
      <c r="B249" s="5">
        <f>VLOOKUP($A249,FedFundsRates!$A$2:$MM$3000,MATCH(B$2,FedFundsRates!$A$2:$MM$2,0),FALSE)</f>
        <v>0.37333333333333335</v>
      </c>
      <c r="C249" s="4">
        <f>VLOOKUP($A249,NaturalRateMeasures!$A$2:$MK$3000,MATCH(C$2,NaturalRateMeasures!$A$2:$MK$2,0),FALSE)</f>
        <v>2</v>
      </c>
      <c r="D249" s="4">
        <f>VLOOKUP($A249,InflationTargetMeasures!$A$2:$MM$3000,MATCH(D$2,InflationTargetMeasures!$A$2:$MM$2,0),FALSE)</f>
        <v>2</v>
      </c>
      <c r="E249" s="5">
        <f>VLOOKUP($A249,GapMeasures!$A$2:$LS$3000,MATCH(E$2,GapMeasures!$A$2:$LS$2,0),FALSE)</f>
        <v>-1.154408686186386</v>
      </c>
      <c r="F249" s="5">
        <f>VLOOKUP($A249,InflationMeasures!$A$2:$LN$3000,MATCH(F$2,InflationMeasures!$A$2:$LN$2,0),FALSE)</f>
        <v>1.7281545982279267</v>
      </c>
      <c r="G249" s="26">
        <v>42597</v>
      </c>
      <c r="H249" s="25">
        <f t="shared" si="3"/>
        <v>3.0150275542486971</v>
      </c>
      <c r="I249" s="25">
        <f>VLOOKUP($A249,FedFundsRates!$A$2:$MM$3000,MATCH("FedFundsRate",FedFundsRates!$A$2:$MM$2,0),FALSE)</f>
        <v>0.39666666666666667</v>
      </c>
    </row>
    <row r="250" spans="1:9" x14ac:dyDescent="0.25">
      <c r="A250" s="6">
        <v>42689</v>
      </c>
      <c r="B250" s="5">
        <f>VLOOKUP($A250,FedFundsRates!$A$2:$MM$3000,MATCH(B$2,FedFundsRates!$A$2:$MM$2,0),FALSE)</f>
        <v>0.39666666666666667</v>
      </c>
      <c r="C250" s="4">
        <f>VLOOKUP($A250,NaturalRateMeasures!$A$2:$MK$3000,MATCH(C$2,NaturalRateMeasures!$A$2:$MK$2,0),FALSE)</f>
        <v>2</v>
      </c>
      <c r="D250" s="4">
        <f>VLOOKUP($A250,InflationTargetMeasures!$A$2:$MM$3000,MATCH(D$2,InflationTargetMeasures!$A$2:$MM$2,0),FALSE)</f>
        <v>2</v>
      </c>
      <c r="E250" s="5">
        <f>VLOOKUP($A250,GapMeasures!$A$2:$LS$3000,MATCH(E$2,GapMeasures!$A$2:$LS$2,0),FALSE)</f>
        <v>-1.1270146606697102</v>
      </c>
      <c r="F250" s="5">
        <f>VLOOKUP($A250,InflationMeasures!$A$2:$LN$3000,MATCH(F$2,InflationMeasures!$A$2:$LN$2,0),FALSE)</f>
        <v>1.8322239046177025</v>
      </c>
      <c r="G250" s="26">
        <v>42689</v>
      </c>
      <c r="H250" s="25">
        <f t="shared" si="3"/>
        <v>3.1848285265916987</v>
      </c>
      <c r="I250" s="25">
        <f>VLOOKUP($A250,FedFundsRates!$A$2:$MM$3000,MATCH("FedFundsRate",FedFundsRates!$A$2:$MM$2,0),FALSE)</f>
        <v>0.45</v>
      </c>
    </row>
    <row r="251" spans="1:9" x14ac:dyDescent="0.25">
      <c r="A251" s="6">
        <v>42781</v>
      </c>
      <c r="B251" s="5">
        <f>VLOOKUP($A251,FedFundsRates!$A$2:$MM$3000,MATCH(B$2,FedFundsRates!$A$2:$MM$2,0),FALSE)</f>
        <v>0.45</v>
      </c>
      <c r="C251" s="4">
        <f>VLOOKUP($A251,NaturalRateMeasures!$A$2:$MK$3000,MATCH(C$2,NaturalRateMeasures!$A$2:$MK$2,0),FALSE)</f>
        <v>2</v>
      </c>
      <c r="D251" s="4">
        <f>VLOOKUP($A251,InflationTargetMeasures!$A$2:$MM$3000,MATCH(D$2,InflationTargetMeasures!$A$2:$MM$2,0),FALSE)</f>
        <v>2</v>
      </c>
      <c r="E251" s="5">
        <f>VLOOKUP($A251,GapMeasures!$A$2:$LS$3000,MATCH(E$2,GapMeasures!$A$2:$LS$2,0),FALSE)</f>
        <v>-1.0912287307379114</v>
      </c>
      <c r="F251" s="5">
        <f>VLOOKUP($A251,InflationMeasures!$A$2:$LN$3000,MATCH(F$2,InflationMeasures!$A$2:$LN$2,0),FALSE)</f>
        <v>1.805406738035864</v>
      </c>
      <c r="G251" s="26">
        <v>42781</v>
      </c>
      <c r="H251" s="25">
        <f t="shared" si="3"/>
        <v>3.1624957416848405</v>
      </c>
      <c r="I251" s="25">
        <f>VLOOKUP($A251,FedFundsRates!$A$2:$MM$3000,MATCH("FedFundsRate",FedFundsRates!$A$2:$MM$2,0),FALSE)</f>
        <v>0.70000000000000007</v>
      </c>
    </row>
    <row r="252" spans="1:9" x14ac:dyDescent="0.25">
      <c r="A252" s="6">
        <v>42870</v>
      </c>
      <c r="B252" s="5">
        <f>VLOOKUP($A252,FedFundsRates!$A$2:$MM$3000,MATCH(B$2,FedFundsRates!$A$2:$MM$2,0),FALSE)</f>
        <v>0.70000000000000007</v>
      </c>
      <c r="C252" s="4">
        <f>VLOOKUP($A252,NaturalRateMeasures!$A$2:$MK$3000,MATCH(C$2,NaturalRateMeasures!$A$2:$MK$2,0),FALSE)</f>
        <v>2</v>
      </c>
      <c r="D252" s="4">
        <f>VLOOKUP($A252,InflationTargetMeasures!$A$2:$MM$3000,MATCH(D$2,InflationTargetMeasures!$A$2:$MM$2,0),FALSE)</f>
        <v>2</v>
      </c>
      <c r="E252" s="5">
        <f>VLOOKUP($A252,GapMeasures!$A$2:$LS$3000,MATCH(E$2,GapMeasures!$A$2:$LS$2,0),FALSE)</f>
        <v>-0.76459429352919861</v>
      </c>
      <c r="F252" s="5">
        <f>VLOOKUP($A252,InflationMeasures!$A$2:$LN$3000,MATCH(F$2,InflationMeasures!$A$2:$LN$2,0),FALSE)</f>
        <v>1.6187457550373541</v>
      </c>
      <c r="G252" s="26">
        <v>42870</v>
      </c>
      <c r="H252" s="25">
        <f t="shared" si="3"/>
        <v>3.0458214857914316</v>
      </c>
      <c r="I252" s="25">
        <f>VLOOKUP($A252,FedFundsRates!$A$2:$MM$3000,MATCH("FedFundsRate",FedFundsRates!$A$2:$MM$2,0),FALSE)</f>
        <v>0.95000000000000007</v>
      </c>
    </row>
    <row r="253" spans="1:9" x14ac:dyDescent="0.25">
      <c r="A253" s="6">
        <v>42962</v>
      </c>
      <c r="B253" s="5">
        <f>VLOOKUP($A253,FedFundsRates!$A$2:$MM$3000,MATCH(B$2,FedFundsRates!$A$2:$MM$2,0),FALSE)</f>
        <v>0.95000000000000007</v>
      </c>
      <c r="C253" s="4">
        <f>VLOOKUP($A253,NaturalRateMeasures!$A$2:$MK$3000,MATCH(C$2,NaturalRateMeasures!$A$2:$MK$2,0),FALSE)</f>
        <v>2</v>
      </c>
      <c r="D253" s="4">
        <f>VLOOKUP($A253,InflationTargetMeasures!$A$2:$MM$3000,MATCH(D$2,InflationTargetMeasures!$A$2:$MM$2,0),FALSE)</f>
        <v>2</v>
      </c>
      <c r="E253" s="5">
        <f>VLOOKUP($A253,GapMeasures!$A$2:$LS$3000,MATCH(E$2,GapMeasures!$A$2:$LS$2,0),FALSE)</f>
        <v>-0.48687223701913418</v>
      </c>
      <c r="F253" s="5">
        <f>VLOOKUP($A253,InflationMeasures!$A$2:$LN$3000,MATCH(F$2,InflationMeasures!$A$2:$LN$2,0),FALSE)</f>
        <v>1.4604020798528294</v>
      </c>
      <c r="G253" s="26">
        <v>42962</v>
      </c>
      <c r="H253" s="25">
        <f t="shared" si="3"/>
        <v>2.9471670012696771</v>
      </c>
      <c r="I253" s="25">
        <f>VLOOKUP($A253,FedFundsRates!$A$2:$MM$3000,MATCH("FedFundsRate",FedFundsRates!$A$2:$MM$2,0),FALSE)</f>
        <v>1.1533333333333331</v>
      </c>
    </row>
    <row r="254" spans="1:9" x14ac:dyDescent="0.25">
      <c r="A254" s="6">
        <v>43054</v>
      </c>
      <c r="B254" s="5">
        <f>VLOOKUP($A254,FedFundsRates!$A$2:$MM$3000,MATCH(B$2,FedFundsRates!$A$2:$MM$2,0),FALSE)</f>
        <v>1.1533333333333331</v>
      </c>
      <c r="C254" s="4">
        <f>VLOOKUP($A254,NaturalRateMeasures!$A$2:$MK$3000,MATCH(C$2,NaturalRateMeasures!$A$2:$MK$2,0),FALSE)</f>
        <v>2</v>
      </c>
      <c r="D254" s="4">
        <f>VLOOKUP($A254,InflationTargetMeasures!$A$2:$MM$3000,MATCH(D$2,InflationTargetMeasures!$A$2:$MM$2,0),FALSE)</f>
        <v>2</v>
      </c>
      <c r="E254" s="5">
        <f>VLOOKUP($A254,GapMeasures!$A$2:$LS$3000,MATCH(E$2,GapMeasures!$A$2:$LS$2,0),FALSE)</f>
        <v>-0.35236928730000272</v>
      </c>
      <c r="F254" s="5">
        <f>VLOOKUP($A254,InflationMeasures!$A$2:$LN$3000,MATCH(F$2,InflationMeasures!$A$2:$LN$2,0),FALSE)</f>
        <v>1.6094189819793492</v>
      </c>
      <c r="G254" s="26">
        <v>43054</v>
      </c>
      <c r="H254" s="25">
        <f t="shared" ref="H254" si="4">$L$29*B254 + (1-$L$29)*(C254+D254+1.5*(F254-D254)+$L$31*E254)</f>
        <v>3.2379438293190224</v>
      </c>
      <c r="I254" s="25">
        <f>VLOOKUP($A254,FedFundsRates!$A$2:$MM$3000,MATCH("FedFundsRate",FedFundsRates!$A$2:$MM$2,0),FALSE)</f>
        <v>1.2033333333333331</v>
      </c>
    </row>
    <row r="255" spans="1:9" x14ac:dyDescent="0.25">
      <c r="A255" s="6">
        <v>43146</v>
      </c>
      <c r="B255" s="5">
        <f>VLOOKUP($A255,FedFundsRates!$A$2:$MM$3000,MATCH(B$2,FedFundsRates!$A$2:$MM$2,0),FALSE)</f>
        <v>1.2033333333333331</v>
      </c>
      <c r="C255" s="4">
        <f>VLOOKUP($A255,NaturalRateMeasures!$A$2:$MK$3000,MATCH(C$2,NaturalRateMeasures!$A$2:$MK$2,0),FALSE)</f>
        <v>2</v>
      </c>
      <c r="D255" s="4">
        <f>VLOOKUP($A255,InflationTargetMeasures!$A$2:$MM$3000,MATCH(D$2,InflationTargetMeasures!$A$2:$MM$2,0),FALSE)</f>
        <v>2</v>
      </c>
      <c r="E255" s="5">
        <f>VLOOKUP($A255,GapMeasures!$A$2:$LS$3000,MATCH(E$2,GapMeasures!$A$2:$LS$2,0),FALSE)</f>
        <v>-0.26364002525528352</v>
      </c>
      <c r="F255" s="5">
        <f>VLOOKUP($A255,InflationMeasures!$A$2:$LN$3000,MATCH(F$2,InflationMeasures!$A$2:$LN$2,0),FALSE)</f>
        <v>1.7482419782983261</v>
      </c>
      <c r="G255" s="26">
        <v>43146</v>
      </c>
      <c r="H255" s="25">
        <f t="shared" ref="H255" si="5">$L$29*B255 + (1-$L$29)*(C255+D255+1.5*(F255-D255)+$L$31*E255)</f>
        <v>3.4905429548198472</v>
      </c>
      <c r="I255" s="25">
        <f>VLOOKUP($A255,FedFundsRates!$A$2:$MM$3000,MATCH("FedFundsRate",FedFundsRates!$A$2:$MM$2,0),FALSE)</f>
        <v>1.4466666666666665</v>
      </c>
    </row>
    <row r="256" spans="1:9" x14ac:dyDescent="0.25">
      <c r="A256" s="6">
        <v>43235</v>
      </c>
      <c r="B256" s="5">
        <f>VLOOKUP($A256,FedFundsRates!$A$2:$MM$3000,MATCH(B$2,FedFundsRates!$A$2:$MM$2,0),FALSE)</f>
        <v>1.4466666666666665</v>
      </c>
      <c r="C256" s="4">
        <f>VLOOKUP($A256,NaturalRateMeasures!$A$2:$MK$3000,MATCH(C$2,NaturalRateMeasures!$A$2:$MK$2,0),FALSE)</f>
        <v>2</v>
      </c>
      <c r="D256" s="4">
        <f>VLOOKUP($A256,InflationTargetMeasures!$A$2:$MM$3000,MATCH(D$2,InflationTargetMeasures!$A$2:$MM$2,0),FALSE)</f>
        <v>2</v>
      </c>
      <c r="E256" s="5">
        <f>VLOOKUP($A256,GapMeasures!$A$2:$LS$3000,MATCH(E$2,GapMeasures!$A$2:$LS$2,0),FALSE)</f>
        <v>0.2647283441750134</v>
      </c>
      <c r="F256" s="5">
        <f>VLOOKUP($A256,InflationMeasures!$A$2:$LN$3000,MATCH(F$2,InflationMeasures!$A$2:$LN$2,0),FALSE)</f>
        <v>1.9401433292488113</v>
      </c>
      <c r="G256" s="26">
        <v>43235</v>
      </c>
      <c r="H256" s="25">
        <f t="shared" ref="H256" si="6">$L$29*B256 + (1-$L$29)*(C256+D256+1.5*(F256-D256)+$L$31*E256)</f>
        <v>4.0425791659607233</v>
      </c>
      <c r="I256" s="25">
        <f>VLOOKUP($A256,FedFundsRates!$A$2:$MM$3000,MATCH("FedFundsRate",FedFundsRates!$A$2:$MM$2,0),FALSE)</f>
        <v>1.7366666666666666</v>
      </c>
    </row>
    <row r="257" spans="1:9" x14ac:dyDescent="0.25">
      <c r="A257" s="6">
        <v>43327</v>
      </c>
      <c r="B257" s="5">
        <f>VLOOKUP($A257,FedFundsRates!$A$2:$MM$3000,MATCH(B$2,FedFundsRates!$A$2:$MM$2,0),FALSE)</f>
        <v>1.7366666666666666</v>
      </c>
      <c r="C257" s="4">
        <f>VLOOKUP($A257,NaturalRateMeasures!$A$2:$MK$3000,MATCH(C$2,NaturalRateMeasures!$A$2:$MK$2,0),FALSE)</f>
        <v>2</v>
      </c>
      <c r="D257" s="4">
        <f>VLOOKUP($A257,InflationTargetMeasures!$A$2:$MM$3000,MATCH(D$2,InflationTargetMeasures!$A$2:$MM$2,0),FALSE)</f>
        <v>2</v>
      </c>
      <c r="E257" s="5">
        <f>VLOOKUP($A257,GapMeasures!$A$2:$LS$3000,MATCH(E$2,GapMeasures!$A$2:$LS$2,0),FALSE)</f>
        <v>0.58347119908173894</v>
      </c>
      <c r="F257" s="5">
        <f>VLOOKUP($A257,InflationMeasures!$A$2:$LN$3000,MATCH(F$2,InflationMeasures!$A$2:$LN$2,0),FALSE)</f>
        <v>1.9833120571312257</v>
      </c>
      <c r="G257" s="26">
        <v>43327</v>
      </c>
      <c r="H257" s="25">
        <f t="shared" ref="H257" si="7">$L$29*B257 + (1-$L$29)*(C257+D257+1.5*(F257-D257)+$L$31*E257)</f>
        <v>4.266703685237708</v>
      </c>
      <c r="I257" s="25">
        <f>VLOOKUP($A257,FedFundsRates!$A$2:$MM$3000,MATCH("FedFundsRate",FedFundsRates!$A$2:$MM$2,0),FALSE)</f>
        <v>1.9233333333333331</v>
      </c>
    </row>
    <row r="258" spans="1:9" x14ac:dyDescent="0.25">
      <c r="A258" s="6">
        <v>43419</v>
      </c>
      <c r="B258" s="5">
        <f>VLOOKUP($A258,FedFundsRates!$A$2:$MM$3000,MATCH(B$2,FedFundsRates!$A$2:$MM$2,0),FALSE)</f>
        <v>1.9233333333333331</v>
      </c>
      <c r="C258" s="4">
        <f>VLOOKUP($A258,NaturalRateMeasures!$A$2:$MK$3000,MATCH(C$2,NaturalRateMeasures!$A$2:$MK$2,0),FALSE)</f>
        <v>2</v>
      </c>
      <c r="D258" s="4">
        <f>VLOOKUP($A258,InflationTargetMeasures!$A$2:$MM$3000,MATCH(D$2,InflationTargetMeasures!$A$2:$MM$2,0),FALSE)</f>
        <v>2</v>
      </c>
      <c r="E258" s="5">
        <f>VLOOKUP($A258,GapMeasures!$A$2:$LS$3000,MATCH(E$2,GapMeasures!$A$2:$LS$2,0),FALSE)</f>
        <v>0.70244885705709836</v>
      </c>
      <c r="F258" s="5">
        <f>VLOOKUP($A258,InflationMeasures!$A$2:$LN$3000,MATCH(F$2,InflationMeasures!$A$2:$LN$2,0),FALSE)</f>
        <v>1.90052828243783</v>
      </c>
      <c r="G258" s="26">
        <v>43419</v>
      </c>
      <c r="H258" s="25">
        <f t="shared" ref="H258" si="8">$L$29*B258 + (1-$L$29)*(C258+D258+1.5*(F258-D258)+$L$31*E258)</f>
        <v>4.2020168521852943</v>
      </c>
      <c r="I258" s="25">
        <f>VLOOKUP($A258,FedFundsRates!$A$2:$MM$3000,MATCH("FedFundsRate",FedFundsRates!$A$2:$MM$2,0),FALSE)</f>
        <v>2.2200000000000002</v>
      </c>
    </row>
    <row r="259" spans="1:9" x14ac:dyDescent="0.25">
      <c r="A259" s="6">
        <v>43511</v>
      </c>
      <c r="B259" s="5">
        <f>VLOOKUP($A259,FedFundsRates!$A$2:$MM$3000,MATCH(B$2,FedFundsRates!$A$2:$MM$2,0),FALSE)</f>
        <v>2.2200000000000002</v>
      </c>
      <c r="C259" s="4">
        <f>VLOOKUP($A259,NaturalRateMeasures!$A$2:$MK$3000,MATCH(C$2,NaturalRateMeasures!$A$2:$MK$2,0),FALSE)</f>
        <v>2</v>
      </c>
      <c r="D259" s="4">
        <f>VLOOKUP($A259,InflationTargetMeasures!$A$2:$MM$3000,MATCH(D$2,InflationTargetMeasures!$A$2:$MM$2,0),FALSE)</f>
        <v>2</v>
      </c>
      <c r="E259" s="5">
        <f>VLOOKUP($A259,GapMeasures!$A$2:$LS$3000,MATCH(E$2,GapMeasures!$A$2:$LS$2,0),FALSE)</f>
        <v>0.24051196648300965</v>
      </c>
      <c r="F259" s="5">
        <f>VLOOKUP($A259,InflationMeasures!$A$2:$LN$3000,MATCH(F$2,InflationMeasures!$A$2:$LN$2,0),FALSE)</f>
        <v>1.9099248181959627</v>
      </c>
      <c r="G259" s="26">
        <v>43511</v>
      </c>
      <c r="H259" s="25">
        <f t="shared" ref="H259" si="9">$L$29*B259 + (1-$L$29)*(C259+D259+1.5*(F259-D259)+$L$31*E259)</f>
        <v>3.985143210535449</v>
      </c>
      <c r="I259" s="25" t="e">
        <f>VLOOKUP($A259,FedFundsRates!$A$2:$MM$3000,MATCH("FedFundsRate",FedFundsRates!$A$2:$MM$2,0),FALSE)</f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R39"/>
  <sheetViews>
    <sheetView showGridLines="0" zoomScaleNormal="100" workbookViewId="0">
      <pane ySplit="12" topLeftCell="A13" activePane="bottomLeft" state="frozen"/>
      <selection pane="bottomLeft" activeCell="D20" sqref="D20"/>
    </sheetView>
  </sheetViews>
  <sheetFormatPr defaultRowHeight="15" x14ac:dyDescent="0.25"/>
  <cols>
    <col min="1" max="1" width="4" style="30" customWidth="1"/>
    <col min="2" max="2" width="16.5703125" style="30" customWidth="1"/>
    <col min="3" max="10" width="9.140625" style="30"/>
    <col min="11" max="11" width="102.42578125" style="30" customWidth="1"/>
    <col min="12" max="12" width="18.42578125" style="30" customWidth="1"/>
    <col min="13" max="13" width="22.42578125" style="30" customWidth="1"/>
    <col min="14" max="14" width="16.42578125" style="30" customWidth="1"/>
    <col min="15" max="17" width="17.5703125" style="30" customWidth="1"/>
    <col min="18" max="18" width="10.85546875" style="30" customWidth="1"/>
    <col min="19" max="16384" width="9.140625" style="30"/>
  </cols>
  <sheetData>
    <row r="1" spans="1:18" ht="23.25" x14ac:dyDescent="0.35">
      <c r="A1" s="47" t="s">
        <v>111</v>
      </c>
      <c r="H1" s="47" t="s">
        <v>147</v>
      </c>
      <c r="K1" s="43" t="s">
        <v>106</v>
      </c>
      <c r="L1" s="44"/>
      <c r="M1" s="44"/>
    </row>
    <row r="2" spans="1:18" ht="18.75" x14ac:dyDescent="0.3">
      <c r="B2" s="42" t="s">
        <v>113</v>
      </c>
      <c r="K2" s="45" t="s">
        <v>103</v>
      </c>
      <c r="L2" s="44"/>
      <c r="M2" s="44"/>
    </row>
    <row r="3" spans="1:18" ht="18.75" customHeight="1" x14ac:dyDescent="0.3">
      <c r="C3" s="72" t="s">
        <v>104</v>
      </c>
      <c r="D3" s="73"/>
      <c r="E3" s="73"/>
      <c r="F3" s="73"/>
      <c r="G3" s="74"/>
      <c r="K3" s="44" t="s">
        <v>0</v>
      </c>
      <c r="L3" s="46">
        <f>VLOOKUP($L$12,NaturalRateMeasures!$A$2:$CZ$2520,MATCH($K3,NaturalRateMeasures!$A$2:$CZ$2,0),FALSE)</f>
        <v>2</v>
      </c>
      <c r="M3" s="45" t="s">
        <v>107</v>
      </c>
      <c r="N3" s="44"/>
      <c r="O3" s="44"/>
      <c r="P3" s="44"/>
      <c r="Q3" s="44"/>
    </row>
    <row r="4" spans="1:18" ht="18.75" customHeight="1" x14ac:dyDescent="0.25">
      <c r="C4" s="50" t="s">
        <v>144</v>
      </c>
      <c r="D4" s="50" t="s">
        <v>112</v>
      </c>
      <c r="E4" s="50" t="s">
        <v>145</v>
      </c>
      <c r="F4" s="50" t="s">
        <v>95</v>
      </c>
      <c r="G4" s="50" t="s">
        <v>96</v>
      </c>
      <c r="K4" s="44" t="s">
        <v>5</v>
      </c>
      <c r="L4" s="66">
        <f>VLOOKUP($L$12,NaturalRateMeasures!$A$2:$CZ$2520,MATCH($K4,NaturalRateMeasures!$A$2:$CZ$2,0),FALSE)</f>
        <v>0.75</v>
      </c>
      <c r="M4" s="44" t="s">
        <v>13</v>
      </c>
      <c r="N4" s="17" t="s">
        <v>15</v>
      </c>
      <c r="O4" s="44" t="s">
        <v>14</v>
      </c>
      <c r="P4" s="44" t="s">
        <v>93</v>
      </c>
      <c r="Q4" s="44" t="s">
        <v>9</v>
      </c>
    </row>
    <row r="5" spans="1:18" ht="15" customHeight="1" x14ac:dyDescent="0.25">
      <c r="A5" s="70" t="s">
        <v>108</v>
      </c>
      <c r="B5" s="32">
        <v>0.02</v>
      </c>
      <c r="C5" s="31">
        <f t="shared" ref="C5:G9" si="0">$L$23*$L$9+(1-$L$23)*($L3 + $L$25 + 1.5*($L$19 - $L$25) + $L$24*M$5)</f>
        <v>4.5242175893415819</v>
      </c>
      <c r="D5" s="31">
        <f t="shared" si="0"/>
        <v>4.4398989749264128</v>
      </c>
      <c r="E5" s="31">
        <f t="shared" si="0"/>
        <v>4.1121151792684323</v>
      </c>
      <c r="F5" s="31">
        <f t="shared" si="0"/>
        <v>4.5290426941444961</v>
      </c>
      <c r="G5" s="31">
        <f t="shared" si="0"/>
        <v>3.985143210535449</v>
      </c>
      <c r="K5" s="44" t="s">
        <v>88</v>
      </c>
      <c r="L5" s="66">
        <f>VLOOKUP($L$12,NaturalRateMeasures!$A$2:$CZ$2520,MATCH($K5,NaturalRateMeasures!$A$2:$CZ$2,0),FALSE)</f>
        <v>0.55934517599537303</v>
      </c>
      <c r="M5" s="66">
        <f>VLOOKUP($L$12,GapMeasures!$A$2:$CF$2520,MATCH($M4,GapMeasures!$A$2:$CF$2,0),FALSE)</f>
        <v>1.3186607240952766</v>
      </c>
      <c r="N5" s="66">
        <f>VLOOKUP($L$12,GapMeasures!$A$2:$CF$2520,MATCH($N4,GapMeasures!$A$2:$CF$2,0),FALSE)</f>
        <v>1.1500234952649375</v>
      </c>
      <c r="O5" s="66">
        <f>VLOOKUP($L$12,GapMeasures!$A$2:$CF$2520,MATCH($O4,GapMeasures!$A$2:$CF$2,0),FALSE)</f>
        <v>0.4944559039489767</v>
      </c>
      <c r="P5" s="66">
        <f>VLOOKUP($L$12,GapMeasures!$A$2:$CF$2520,MATCH($P4,GapMeasures!$A$2:$CF$2,0),FALSE)</f>
        <v>1.3283109337011041</v>
      </c>
      <c r="Q5" s="66">
        <f>VLOOKUP($L$12,GapMeasures!$A$2:$CF$2520,MATCH($Q4,GapMeasures!$A$2:$CF$2,0),FALSE)</f>
        <v>0.24051196648300965</v>
      </c>
    </row>
    <row r="6" spans="1:18" ht="15" customHeight="1" x14ac:dyDescent="0.25">
      <c r="A6" s="71"/>
      <c r="B6" s="30" t="s">
        <v>100</v>
      </c>
      <c r="C6" s="31">
        <f t="shared" si="0"/>
        <v>3.2742175893415824</v>
      </c>
      <c r="D6" s="31">
        <f t="shared" si="0"/>
        <v>3.1898989749264128</v>
      </c>
      <c r="E6" s="31">
        <f t="shared" si="0"/>
        <v>2.8621151792684323</v>
      </c>
      <c r="F6" s="31">
        <f t="shared" si="0"/>
        <v>3.2790426941444961</v>
      </c>
      <c r="G6" s="31">
        <f t="shared" si="0"/>
        <v>2.735143210535449</v>
      </c>
      <c r="K6" s="44" t="s">
        <v>6</v>
      </c>
      <c r="L6" s="66">
        <f>VLOOKUP($L$12,NaturalRateMeasures!$A$2:$CZ$2520,MATCH($K6,NaturalRateMeasures!$A$2:$CZ$2,0),FALSE)</f>
        <v>0.82110000000000005</v>
      </c>
      <c r="M6" s="44"/>
      <c r="N6" s="44"/>
      <c r="O6" s="44"/>
      <c r="P6" s="44"/>
      <c r="Q6" s="44"/>
    </row>
    <row r="7" spans="1:18" x14ac:dyDescent="0.25">
      <c r="A7" s="71"/>
      <c r="B7" s="30" t="s">
        <v>97</v>
      </c>
      <c r="C7" s="31">
        <f t="shared" si="0"/>
        <v>3.0835627653369553</v>
      </c>
      <c r="D7" s="31">
        <f t="shared" si="0"/>
        <v>2.9992441509217858</v>
      </c>
      <c r="E7" s="31">
        <f t="shared" si="0"/>
        <v>2.6714603552638052</v>
      </c>
      <c r="F7" s="31">
        <f t="shared" si="0"/>
        <v>3.088387870139869</v>
      </c>
      <c r="G7" s="31">
        <f t="shared" si="0"/>
        <v>2.5444883865308219</v>
      </c>
      <c r="K7" s="44" t="s">
        <v>89</v>
      </c>
      <c r="L7" s="66">
        <f>VLOOKUP($L$12,NaturalRateMeasures!$A$2:$CZ$2520,MATCH($K7,NaturalRateMeasures!$A$2:$CZ$2,0),FALSE)</f>
        <v>1.1935646512374101</v>
      </c>
      <c r="M7" s="44"/>
      <c r="N7" s="44"/>
      <c r="O7" s="44"/>
      <c r="P7" s="44"/>
      <c r="Q7" s="44"/>
    </row>
    <row r="8" spans="1:18" ht="18.75" x14ac:dyDescent="0.3">
      <c r="A8" s="71"/>
      <c r="B8" s="30" t="s">
        <v>98</v>
      </c>
      <c r="C8" s="31">
        <f t="shared" si="0"/>
        <v>3.3453175893415823</v>
      </c>
      <c r="D8" s="31">
        <f t="shared" si="0"/>
        <v>3.2609989749264128</v>
      </c>
      <c r="E8" s="31">
        <f t="shared" si="0"/>
        <v>2.9332151792684322</v>
      </c>
      <c r="F8" s="31">
        <f>$L$23*$L$9+(1-$L$23)*($L6 + $L$25 + 1.5*($L$19 - $L$25) + $L$24*P$5)</f>
        <v>3.3501426941444961</v>
      </c>
      <c r="G8" s="31">
        <f t="shared" si="0"/>
        <v>2.8062432105354489</v>
      </c>
      <c r="K8" s="45" t="s">
        <v>115</v>
      </c>
      <c r="M8" s="44"/>
    </row>
    <row r="9" spans="1:18" x14ac:dyDescent="0.25">
      <c r="A9" s="71"/>
      <c r="B9" s="30" t="s">
        <v>99</v>
      </c>
      <c r="C9" s="31">
        <f t="shared" si="0"/>
        <v>3.7177822405789924</v>
      </c>
      <c r="D9" s="31">
        <f t="shared" si="0"/>
        <v>3.6334636261638229</v>
      </c>
      <c r="E9" s="31">
        <f t="shared" si="0"/>
        <v>3.3056798305058424</v>
      </c>
      <c r="F9" s="31">
        <f t="shared" si="0"/>
        <v>3.7226073453819062</v>
      </c>
      <c r="G9" s="31">
        <f>$L$23*$L$9+(1-$L$23)*($L7 + $L$25 + 1.5*($L$19 - $L$25) + $L$24*Q$5)</f>
        <v>3.178707861772859</v>
      </c>
      <c r="K9" s="44" t="s">
        <v>3</v>
      </c>
      <c r="L9" s="46">
        <f>VLOOKUP($L$12,FedFundsRates!$A$2:$C$2520,MATCH($K9,FedFundsRates!$A$2:$C$2,0),FALSE)</f>
        <v>2.2200000000000002</v>
      </c>
      <c r="M9" s="44"/>
      <c r="R9" s="44"/>
    </row>
    <row r="10" spans="1:18" ht="15" customHeight="1" x14ac:dyDescent="0.25">
      <c r="R10" s="44"/>
    </row>
    <row r="11" spans="1:18" ht="67.5" customHeight="1" x14ac:dyDescent="0.35">
      <c r="A11" s="30" t="s">
        <v>110</v>
      </c>
      <c r="K11" s="52"/>
      <c r="L11" s="48"/>
    </row>
    <row r="12" spans="1:18" ht="18.75" customHeight="1" x14ac:dyDescent="0.25">
      <c r="A12" s="30" t="s">
        <v>109</v>
      </c>
      <c r="K12" s="53" t="s">
        <v>122</v>
      </c>
      <c r="L12" s="51">
        <v>43511</v>
      </c>
    </row>
    <row r="13" spans="1:18" ht="18.75" customHeight="1" x14ac:dyDescent="0.25">
      <c r="K13" s="54"/>
      <c r="M13" s="64" t="s">
        <v>123</v>
      </c>
    </row>
    <row r="14" spans="1:18" ht="72" customHeight="1" x14ac:dyDescent="0.25">
      <c r="K14" s="58" t="s">
        <v>140</v>
      </c>
      <c r="L14" s="59"/>
      <c r="M14" s="53" t="s">
        <v>143</v>
      </c>
      <c r="N14" s="48">
        <v>2.4030999999999998</v>
      </c>
      <c r="O14" s="44"/>
      <c r="P14" s="44"/>
      <c r="Q14" s="44"/>
      <c r="R14" s="44"/>
    </row>
    <row r="15" spans="1:18" ht="45" x14ac:dyDescent="0.25">
      <c r="K15" s="60" t="s">
        <v>143</v>
      </c>
      <c r="L15" s="63">
        <f>N14</f>
        <v>2.4030999999999998</v>
      </c>
      <c r="M15" s="62" t="s">
        <v>130</v>
      </c>
      <c r="N15" s="63">
        <v>2.4007999999999998</v>
      </c>
      <c r="O15" s="44"/>
      <c r="P15" s="44"/>
      <c r="Q15" s="44"/>
      <c r="R15" s="44"/>
    </row>
    <row r="16" spans="1:18" ht="45" x14ac:dyDescent="0.25">
      <c r="K16" s="58"/>
      <c r="L16" s="59"/>
      <c r="M16" s="55" t="s">
        <v>131</v>
      </c>
      <c r="N16" s="48">
        <v>2.375</v>
      </c>
      <c r="O16" s="44"/>
      <c r="P16" s="44"/>
      <c r="Q16" s="44"/>
      <c r="R16" s="44"/>
    </row>
    <row r="17" spans="11:18" x14ac:dyDescent="0.25">
      <c r="K17" s="54"/>
      <c r="M17" s="64" t="s">
        <v>124</v>
      </c>
      <c r="N17" s="44"/>
      <c r="O17" s="44"/>
      <c r="P17" s="44"/>
      <c r="Q17" s="44"/>
      <c r="R17" s="44"/>
    </row>
    <row r="18" spans="11:18" ht="18.75" x14ac:dyDescent="0.3">
      <c r="K18" s="56" t="s">
        <v>114</v>
      </c>
      <c r="L18" s="48"/>
      <c r="M18" s="55" t="s">
        <v>26</v>
      </c>
      <c r="N18" s="65">
        <f>VLOOKUP($L$12,InflationMeasures!$A$2:$CJ$2520,MATCH($M18,InflationMeasures!$A$2:$CJ$2,0),FALSE)</f>
        <v>1.9099248181959627</v>
      </c>
      <c r="O18" s="44"/>
      <c r="P18" s="44"/>
      <c r="Q18" s="44"/>
      <c r="R18" s="44"/>
    </row>
    <row r="19" spans="11:18" x14ac:dyDescent="0.25">
      <c r="K19" s="55" t="s">
        <v>26</v>
      </c>
      <c r="L19" s="65">
        <f>VLOOKUP($L$12,InflationMeasures!$A$2:$CJ$2520,MATCH($K19,InflationMeasures!$A$2:$CJ$2,0),FALSE)</f>
        <v>1.9099248181959627</v>
      </c>
      <c r="M19" s="55" t="s">
        <v>27</v>
      </c>
      <c r="N19" s="65">
        <f>VLOOKUP($L$12,InflationMeasures!$A$2:$CJ$2520,MATCH($M19,InflationMeasures!$A$2:$CJ$2,0),FALSE)</f>
        <v>1.5030670048276074</v>
      </c>
      <c r="O19" s="44"/>
      <c r="P19" s="44"/>
      <c r="Q19" s="44"/>
      <c r="R19" s="44"/>
    </row>
    <row r="20" spans="11:18" ht="30" x14ac:dyDescent="0.25">
      <c r="K20" s="53" t="s">
        <v>129</v>
      </c>
      <c r="L20" s="49"/>
      <c r="M20" s="55" t="s">
        <v>28</v>
      </c>
      <c r="N20" s="65">
        <f>VLOOKUP($L$12,InflationMeasures!$A$2:$CJ$2520,MATCH($M20,InflationMeasures!$A$2:$CJ$2,0),FALSE)</f>
        <v>1.841332550802699</v>
      </c>
      <c r="O20" s="44"/>
      <c r="P20" s="44"/>
      <c r="Q20" s="44"/>
      <c r="R20" s="44"/>
    </row>
    <row r="21" spans="11:18" ht="18.75" customHeight="1" x14ac:dyDescent="0.25">
      <c r="K21" s="54"/>
    </row>
    <row r="22" spans="11:18" ht="18.75" customHeight="1" x14ac:dyDescent="0.35">
      <c r="K22" s="57" t="s">
        <v>105</v>
      </c>
      <c r="L22" s="48"/>
    </row>
    <row r="23" spans="11:18" ht="15" customHeight="1" x14ac:dyDescent="0.25">
      <c r="K23" s="53" t="s">
        <v>121</v>
      </c>
      <c r="L23" s="49">
        <v>0</v>
      </c>
    </row>
    <row r="24" spans="11:18" ht="30" x14ac:dyDescent="0.25">
      <c r="K24" s="53" t="s">
        <v>119</v>
      </c>
      <c r="L24" s="49">
        <v>0.5</v>
      </c>
    </row>
    <row r="25" spans="11:18" x14ac:dyDescent="0.25">
      <c r="K25" s="53" t="s">
        <v>120</v>
      </c>
      <c r="L25" s="49">
        <v>2</v>
      </c>
    </row>
    <row r="28" spans="11:18" ht="21" x14ac:dyDescent="0.35">
      <c r="K28" s="34" t="s">
        <v>101</v>
      </c>
    </row>
    <row r="29" spans="11:18" ht="21" x14ac:dyDescent="0.3">
      <c r="K29" s="33" t="s">
        <v>102</v>
      </c>
    </row>
    <row r="30" spans="11:18" ht="18.75" x14ac:dyDescent="0.3">
      <c r="K30" s="33" t="s">
        <v>117</v>
      </c>
    </row>
    <row r="31" spans="11:18" ht="18.75" x14ac:dyDescent="0.3">
      <c r="K31" s="33" t="s">
        <v>118</v>
      </c>
    </row>
    <row r="32" spans="11:18" ht="21" x14ac:dyDescent="0.35">
      <c r="K32" s="34" t="s">
        <v>116</v>
      </c>
      <c r="M32" s="34"/>
    </row>
    <row r="33" spans="11:13" ht="21" x14ac:dyDescent="0.3">
      <c r="K33" s="35" t="s">
        <v>133</v>
      </c>
      <c r="M33" s="33"/>
    </row>
    <row r="34" spans="11:13" ht="21" x14ac:dyDescent="0.3">
      <c r="K34" s="36" t="s">
        <v>134</v>
      </c>
      <c r="M34" s="33"/>
    </row>
    <row r="35" spans="11:13" ht="21" x14ac:dyDescent="0.3">
      <c r="K35" s="37" t="s">
        <v>135</v>
      </c>
      <c r="M35" s="33"/>
    </row>
    <row r="36" spans="11:13" ht="21" x14ac:dyDescent="0.3">
      <c r="K36" s="38" t="s">
        <v>136</v>
      </c>
      <c r="M36" s="38"/>
    </row>
    <row r="37" spans="11:13" ht="21" x14ac:dyDescent="0.3">
      <c r="K37" s="39" t="s">
        <v>137</v>
      </c>
      <c r="M37" s="38"/>
    </row>
    <row r="38" spans="11:13" ht="21" x14ac:dyDescent="0.3">
      <c r="K38" s="40" t="s">
        <v>138</v>
      </c>
      <c r="M38" s="38"/>
    </row>
    <row r="39" spans="11:13" ht="21" x14ac:dyDescent="0.3">
      <c r="K39" s="41" t="s">
        <v>139</v>
      </c>
      <c r="M39" s="38"/>
    </row>
  </sheetData>
  <mergeCells count="2">
    <mergeCell ref="A5:A9"/>
    <mergeCell ref="C3:G3"/>
  </mergeCells>
  <conditionalFormatting sqref="C5:G9">
    <cfRule type="expression" dxfId="11" priority="379">
      <formula>C5-$L$15&lt;=-1.25</formula>
    </cfRule>
    <cfRule type="expression" dxfId="10" priority="380">
      <formula>AND(C5-$L$15&gt;-1.25,C5-$L$15&lt;=-0.75)</formula>
    </cfRule>
    <cfRule type="expression" dxfId="9" priority="381">
      <formula>AND(C5-$L$15&gt;-0.75,C5-$L$15&lt;=-0.25)</formula>
    </cfRule>
    <cfRule type="expression" dxfId="8" priority="382">
      <formula>AND(C5-$L$15&gt;0.25,C5-$L$15&lt;=0.75)</formula>
    </cfRule>
    <cfRule type="expression" dxfId="7" priority="383">
      <formula>AND(C5-$L$15&gt;0.75,C5-$L$15&lt;=1.25)</formula>
    </cfRule>
    <cfRule type="expression" dxfId="6" priority="384">
      <formula>C5-$L$15&gt;1.25</formula>
    </cfRule>
  </conditionalFormatting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pane ySplit="12" topLeftCell="A13" activePane="bottomLeft" state="frozen"/>
      <selection pane="bottomLeft" activeCell="L13" sqref="L13"/>
    </sheetView>
  </sheetViews>
  <sheetFormatPr defaultRowHeight="15" x14ac:dyDescent="0.25"/>
  <cols>
    <col min="1" max="1" width="4" style="30" customWidth="1"/>
    <col min="2" max="2" width="16.5703125" style="30" customWidth="1"/>
    <col min="3" max="10" width="9.140625" style="30"/>
    <col min="11" max="11" width="102.42578125" style="30" customWidth="1"/>
    <col min="12" max="12" width="17.85546875" style="30" customWidth="1"/>
    <col min="13" max="13" width="22.42578125" style="30" customWidth="1"/>
    <col min="14" max="14" width="17" style="30" customWidth="1"/>
    <col min="15" max="17" width="17.7109375" style="30" customWidth="1"/>
    <col min="18" max="18" width="10.85546875" style="30" customWidth="1"/>
    <col min="19" max="16384" width="9.140625" style="30"/>
  </cols>
  <sheetData>
    <row r="1" spans="1:18" ht="23.25" x14ac:dyDescent="0.35">
      <c r="A1" s="47" t="s">
        <v>111</v>
      </c>
      <c r="H1" s="47" t="s">
        <v>146</v>
      </c>
      <c r="K1" s="43" t="s">
        <v>106</v>
      </c>
      <c r="L1" s="44"/>
      <c r="M1" s="44"/>
    </row>
    <row r="2" spans="1:18" ht="18.75" x14ac:dyDescent="0.3">
      <c r="B2" s="42" t="s">
        <v>113</v>
      </c>
      <c r="K2" s="45" t="s">
        <v>103</v>
      </c>
      <c r="L2" s="44"/>
      <c r="M2" s="44"/>
    </row>
    <row r="3" spans="1:18" ht="18.75" customHeight="1" x14ac:dyDescent="0.3">
      <c r="C3" s="72" t="s">
        <v>104</v>
      </c>
      <c r="D3" s="73"/>
      <c r="E3" s="73"/>
      <c r="F3" s="73"/>
      <c r="G3" s="74"/>
      <c r="K3" s="44" t="s">
        <v>0</v>
      </c>
      <c r="L3" s="46">
        <f>VLOOKUP($L$12,NaturalRateMeasures!$A$2:$CZ$2520,MATCH($K3,NaturalRateMeasures!$A$2:$CZ$2,0),FALSE)</f>
        <v>2</v>
      </c>
      <c r="M3" s="45" t="s">
        <v>107</v>
      </c>
      <c r="N3" s="44"/>
      <c r="O3" s="44"/>
      <c r="P3" s="44"/>
      <c r="Q3" s="44"/>
    </row>
    <row r="4" spans="1:18" ht="18.75" customHeight="1" x14ac:dyDescent="0.25">
      <c r="C4" s="50" t="s">
        <v>144</v>
      </c>
      <c r="D4" s="50" t="s">
        <v>112</v>
      </c>
      <c r="E4" s="50" t="s">
        <v>145</v>
      </c>
      <c r="F4" s="50" t="s">
        <v>95</v>
      </c>
      <c r="G4" s="50" t="s">
        <v>96</v>
      </c>
      <c r="K4" s="44" t="s">
        <v>5</v>
      </c>
      <c r="L4" s="66">
        <f>VLOOKUP($L$12,NaturalRateMeasures!$A$2:$CZ$2520,MATCH($K4,NaturalRateMeasures!$A$2:$CZ$2,0),FALSE)</f>
        <v>0.83333333333333348</v>
      </c>
      <c r="M4" s="44" t="s">
        <v>13</v>
      </c>
      <c r="N4" s="17" t="s">
        <v>15</v>
      </c>
      <c r="O4" s="44" t="s">
        <v>14</v>
      </c>
      <c r="P4" s="44" t="s">
        <v>93</v>
      </c>
      <c r="Q4" s="44" t="s">
        <v>9</v>
      </c>
    </row>
    <row r="5" spans="1:18" ht="15" customHeight="1" x14ac:dyDescent="0.25">
      <c r="A5" s="70" t="s">
        <v>108</v>
      </c>
      <c r="B5" s="32">
        <v>0.02</v>
      </c>
      <c r="C5" s="31">
        <f t="shared" ref="C5:G9" si="0">$L$23*$L$9+(1-$L$23)*($L3 + $L$25 + 1.5*($L$19 - $L$25) + $L$24*M$5)</f>
        <v>4.6607924236567451</v>
      </c>
      <c r="D5" s="31">
        <f t="shared" si="0"/>
        <v>4.6636339176661341</v>
      </c>
      <c r="E5" s="31">
        <f t="shared" si="0"/>
        <v>4.3282219080970172</v>
      </c>
      <c r="F5" s="31">
        <f t="shared" si="0"/>
        <v>4.4333122236567526</v>
      </c>
      <c r="G5" s="31">
        <f t="shared" si="0"/>
        <v>4.2020168521852943</v>
      </c>
      <c r="K5" s="44" t="s">
        <v>88</v>
      </c>
      <c r="L5" s="66">
        <f>VLOOKUP($L$12,NaturalRateMeasures!$A$2:$CZ$2520,MATCH($K5,NaturalRateMeasures!$A$2:$CZ$2,0),FALSE)</f>
        <v>0.55934517599537303</v>
      </c>
      <c r="M5" s="66">
        <f>VLOOKUP($L$12,GapMeasures!$A$2:$CF$2520,MATCH($M4,GapMeasures!$A$2:$CF$2,0),FALSE)</f>
        <v>1.62</v>
      </c>
      <c r="N5" s="66">
        <f>VLOOKUP($L$12,GapMeasures!$A$2:$CF$2520,MATCH($N4,GapMeasures!$A$2:$CF$2,0),FALSE)</f>
        <v>1.6256829880187778</v>
      </c>
      <c r="O5" s="66">
        <f>VLOOKUP($L$12,GapMeasures!$A$2:$CF$2520,MATCH($O4,GapMeasures!$A$2:$CF$2,0),FALSE)</f>
        <v>0.95485896888054522</v>
      </c>
      <c r="P5" s="66">
        <f>VLOOKUP($L$12,GapMeasures!$A$2:$CF$2520,MATCH($P4,GapMeasures!$A$2:$CF$2,0),FALSE)</f>
        <v>1.1650396000000143</v>
      </c>
      <c r="Q5" s="66">
        <f>VLOOKUP($L$12,GapMeasures!$A$2:$CF$2520,MATCH($Q4,GapMeasures!$A$2:$CF$2,0),FALSE)</f>
        <v>0.70244885705709836</v>
      </c>
    </row>
    <row r="6" spans="1:18" ht="15" customHeight="1" x14ac:dyDescent="0.25">
      <c r="A6" s="71"/>
      <c r="B6" s="30" t="s">
        <v>100</v>
      </c>
      <c r="C6" s="31">
        <f t="shared" si="0"/>
        <v>3.4941257569900785</v>
      </c>
      <c r="D6" s="31">
        <f t="shared" si="0"/>
        <v>3.4969672509994671</v>
      </c>
      <c r="E6" s="31">
        <f t="shared" si="0"/>
        <v>3.1615552414303512</v>
      </c>
      <c r="F6" s="31">
        <f t="shared" si="0"/>
        <v>3.2666455569900856</v>
      </c>
      <c r="G6" s="31">
        <f t="shared" si="0"/>
        <v>3.0353501855186278</v>
      </c>
      <c r="K6" s="44" t="s">
        <v>6</v>
      </c>
      <c r="L6" s="66">
        <f>VLOOKUP($L$12,NaturalRateMeasures!$A$2:$CZ$2520,MATCH($K6,NaturalRateMeasures!$A$2:$CZ$2,0),FALSE)</f>
        <v>0.82110000000000005</v>
      </c>
      <c r="M6" s="44"/>
      <c r="N6" s="44"/>
      <c r="O6" s="44"/>
      <c r="P6" s="44"/>
      <c r="Q6" s="44"/>
    </row>
    <row r="7" spans="1:18" x14ac:dyDescent="0.25">
      <c r="A7" s="71"/>
      <c r="B7" s="30" t="s">
        <v>97</v>
      </c>
      <c r="C7" s="31">
        <f t="shared" si="0"/>
        <v>3.220137599652118</v>
      </c>
      <c r="D7" s="31">
        <f t="shared" si="0"/>
        <v>3.2229790936615066</v>
      </c>
      <c r="E7" s="31">
        <f t="shared" si="0"/>
        <v>2.8875670840923906</v>
      </c>
      <c r="F7" s="31">
        <f t="shared" si="0"/>
        <v>2.9926573996521251</v>
      </c>
      <c r="G7" s="31">
        <f t="shared" si="0"/>
        <v>2.7613620281806672</v>
      </c>
      <c r="K7" s="44" t="s">
        <v>89</v>
      </c>
      <c r="L7" s="66">
        <f>VLOOKUP($L$12,NaturalRateMeasures!$A$2:$CZ$2520,MATCH($K7,NaturalRateMeasures!$A$2:$CZ$2,0),FALSE)</f>
        <v>1.1935646512374101</v>
      </c>
      <c r="M7" s="44"/>
      <c r="N7" s="44"/>
      <c r="O7" s="44"/>
      <c r="P7" s="44"/>
      <c r="Q7" s="44"/>
    </row>
    <row r="8" spans="1:18" ht="18.75" x14ac:dyDescent="0.3">
      <c r="A8" s="71"/>
      <c r="B8" s="30" t="s">
        <v>98</v>
      </c>
      <c r="C8" s="31">
        <f t="shared" si="0"/>
        <v>3.481892423656745</v>
      </c>
      <c r="D8" s="31">
        <f t="shared" si="0"/>
        <v>3.4847339176661336</v>
      </c>
      <c r="E8" s="31">
        <f t="shared" si="0"/>
        <v>3.1493219080970176</v>
      </c>
      <c r="F8" s="31">
        <f t="shared" si="0"/>
        <v>3.2544122236567521</v>
      </c>
      <c r="G8" s="31">
        <f t="shared" si="0"/>
        <v>3.0231168521852942</v>
      </c>
      <c r="K8" s="45" t="s">
        <v>115</v>
      </c>
      <c r="M8" s="44"/>
    </row>
    <row r="9" spans="1:18" x14ac:dyDescent="0.25">
      <c r="A9" s="71"/>
      <c r="B9" s="30" t="s">
        <v>99</v>
      </c>
      <c r="C9" s="31">
        <f t="shared" si="0"/>
        <v>3.8543570748941551</v>
      </c>
      <c r="D9" s="31">
        <f t="shared" si="0"/>
        <v>3.8571985689035442</v>
      </c>
      <c r="E9" s="31">
        <f t="shared" si="0"/>
        <v>3.5217865593344277</v>
      </c>
      <c r="F9" s="31">
        <f t="shared" si="0"/>
        <v>3.6268768748941622</v>
      </c>
      <c r="G9" s="31">
        <f>$L$23*$L$9+(1-$L$23)*($L7 + $L$25 + 1.5*($L$19 - $L$25) + $L$24*Q$5)</f>
        <v>3.3955815034227044</v>
      </c>
      <c r="K9" s="44" t="s">
        <v>3</v>
      </c>
      <c r="L9" s="46">
        <f>VLOOKUP($L$12,FedFundsRates!$A$2:$C$2520,MATCH($K9,FedFundsRates!$A$2:$C$2,0),FALSE)</f>
        <v>1.9233333333333331</v>
      </c>
      <c r="M9" s="44"/>
      <c r="R9" s="44"/>
    </row>
    <row r="10" spans="1:18" ht="15" customHeight="1" x14ac:dyDescent="0.25">
      <c r="R10" s="44"/>
    </row>
    <row r="11" spans="1:18" ht="67.5" customHeight="1" x14ac:dyDescent="0.35">
      <c r="A11" s="30" t="s">
        <v>141</v>
      </c>
      <c r="K11" s="52"/>
      <c r="L11" s="48"/>
    </row>
    <row r="12" spans="1:18" ht="18.75" customHeight="1" x14ac:dyDescent="0.25">
      <c r="A12" s="30" t="s">
        <v>142</v>
      </c>
      <c r="K12" s="53" t="s">
        <v>132</v>
      </c>
      <c r="L12" s="51">
        <v>43419</v>
      </c>
    </row>
    <row r="13" spans="1:18" ht="18.75" customHeight="1" x14ac:dyDescent="0.25">
      <c r="K13" s="54"/>
      <c r="M13" s="64" t="s">
        <v>127</v>
      </c>
    </row>
    <row r="14" spans="1:18" ht="72" customHeight="1" x14ac:dyDescent="0.25">
      <c r="K14" s="58" t="s">
        <v>126</v>
      </c>
      <c r="L14" s="59"/>
      <c r="M14" s="53" t="s">
        <v>128</v>
      </c>
      <c r="N14" s="48">
        <f>VLOOKUP($L$12,FedFundsRates!$A$2:$C$2520,MATCH($K15,FedFundsRates!$A$2:$C$2,0),FALSE)</f>
        <v>2.2200000000000002</v>
      </c>
      <c r="O14" s="44"/>
      <c r="P14" s="44"/>
      <c r="Q14" s="44"/>
      <c r="R14" s="44"/>
    </row>
    <row r="15" spans="1:18" x14ac:dyDescent="0.25">
      <c r="K15" s="60" t="s">
        <v>2</v>
      </c>
      <c r="L15" s="61">
        <f>VLOOKUP($L$12,FedFundsRates!$A$2:$C$2520,MATCH($K15,FedFundsRates!$A$2:$C$2,0),FALSE)</f>
        <v>2.2200000000000002</v>
      </c>
      <c r="M15" s="55"/>
      <c r="N15" s="48"/>
      <c r="O15" s="44"/>
      <c r="P15" s="44"/>
      <c r="Q15" s="44"/>
      <c r="R15" s="44"/>
    </row>
    <row r="16" spans="1:18" x14ac:dyDescent="0.25">
      <c r="K16" s="58"/>
      <c r="L16" s="59"/>
      <c r="M16" s="55"/>
      <c r="N16" s="48"/>
      <c r="O16" s="44"/>
      <c r="P16" s="44"/>
      <c r="Q16" s="44"/>
      <c r="R16" s="44"/>
    </row>
    <row r="17" spans="11:18" x14ac:dyDescent="0.25">
      <c r="K17" s="54"/>
      <c r="M17" s="64" t="s">
        <v>124</v>
      </c>
      <c r="N17" s="44"/>
      <c r="O17" s="44"/>
      <c r="P17" s="44"/>
      <c r="Q17" s="44"/>
      <c r="R17" s="44"/>
    </row>
    <row r="18" spans="11:18" ht="18.75" x14ac:dyDescent="0.3">
      <c r="K18" s="56" t="s">
        <v>114</v>
      </c>
      <c r="L18" s="48"/>
      <c r="M18" s="55" t="s">
        <v>26</v>
      </c>
      <c r="N18" s="65">
        <f>VLOOKUP($L$12,InflationMeasures!$A$2:$CJ$2520,MATCH($M18,InflationMeasures!$A$2:$CJ$2,0),FALSE)</f>
        <v>1.90052828243783</v>
      </c>
      <c r="O18" s="44"/>
      <c r="P18" s="44"/>
      <c r="Q18" s="44"/>
      <c r="R18" s="44"/>
    </row>
    <row r="19" spans="11:18" x14ac:dyDescent="0.25">
      <c r="K19" s="55" t="s">
        <v>26</v>
      </c>
      <c r="L19" s="65">
        <f>VLOOKUP($L$12,InflationMeasures!$A$2:$CJ$2520,MATCH($K19,InflationMeasures!$A$2:$CJ$2,0),FALSE)</f>
        <v>1.90052828243783</v>
      </c>
      <c r="M19" s="55" t="s">
        <v>27</v>
      </c>
      <c r="N19" s="65">
        <f>VLOOKUP($L$12,InflationMeasures!$A$2:$CJ$2520,MATCH($M19,InflationMeasures!$A$2:$CJ$2,0),FALSE)</f>
        <v>1.8676372891188509</v>
      </c>
      <c r="O19" s="44"/>
      <c r="P19" s="44"/>
      <c r="Q19" s="44"/>
      <c r="R19" s="44"/>
    </row>
    <row r="20" spans="11:18" ht="30" x14ac:dyDescent="0.25">
      <c r="K20" s="53" t="s">
        <v>125</v>
      </c>
      <c r="L20" s="49"/>
      <c r="M20" s="55" t="s">
        <v>28</v>
      </c>
      <c r="N20" s="65">
        <f>VLOOKUP($L$12,InflationMeasures!$A$2:$CJ$2520,MATCH($M20,InflationMeasures!$A$2:$CJ$2,0),FALSE)</f>
        <v>2.1524937896248986</v>
      </c>
      <c r="O20" s="44"/>
      <c r="P20" s="44"/>
      <c r="Q20" s="44"/>
      <c r="R20" s="44"/>
    </row>
    <row r="21" spans="11:18" ht="18.75" customHeight="1" x14ac:dyDescent="0.25">
      <c r="K21" s="54"/>
    </row>
    <row r="22" spans="11:18" ht="18.75" customHeight="1" x14ac:dyDescent="0.35">
      <c r="K22" s="57" t="s">
        <v>105</v>
      </c>
      <c r="L22" s="48"/>
    </row>
    <row r="23" spans="11:18" ht="15" customHeight="1" x14ac:dyDescent="0.25">
      <c r="K23" s="53" t="s">
        <v>121</v>
      </c>
      <c r="L23" s="49">
        <v>0</v>
      </c>
    </row>
    <row r="24" spans="11:18" ht="30" x14ac:dyDescent="0.25">
      <c r="K24" s="53" t="s">
        <v>119</v>
      </c>
      <c r="L24" s="49">
        <v>0.5</v>
      </c>
    </row>
    <row r="25" spans="11:18" x14ac:dyDescent="0.25">
      <c r="K25" s="53" t="s">
        <v>120</v>
      </c>
      <c r="L25" s="49">
        <v>2</v>
      </c>
    </row>
    <row r="28" spans="11:18" ht="21" x14ac:dyDescent="0.35">
      <c r="K28" s="34" t="s">
        <v>101</v>
      </c>
    </row>
    <row r="29" spans="11:18" ht="21" x14ac:dyDescent="0.3">
      <c r="K29" s="33" t="s">
        <v>102</v>
      </c>
    </row>
    <row r="30" spans="11:18" ht="18.75" x14ac:dyDescent="0.3">
      <c r="K30" s="33" t="s">
        <v>117</v>
      </c>
    </row>
    <row r="31" spans="11:18" ht="18.75" x14ac:dyDescent="0.3">
      <c r="K31" s="33" t="s">
        <v>118</v>
      </c>
    </row>
    <row r="32" spans="11:18" ht="21" x14ac:dyDescent="0.35">
      <c r="K32" s="34" t="s">
        <v>116</v>
      </c>
      <c r="M32" s="34"/>
    </row>
    <row r="33" spans="11:13" ht="21" x14ac:dyDescent="0.3">
      <c r="K33" s="35" t="s">
        <v>133</v>
      </c>
      <c r="M33" s="33"/>
    </row>
    <row r="34" spans="11:13" ht="21" x14ac:dyDescent="0.3">
      <c r="K34" s="36" t="s">
        <v>134</v>
      </c>
      <c r="M34" s="33"/>
    </row>
    <row r="35" spans="11:13" ht="21" x14ac:dyDescent="0.3">
      <c r="K35" s="37" t="s">
        <v>135</v>
      </c>
      <c r="M35" s="33"/>
    </row>
    <row r="36" spans="11:13" ht="21" x14ac:dyDescent="0.3">
      <c r="K36" s="38" t="s">
        <v>136</v>
      </c>
      <c r="M36" s="38"/>
    </row>
    <row r="37" spans="11:13" ht="21" x14ac:dyDescent="0.3">
      <c r="K37" s="39" t="s">
        <v>137</v>
      </c>
      <c r="M37" s="38"/>
    </row>
    <row r="38" spans="11:13" ht="21" x14ac:dyDescent="0.3">
      <c r="K38" s="40" t="s">
        <v>138</v>
      </c>
      <c r="M38" s="38"/>
    </row>
    <row r="39" spans="11:13" ht="21" x14ac:dyDescent="0.3">
      <c r="K39" s="41" t="s">
        <v>139</v>
      </c>
      <c r="M39" s="38"/>
    </row>
  </sheetData>
  <mergeCells count="2">
    <mergeCell ref="C3:G3"/>
    <mergeCell ref="A5:A9"/>
  </mergeCells>
  <conditionalFormatting sqref="C5:G9">
    <cfRule type="expression" dxfId="5" priority="1">
      <formula>C5-$L$15&lt;=-1.25</formula>
    </cfRule>
    <cfRule type="expression" dxfId="4" priority="2">
      <formula>AND(C5-$L$15&gt;-1.25,C5-$L$15&lt;=-0.75)</formula>
    </cfRule>
    <cfRule type="expression" dxfId="3" priority="3">
      <formula>AND(C5-$L$15&gt;-0.75,C5-$L$15&lt;=-0.25)</formula>
    </cfRule>
    <cfRule type="expression" dxfId="2" priority="4">
      <formula>AND(C5-$L$15&gt;0.25,C5-$L$15&lt;=0.75)</formula>
    </cfRule>
    <cfRule type="expression" dxfId="1" priority="5">
      <formula>AND(C5-$L$15&gt;0.75,C5-$L$15&lt;=1.25)</formula>
    </cfRule>
    <cfRule type="expression" dxfId="0" priority="6">
      <formula>C5-$L$15&gt;1.25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3:W4"/>
  <sheetViews>
    <sheetView workbookViewId="0">
      <selection activeCell="U4" sqref="U4"/>
    </sheetView>
  </sheetViews>
  <sheetFormatPr defaultRowHeight="15" x14ac:dyDescent="0.25"/>
  <cols>
    <col min="19" max="19" width="18.42578125" customWidth="1"/>
    <col min="21" max="21" width="11.85546875" customWidth="1"/>
  </cols>
  <sheetData>
    <row r="3" spans="19:23" ht="21" x14ac:dyDescent="0.35">
      <c r="S3" s="27" t="s">
        <v>86</v>
      </c>
      <c r="T3" s="4"/>
      <c r="U3" s="28">
        <v>43525</v>
      </c>
    </row>
    <row r="4" spans="19:23" x14ac:dyDescent="0.25">
      <c r="T4" s="11"/>
      <c r="U4" s="12"/>
      <c r="V4" s="16"/>
      <c r="W4" s="15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pane ySplit="5" topLeftCell="A233" activePane="bottomLeft" state="frozen"/>
      <selection pane="bottomLeft" activeCell="B257" sqref="B257:C259"/>
    </sheetView>
  </sheetViews>
  <sheetFormatPr defaultRowHeight="15" x14ac:dyDescent="0.25"/>
  <cols>
    <col min="1" max="1" width="10.7109375" style="29" customWidth="1"/>
    <col min="2" max="16384" width="9.140625" style="29"/>
  </cols>
  <sheetData>
    <row r="1" spans="1:3" x14ac:dyDescent="0.25">
      <c r="B1" s="29" t="s">
        <v>35</v>
      </c>
      <c r="C1" s="29" t="s">
        <v>36</v>
      </c>
    </row>
    <row r="2" spans="1:3" x14ac:dyDescent="0.25">
      <c r="B2" s="29" t="s">
        <v>0</v>
      </c>
      <c r="C2" s="29" t="s">
        <v>1</v>
      </c>
    </row>
    <row r="3" spans="1:3" x14ac:dyDescent="0.25">
      <c r="A3" s="1">
        <v>20135</v>
      </c>
      <c r="B3" s="29">
        <v>2</v>
      </c>
      <c r="C3" s="29" t="e">
        <f>NA()</f>
        <v>#N/A</v>
      </c>
    </row>
    <row r="4" spans="1:3" x14ac:dyDescent="0.25">
      <c r="A4" s="1">
        <v>20224</v>
      </c>
      <c r="B4" s="29">
        <v>2</v>
      </c>
      <c r="C4" s="29" t="e">
        <f>NA()</f>
        <v>#N/A</v>
      </c>
    </row>
    <row r="5" spans="1:3" x14ac:dyDescent="0.25">
      <c r="A5" s="1">
        <v>20316</v>
      </c>
      <c r="B5" s="29">
        <v>2</v>
      </c>
      <c r="C5" s="29" t="e">
        <f>NA()</f>
        <v>#N/A</v>
      </c>
    </row>
    <row r="6" spans="1:3" x14ac:dyDescent="0.25">
      <c r="A6" s="1">
        <v>20408</v>
      </c>
      <c r="B6" s="29">
        <v>2</v>
      </c>
      <c r="C6" s="29" t="e">
        <f>NA()</f>
        <v>#N/A</v>
      </c>
    </row>
    <row r="7" spans="1:3" x14ac:dyDescent="0.25">
      <c r="A7" s="1">
        <v>20500</v>
      </c>
      <c r="B7" s="29">
        <v>2</v>
      </c>
      <c r="C7" s="29" t="e">
        <f>NA()</f>
        <v>#N/A</v>
      </c>
    </row>
    <row r="8" spans="1:3" x14ac:dyDescent="0.25">
      <c r="A8" s="1">
        <v>20590</v>
      </c>
      <c r="B8" s="29">
        <v>2</v>
      </c>
      <c r="C8" s="29" t="e">
        <f>NA()</f>
        <v>#N/A</v>
      </c>
    </row>
    <row r="9" spans="1:3" x14ac:dyDescent="0.25">
      <c r="A9" s="1">
        <v>20682</v>
      </c>
      <c r="B9" s="29">
        <v>2</v>
      </c>
      <c r="C9" s="29" t="e">
        <f>NA()</f>
        <v>#N/A</v>
      </c>
    </row>
    <row r="10" spans="1:3" x14ac:dyDescent="0.25">
      <c r="A10" s="1">
        <v>20774</v>
      </c>
      <c r="B10" s="29">
        <v>2</v>
      </c>
      <c r="C10" s="29" t="e">
        <f>NA()</f>
        <v>#N/A</v>
      </c>
    </row>
    <row r="11" spans="1:3" x14ac:dyDescent="0.25">
      <c r="A11" s="1">
        <v>20866</v>
      </c>
      <c r="B11" s="29">
        <v>2</v>
      </c>
      <c r="C11" s="29" t="e">
        <f>NA()</f>
        <v>#N/A</v>
      </c>
    </row>
    <row r="12" spans="1:3" x14ac:dyDescent="0.25">
      <c r="A12" s="1">
        <v>20955</v>
      </c>
      <c r="B12" s="29">
        <v>2</v>
      </c>
      <c r="C12" s="29" t="e">
        <f>NA()</f>
        <v>#N/A</v>
      </c>
    </row>
    <row r="13" spans="1:3" x14ac:dyDescent="0.25">
      <c r="A13" s="1">
        <v>21047</v>
      </c>
      <c r="B13" s="29">
        <v>2</v>
      </c>
      <c r="C13" s="29" t="e">
        <f>NA()</f>
        <v>#N/A</v>
      </c>
    </row>
    <row r="14" spans="1:3" x14ac:dyDescent="0.25">
      <c r="A14" s="1">
        <v>21139</v>
      </c>
      <c r="B14" s="29">
        <v>2</v>
      </c>
      <c r="C14" s="29" t="e">
        <f>NA()</f>
        <v>#N/A</v>
      </c>
    </row>
    <row r="15" spans="1:3" x14ac:dyDescent="0.25">
      <c r="A15" s="1">
        <v>21231</v>
      </c>
      <c r="B15" s="29">
        <v>2</v>
      </c>
      <c r="C15" s="29" t="e">
        <f>NA()</f>
        <v>#N/A</v>
      </c>
    </row>
    <row r="16" spans="1:3" x14ac:dyDescent="0.25">
      <c r="A16" s="1">
        <v>21320</v>
      </c>
      <c r="B16" s="29">
        <v>2</v>
      </c>
      <c r="C16" s="29" t="e">
        <f>NA()</f>
        <v>#N/A</v>
      </c>
    </row>
    <row r="17" spans="1:3" x14ac:dyDescent="0.25">
      <c r="A17" s="1">
        <v>21412</v>
      </c>
      <c r="B17" s="29">
        <v>2</v>
      </c>
      <c r="C17" s="29" t="e">
        <f>NA()</f>
        <v>#N/A</v>
      </c>
    </row>
    <row r="18" spans="1:3" x14ac:dyDescent="0.25">
      <c r="A18" s="1">
        <v>21504</v>
      </c>
      <c r="B18" s="29">
        <v>2</v>
      </c>
      <c r="C18" s="29" t="e">
        <f>NA()</f>
        <v>#N/A</v>
      </c>
    </row>
    <row r="19" spans="1:3" x14ac:dyDescent="0.25">
      <c r="A19" s="1">
        <v>21596</v>
      </c>
      <c r="B19" s="29">
        <v>2</v>
      </c>
      <c r="C19" s="29" t="e">
        <f>NA()</f>
        <v>#N/A</v>
      </c>
    </row>
    <row r="20" spans="1:3" x14ac:dyDescent="0.25">
      <c r="A20" s="1">
        <v>21685</v>
      </c>
      <c r="B20" s="29">
        <v>2</v>
      </c>
      <c r="C20" s="29" t="e">
        <f>NA()</f>
        <v>#N/A</v>
      </c>
    </row>
    <row r="21" spans="1:3" x14ac:dyDescent="0.25">
      <c r="A21" s="1">
        <v>21777</v>
      </c>
      <c r="B21" s="29">
        <v>2</v>
      </c>
      <c r="C21" s="29" t="e">
        <f>NA()</f>
        <v>#N/A</v>
      </c>
    </row>
    <row r="22" spans="1:3" x14ac:dyDescent="0.25">
      <c r="A22" s="1">
        <v>21869</v>
      </c>
      <c r="B22" s="29">
        <v>2</v>
      </c>
      <c r="C22" s="29" t="e">
        <f>NA()</f>
        <v>#N/A</v>
      </c>
    </row>
    <row r="23" spans="1:3" x14ac:dyDescent="0.25">
      <c r="A23" s="1">
        <v>21961</v>
      </c>
      <c r="B23" s="29">
        <v>2</v>
      </c>
      <c r="C23" s="29" t="e">
        <f>NA()</f>
        <v>#N/A</v>
      </c>
    </row>
    <row r="24" spans="1:3" x14ac:dyDescent="0.25">
      <c r="A24" s="1">
        <v>22051</v>
      </c>
      <c r="B24" s="29">
        <v>2</v>
      </c>
      <c r="C24" s="29" t="e">
        <f>NA()</f>
        <v>#N/A</v>
      </c>
    </row>
    <row r="25" spans="1:3" x14ac:dyDescent="0.25">
      <c r="A25" s="1">
        <v>22143</v>
      </c>
      <c r="B25" s="29">
        <v>2</v>
      </c>
      <c r="C25" s="29" t="e">
        <f>NA()</f>
        <v>#N/A</v>
      </c>
    </row>
    <row r="26" spans="1:3" x14ac:dyDescent="0.25">
      <c r="A26" s="1">
        <v>22235</v>
      </c>
      <c r="B26" s="29">
        <v>2</v>
      </c>
      <c r="C26" s="29" t="e">
        <f>NA()</f>
        <v>#N/A</v>
      </c>
    </row>
    <row r="27" spans="1:3" x14ac:dyDescent="0.25">
      <c r="A27" s="1">
        <v>22327</v>
      </c>
      <c r="B27" s="29">
        <v>2</v>
      </c>
      <c r="C27" s="29" t="e">
        <f>NA()</f>
        <v>#N/A</v>
      </c>
    </row>
    <row r="28" spans="1:3" x14ac:dyDescent="0.25">
      <c r="A28" s="1">
        <v>22416</v>
      </c>
      <c r="B28" s="29">
        <v>2</v>
      </c>
      <c r="C28" s="29" t="e">
        <f>NA()</f>
        <v>#N/A</v>
      </c>
    </row>
    <row r="29" spans="1:3" x14ac:dyDescent="0.25">
      <c r="A29" s="1">
        <v>22508</v>
      </c>
      <c r="B29" s="29">
        <v>2</v>
      </c>
      <c r="C29" s="29" t="e">
        <f>NA()</f>
        <v>#N/A</v>
      </c>
    </row>
    <row r="30" spans="1:3" x14ac:dyDescent="0.25">
      <c r="A30" s="1">
        <v>22600</v>
      </c>
      <c r="B30" s="29">
        <v>2</v>
      </c>
      <c r="C30" s="29" t="e">
        <f>NA()</f>
        <v>#N/A</v>
      </c>
    </row>
    <row r="31" spans="1:3" x14ac:dyDescent="0.25">
      <c r="A31" s="1">
        <v>22692</v>
      </c>
      <c r="B31" s="29">
        <v>2</v>
      </c>
      <c r="C31" s="29" t="e">
        <f>NA()</f>
        <v>#N/A</v>
      </c>
    </row>
    <row r="32" spans="1:3" x14ac:dyDescent="0.25">
      <c r="A32" s="1">
        <v>22781</v>
      </c>
      <c r="B32" s="29">
        <v>2</v>
      </c>
      <c r="C32" s="29" t="e">
        <f>NA()</f>
        <v>#N/A</v>
      </c>
    </row>
    <row r="33" spans="1:3" x14ac:dyDescent="0.25">
      <c r="A33" s="1">
        <v>22873</v>
      </c>
      <c r="B33" s="29">
        <v>2</v>
      </c>
      <c r="C33" s="29" t="e">
        <f>NA()</f>
        <v>#N/A</v>
      </c>
    </row>
    <row r="34" spans="1:3" x14ac:dyDescent="0.25">
      <c r="A34" s="1">
        <v>22965</v>
      </c>
      <c r="B34" s="29">
        <v>2</v>
      </c>
      <c r="C34" s="29" t="e">
        <f>NA()</f>
        <v>#N/A</v>
      </c>
    </row>
    <row r="35" spans="1:3" x14ac:dyDescent="0.25">
      <c r="A35" s="1">
        <v>23057</v>
      </c>
      <c r="B35" s="29">
        <v>2</v>
      </c>
      <c r="C35" s="29" t="e">
        <f>NA()</f>
        <v>#N/A</v>
      </c>
    </row>
    <row r="36" spans="1:3" x14ac:dyDescent="0.25">
      <c r="A36" s="1">
        <v>23146</v>
      </c>
      <c r="B36" s="29">
        <v>2</v>
      </c>
      <c r="C36" s="29" t="e">
        <f>NA()</f>
        <v>#N/A</v>
      </c>
    </row>
    <row r="37" spans="1:3" x14ac:dyDescent="0.25">
      <c r="A37" s="1">
        <v>23238</v>
      </c>
      <c r="B37" s="29">
        <v>2</v>
      </c>
      <c r="C37" s="29" t="e">
        <f>NA()</f>
        <v>#N/A</v>
      </c>
    </row>
    <row r="38" spans="1:3" x14ac:dyDescent="0.25">
      <c r="A38" s="1">
        <v>23330</v>
      </c>
      <c r="B38" s="29">
        <v>2</v>
      </c>
      <c r="C38" s="29" t="e">
        <f>NA()</f>
        <v>#N/A</v>
      </c>
    </row>
    <row r="39" spans="1:3" x14ac:dyDescent="0.25">
      <c r="A39" s="1">
        <v>23422</v>
      </c>
      <c r="B39" s="29">
        <v>2</v>
      </c>
      <c r="C39" s="29" t="e">
        <f>NA()</f>
        <v>#N/A</v>
      </c>
    </row>
    <row r="40" spans="1:3" x14ac:dyDescent="0.25">
      <c r="A40" s="1">
        <v>23512</v>
      </c>
      <c r="B40" s="29">
        <v>2</v>
      </c>
      <c r="C40" s="29" t="e">
        <f>NA()</f>
        <v>#N/A</v>
      </c>
    </row>
    <row r="41" spans="1:3" x14ac:dyDescent="0.25">
      <c r="A41" s="1">
        <v>23604</v>
      </c>
      <c r="B41" s="29">
        <v>2</v>
      </c>
      <c r="C41" s="29" t="e">
        <f>NA()</f>
        <v>#N/A</v>
      </c>
    </row>
    <row r="42" spans="1:3" x14ac:dyDescent="0.25">
      <c r="A42" s="1">
        <v>23696</v>
      </c>
      <c r="B42" s="29">
        <v>2</v>
      </c>
      <c r="C42" s="29" t="e">
        <f>NA()</f>
        <v>#N/A</v>
      </c>
    </row>
    <row r="43" spans="1:3" x14ac:dyDescent="0.25">
      <c r="A43" s="1">
        <v>23788</v>
      </c>
      <c r="B43" s="29">
        <v>2</v>
      </c>
      <c r="C43" s="29" t="e">
        <f>NA()</f>
        <v>#N/A</v>
      </c>
    </row>
    <row r="44" spans="1:3" x14ac:dyDescent="0.25">
      <c r="A44" s="1">
        <v>23877</v>
      </c>
      <c r="B44" s="29">
        <v>2</v>
      </c>
      <c r="C44" s="29" t="e">
        <f>NA()</f>
        <v>#N/A</v>
      </c>
    </row>
    <row r="45" spans="1:3" x14ac:dyDescent="0.25">
      <c r="A45" s="1">
        <v>23969</v>
      </c>
      <c r="B45" s="29">
        <v>2</v>
      </c>
      <c r="C45" s="29" t="e">
        <f>NA()</f>
        <v>#N/A</v>
      </c>
    </row>
    <row r="46" spans="1:3" x14ac:dyDescent="0.25">
      <c r="A46" s="1">
        <v>24061</v>
      </c>
      <c r="B46" s="29">
        <v>2</v>
      </c>
      <c r="C46" s="29" t="e">
        <f>NA()</f>
        <v>#N/A</v>
      </c>
    </row>
    <row r="47" spans="1:3" x14ac:dyDescent="0.25">
      <c r="A47" s="1">
        <v>24153</v>
      </c>
      <c r="B47" s="29">
        <v>2</v>
      </c>
      <c r="C47" s="29" t="e">
        <f>NA()</f>
        <v>#N/A</v>
      </c>
    </row>
    <row r="48" spans="1:3" x14ac:dyDescent="0.25">
      <c r="A48" s="1">
        <v>24242</v>
      </c>
      <c r="B48" s="29">
        <v>2</v>
      </c>
      <c r="C48" s="29" t="e">
        <f>NA()</f>
        <v>#N/A</v>
      </c>
    </row>
    <row r="49" spans="1:3" x14ac:dyDescent="0.25">
      <c r="A49" s="1">
        <v>24334</v>
      </c>
      <c r="B49" s="29">
        <v>2</v>
      </c>
      <c r="C49" s="29" t="e">
        <f>NA()</f>
        <v>#N/A</v>
      </c>
    </row>
    <row r="50" spans="1:3" x14ac:dyDescent="0.25">
      <c r="A50" s="1">
        <v>24426</v>
      </c>
      <c r="B50" s="29">
        <v>2</v>
      </c>
      <c r="C50" s="29" t="e">
        <f>NA()</f>
        <v>#N/A</v>
      </c>
    </row>
    <row r="51" spans="1:3" x14ac:dyDescent="0.25">
      <c r="A51" s="1">
        <v>24518</v>
      </c>
      <c r="B51" s="29">
        <v>2</v>
      </c>
      <c r="C51" s="29" t="e">
        <f>NA()</f>
        <v>#N/A</v>
      </c>
    </row>
    <row r="52" spans="1:3" x14ac:dyDescent="0.25">
      <c r="A52" s="1">
        <v>24607</v>
      </c>
      <c r="B52" s="29">
        <v>2</v>
      </c>
      <c r="C52" s="29" t="e">
        <f>NA()</f>
        <v>#N/A</v>
      </c>
    </row>
    <row r="53" spans="1:3" x14ac:dyDescent="0.25">
      <c r="A53" s="1">
        <v>24699</v>
      </c>
      <c r="B53" s="29">
        <v>2</v>
      </c>
      <c r="C53" s="29" t="e">
        <f>NA()</f>
        <v>#N/A</v>
      </c>
    </row>
    <row r="54" spans="1:3" x14ac:dyDescent="0.25">
      <c r="A54" s="1">
        <v>24791</v>
      </c>
      <c r="B54" s="29">
        <v>2</v>
      </c>
      <c r="C54" s="29" t="e">
        <f>NA()</f>
        <v>#N/A</v>
      </c>
    </row>
    <row r="55" spans="1:3" x14ac:dyDescent="0.25">
      <c r="A55" s="1">
        <v>24883</v>
      </c>
      <c r="B55" s="29">
        <v>2</v>
      </c>
      <c r="C55" s="29" t="e">
        <f>NA()</f>
        <v>#N/A</v>
      </c>
    </row>
    <row r="56" spans="1:3" x14ac:dyDescent="0.25">
      <c r="A56" s="1">
        <v>24973</v>
      </c>
      <c r="B56" s="29">
        <v>2</v>
      </c>
      <c r="C56" s="29" t="e">
        <f>NA()</f>
        <v>#N/A</v>
      </c>
    </row>
    <row r="57" spans="1:3" x14ac:dyDescent="0.25">
      <c r="A57" s="1">
        <v>25065</v>
      </c>
      <c r="B57" s="29">
        <v>2</v>
      </c>
      <c r="C57" s="29" t="e">
        <f>NA()</f>
        <v>#N/A</v>
      </c>
    </row>
    <row r="58" spans="1:3" x14ac:dyDescent="0.25">
      <c r="A58" s="1">
        <v>25157</v>
      </c>
      <c r="B58" s="29">
        <v>2</v>
      </c>
      <c r="C58" s="29" t="e">
        <f>NA()</f>
        <v>#N/A</v>
      </c>
    </row>
    <row r="59" spans="1:3" x14ac:dyDescent="0.25">
      <c r="A59" s="1">
        <v>25249</v>
      </c>
      <c r="B59" s="29">
        <v>2</v>
      </c>
      <c r="C59" s="29" t="e">
        <f>NA()</f>
        <v>#N/A</v>
      </c>
    </row>
    <row r="60" spans="1:3" x14ac:dyDescent="0.25">
      <c r="A60" s="1">
        <v>25338</v>
      </c>
      <c r="B60" s="29">
        <v>2</v>
      </c>
      <c r="C60" s="29" t="e">
        <f>NA()</f>
        <v>#N/A</v>
      </c>
    </row>
    <row r="61" spans="1:3" x14ac:dyDescent="0.25">
      <c r="A61" s="1">
        <v>25430</v>
      </c>
      <c r="B61" s="29">
        <v>2</v>
      </c>
      <c r="C61" s="29" t="e">
        <f>NA()</f>
        <v>#N/A</v>
      </c>
    </row>
    <row r="62" spans="1:3" x14ac:dyDescent="0.25">
      <c r="A62" s="1">
        <v>25522</v>
      </c>
      <c r="B62" s="29">
        <v>2</v>
      </c>
      <c r="C62" s="29" t="e">
        <f>NA()</f>
        <v>#N/A</v>
      </c>
    </row>
    <row r="63" spans="1:3" x14ac:dyDescent="0.25">
      <c r="A63" s="1">
        <v>25614</v>
      </c>
      <c r="B63" s="29">
        <v>2</v>
      </c>
      <c r="C63" s="29" t="e">
        <f>NA()</f>
        <v>#N/A</v>
      </c>
    </row>
    <row r="64" spans="1:3" x14ac:dyDescent="0.25">
      <c r="A64" s="1">
        <v>25703</v>
      </c>
      <c r="B64" s="29">
        <v>2</v>
      </c>
      <c r="C64" s="29" t="e">
        <f>NA()</f>
        <v>#N/A</v>
      </c>
    </row>
    <row r="65" spans="1:3" x14ac:dyDescent="0.25">
      <c r="A65" s="1">
        <v>25795</v>
      </c>
      <c r="B65" s="29">
        <v>2</v>
      </c>
      <c r="C65" s="29" t="e">
        <f>NA()</f>
        <v>#N/A</v>
      </c>
    </row>
    <row r="66" spans="1:3" x14ac:dyDescent="0.25">
      <c r="A66" s="1">
        <v>25887</v>
      </c>
      <c r="B66" s="29">
        <v>2</v>
      </c>
      <c r="C66" s="29" t="e">
        <f>NA()</f>
        <v>#N/A</v>
      </c>
    </row>
    <row r="67" spans="1:3" x14ac:dyDescent="0.25">
      <c r="A67" s="1">
        <v>25979</v>
      </c>
      <c r="B67" s="29">
        <v>2</v>
      </c>
      <c r="C67" s="29" t="e">
        <f>NA()</f>
        <v>#N/A</v>
      </c>
    </row>
    <row r="68" spans="1:3" x14ac:dyDescent="0.25">
      <c r="A68" s="1">
        <v>26068</v>
      </c>
      <c r="B68" s="29">
        <v>2</v>
      </c>
      <c r="C68" s="29" t="e">
        <f>NA()</f>
        <v>#N/A</v>
      </c>
    </row>
    <row r="69" spans="1:3" x14ac:dyDescent="0.25">
      <c r="A69" s="1">
        <v>26160</v>
      </c>
      <c r="B69" s="29">
        <v>2</v>
      </c>
      <c r="C69" s="29" t="e">
        <f>NA()</f>
        <v>#N/A</v>
      </c>
    </row>
    <row r="70" spans="1:3" x14ac:dyDescent="0.25">
      <c r="A70" s="1">
        <v>26252</v>
      </c>
      <c r="B70" s="29">
        <v>2</v>
      </c>
      <c r="C70" s="29" t="e">
        <f>NA()</f>
        <v>#N/A</v>
      </c>
    </row>
    <row r="71" spans="1:3" x14ac:dyDescent="0.25">
      <c r="A71" s="1">
        <v>26344</v>
      </c>
      <c r="B71" s="29">
        <v>2</v>
      </c>
      <c r="C71" s="29" t="e">
        <f>NA()</f>
        <v>#N/A</v>
      </c>
    </row>
    <row r="72" spans="1:3" x14ac:dyDescent="0.25">
      <c r="A72" s="1">
        <v>26434</v>
      </c>
      <c r="B72" s="29">
        <v>2</v>
      </c>
      <c r="C72" s="29" t="e">
        <f>NA()</f>
        <v>#N/A</v>
      </c>
    </row>
    <row r="73" spans="1:3" x14ac:dyDescent="0.25">
      <c r="A73" s="1">
        <v>26526</v>
      </c>
      <c r="B73" s="29">
        <v>2</v>
      </c>
      <c r="C73" s="29" t="e">
        <f>NA()</f>
        <v>#N/A</v>
      </c>
    </row>
    <row r="74" spans="1:3" x14ac:dyDescent="0.25">
      <c r="A74" s="1">
        <v>26618</v>
      </c>
      <c r="B74" s="29">
        <v>2</v>
      </c>
      <c r="C74" s="29" t="e">
        <f>NA()</f>
        <v>#N/A</v>
      </c>
    </row>
    <row r="75" spans="1:3" x14ac:dyDescent="0.25">
      <c r="A75" s="1">
        <v>26710</v>
      </c>
      <c r="B75" s="29">
        <v>2</v>
      </c>
      <c r="C75" s="29" t="e">
        <f>NA()</f>
        <v>#N/A</v>
      </c>
    </row>
    <row r="76" spans="1:3" x14ac:dyDescent="0.25">
      <c r="A76" s="1">
        <v>26799</v>
      </c>
      <c r="B76" s="29">
        <v>2</v>
      </c>
      <c r="C76" s="29" t="e">
        <f>NA()</f>
        <v>#N/A</v>
      </c>
    </row>
    <row r="77" spans="1:3" x14ac:dyDescent="0.25">
      <c r="A77" s="1">
        <v>26891</v>
      </c>
      <c r="B77" s="29">
        <v>2</v>
      </c>
      <c r="C77" s="29" t="e">
        <f>NA()</f>
        <v>#N/A</v>
      </c>
    </row>
    <row r="78" spans="1:3" x14ac:dyDescent="0.25">
      <c r="A78" s="1">
        <v>26983</v>
      </c>
      <c r="B78" s="29">
        <v>2</v>
      </c>
      <c r="C78" s="29" t="e">
        <f>NA()</f>
        <v>#N/A</v>
      </c>
    </row>
    <row r="79" spans="1:3" x14ac:dyDescent="0.25">
      <c r="A79" s="1">
        <v>27075</v>
      </c>
      <c r="B79" s="29">
        <v>2</v>
      </c>
      <c r="C79" s="29" t="e">
        <f>NA()</f>
        <v>#N/A</v>
      </c>
    </row>
    <row r="80" spans="1:3" x14ac:dyDescent="0.25">
      <c r="A80" s="1">
        <v>27164</v>
      </c>
      <c r="B80" s="29">
        <v>2</v>
      </c>
      <c r="C80" s="29" t="e">
        <f>NA()</f>
        <v>#N/A</v>
      </c>
    </row>
    <row r="81" spans="1:3" x14ac:dyDescent="0.25">
      <c r="A81" s="1">
        <v>27256</v>
      </c>
      <c r="B81" s="29">
        <v>2</v>
      </c>
      <c r="C81" s="29" t="e">
        <f>NA()</f>
        <v>#N/A</v>
      </c>
    </row>
    <row r="82" spans="1:3" x14ac:dyDescent="0.25">
      <c r="A82" s="1">
        <v>27348</v>
      </c>
      <c r="B82" s="29">
        <v>2</v>
      </c>
      <c r="C82" s="29" t="e">
        <f>NA()</f>
        <v>#N/A</v>
      </c>
    </row>
    <row r="83" spans="1:3" x14ac:dyDescent="0.25">
      <c r="A83" s="1">
        <v>27440</v>
      </c>
      <c r="B83" s="29">
        <v>2</v>
      </c>
      <c r="C83" s="29" t="e">
        <f>NA()</f>
        <v>#N/A</v>
      </c>
    </row>
    <row r="84" spans="1:3" x14ac:dyDescent="0.25">
      <c r="A84" s="1">
        <v>27529</v>
      </c>
      <c r="B84" s="29">
        <v>2</v>
      </c>
      <c r="C84" s="29" t="e">
        <f>NA()</f>
        <v>#N/A</v>
      </c>
    </row>
    <row r="85" spans="1:3" x14ac:dyDescent="0.25">
      <c r="A85" s="1">
        <v>27621</v>
      </c>
      <c r="B85" s="29">
        <v>2</v>
      </c>
      <c r="C85" s="29" t="e">
        <f>NA()</f>
        <v>#N/A</v>
      </c>
    </row>
    <row r="86" spans="1:3" x14ac:dyDescent="0.25">
      <c r="A86" s="1">
        <v>27713</v>
      </c>
      <c r="B86" s="29">
        <v>2</v>
      </c>
      <c r="C86" s="29" t="e">
        <f>NA()</f>
        <v>#N/A</v>
      </c>
    </row>
    <row r="87" spans="1:3" x14ac:dyDescent="0.25">
      <c r="A87" s="1">
        <v>27805</v>
      </c>
      <c r="B87" s="29">
        <v>2</v>
      </c>
      <c r="C87" s="29" t="e">
        <f>NA()</f>
        <v>#N/A</v>
      </c>
    </row>
    <row r="88" spans="1:3" x14ac:dyDescent="0.25">
      <c r="A88" s="1">
        <v>27895</v>
      </c>
      <c r="B88" s="29">
        <v>2</v>
      </c>
      <c r="C88" s="29" t="e">
        <f>NA()</f>
        <v>#N/A</v>
      </c>
    </row>
    <row r="89" spans="1:3" x14ac:dyDescent="0.25">
      <c r="A89" s="1">
        <v>27987</v>
      </c>
      <c r="B89" s="29">
        <v>2</v>
      </c>
      <c r="C89" s="29" t="e">
        <f>NA()</f>
        <v>#N/A</v>
      </c>
    </row>
    <row r="90" spans="1:3" x14ac:dyDescent="0.25">
      <c r="A90" s="1">
        <v>28079</v>
      </c>
      <c r="B90" s="29">
        <v>2</v>
      </c>
      <c r="C90" s="29" t="e">
        <f>NA()</f>
        <v>#N/A</v>
      </c>
    </row>
    <row r="91" spans="1:3" x14ac:dyDescent="0.25">
      <c r="A91" s="1">
        <v>28171</v>
      </c>
      <c r="B91" s="29">
        <v>2</v>
      </c>
      <c r="C91" s="29" t="e">
        <f>NA()</f>
        <v>#N/A</v>
      </c>
    </row>
    <row r="92" spans="1:3" x14ac:dyDescent="0.25">
      <c r="A92" s="1">
        <v>28260</v>
      </c>
      <c r="B92" s="29">
        <v>2</v>
      </c>
      <c r="C92" s="29" t="e">
        <f>NA()</f>
        <v>#N/A</v>
      </c>
    </row>
    <row r="93" spans="1:3" x14ac:dyDescent="0.25">
      <c r="A93" s="1">
        <v>28352</v>
      </c>
      <c r="B93" s="29">
        <v>2</v>
      </c>
      <c r="C93" s="29" t="e">
        <f>NA()</f>
        <v>#N/A</v>
      </c>
    </row>
    <row r="94" spans="1:3" x14ac:dyDescent="0.25">
      <c r="A94" s="1">
        <v>28444</v>
      </c>
      <c r="B94" s="29">
        <v>2</v>
      </c>
      <c r="C94" s="29" t="e">
        <f>NA()</f>
        <v>#N/A</v>
      </c>
    </row>
    <row r="95" spans="1:3" x14ac:dyDescent="0.25">
      <c r="A95" s="1">
        <v>28536</v>
      </c>
      <c r="B95" s="29">
        <v>2</v>
      </c>
      <c r="C95" s="29" t="e">
        <f>NA()</f>
        <v>#N/A</v>
      </c>
    </row>
    <row r="96" spans="1:3" x14ac:dyDescent="0.25">
      <c r="A96" s="1">
        <v>28625</v>
      </c>
      <c r="B96" s="29">
        <v>2</v>
      </c>
      <c r="C96" s="29" t="e">
        <f>NA()</f>
        <v>#N/A</v>
      </c>
    </row>
    <row r="97" spans="1:3" x14ac:dyDescent="0.25">
      <c r="A97" s="1">
        <v>28717</v>
      </c>
      <c r="B97" s="29">
        <v>2</v>
      </c>
      <c r="C97" s="29" t="e">
        <f>NA()</f>
        <v>#N/A</v>
      </c>
    </row>
    <row r="98" spans="1:3" x14ac:dyDescent="0.25">
      <c r="A98" s="1">
        <v>28809</v>
      </c>
      <c r="B98" s="29">
        <v>2</v>
      </c>
      <c r="C98" s="29" t="e">
        <f>NA()</f>
        <v>#N/A</v>
      </c>
    </row>
    <row r="99" spans="1:3" x14ac:dyDescent="0.25">
      <c r="A99" s="1">
        <v>28901</v>
      </c>
      <c r="B99" s="29">
        <v>2</v>
      </c>
      <c r="C99" s="29" t="e">
        <f>NA()</f>
        <v>#N/A</v>
      </c>
    </row>
    <row r="100" spans="1:3" x14ac:dyDescent="0.25">
      <c r="A100" s="1">
        <v>28990</v>
      </c>
      <c r="B100" s="29">
        <v>2</v>
      </c>
      <c r="C100" s="29" t="e">
        <f>NA()</f>
        <v>#N/A</v>
      </c>
    </row>
    <row r="101" spans="1:3" x14ac:dyDescent="0.25">
      <c r="A101" s="1">
        <v>29082</v>
      </c>
      <c r="B101" s="29">
        <v>2</v>
      </c>
      <c r="C101" s="29" t="e">
        <f>NA()</f>
        <v>#N/A</v>
      </c>
    </row>
    <row r="102" spans="1:3" x14ac:dyDescent="0.25">
      <c r="A102" s="1">
        <v>29174</v>
      </c>
      <c r="B102" s="29">
        <v>2</v>
      </c>
      <c r="C102" s="29" t="e">
        <f>NA()</f>
        <v>#N/A</v>
      </c>
    </row>
    <row r="103" spans="1:3" x14ac:dyDescent="0.25">
      <c r="A103" s="1">
        <v>29266</v>
      </c>
      <c r="B103" s="29">
        <v>2</v>
      </c>
      <c r="C103" s="29" t="e">
        <f>NA()</f>
        <v>#N/A</v>
      </c>
    </row>
    <row r="104" spans="1:3" x14ac:dyDescent="0.25">
      <c r="A104" s="1">
        <v>29356</v>
      </c>
      <c r="B104" s="29">
        <v>2</v>
      </c>
      <c r="C104" s="29" t="e">
        <f>NA()</f>
        <v>#N/A</v>
      </c>
    </row>
    <row r="105" spans="1:3" x14ac:dyDescent="0.25">
      <c r="A105" s="1">
        <v>29448</v>
      </c>
      <c r="B105" s="29">
        <v>2</v>
      </c>
      <c r="C105" s="29" t="e">
        <f>NA()</f>
        <v>#N/A</v>
      </c>
    </row>
    <row r="106" spans="1:3" x14ac:dyDescent="0.25">
      <c r="A106" s="1">
        <v>29540</v>
      </c>
      <c r="B106" s="29">
        <v>2</v>
      </c>
      <c r="C106" s="29" t="e">
        <f>NA()</f>
        <v>#N/A</v>
      </c>
    </row>
    <row r="107" spans="1:3" x14ac:dyDescent="0.25">
      <c r="A107" s="1">
        <v>29632</v>
      </c>
      <c r="B107" s="29">
        <v>2</v>
      </c>
      <c r="C107" s="29" t="e">
        <f>NA()</f>
        <v>#N/A</v>
      </c>
    </row>
    <row r="108" spans="1:3" x14ac:dyDescent="0.25">
      <c r="A108" s="1">
        <v>29721</v>
      </c>
      <c r="B108" s="29">
        <v>2</v>
      </c>
      <c r="C108" s="29" t="e">
        <f>NA()</f>
        <v>#N/A</v>
      </c>
    </row>
    <row r="109" spans="1:3" x14ac:dyDescent="0.25">
      <c r="A109" s="1">
        <v>29813</v>
      </c>
      <c r="B109" s="29">
        <v>2</v>
      </c>
      <c r="C109" s="29" t="e">
        <f>NA()</f>
        <v>#N/A</v>
      </c>
    </row>
    <row r="110" spans="1:3" x14ac:dyDescent="0.25">
      <c r="A110" s="1">
        <v>29905</v>
      </c>
      <c r="B110" s="29">
        <v>2</v>
      </c>
      <c r="C110" s="29" t="e">
        <f>NA()</f>
        <v>#N/A</v>
      </c>
    </row>
    <row r="111" spans="1:3" x14ac:dyDescent="0.25">
      <c r="A111" s="1">
        <v>29997</v>
      </c>
      <c r="B111" s="29">
        <v>2</v>
      </c>
      <c r="C111" s="29" t="e">
        <f>NA()</f>
        <v>#N/A</v>
      </c>
    </row>
    <row r="112" spans="1:3" x14ac:dyDescent="0.25">
      <c r="A112" s="1">
        <v>30086</v>
      </c>
      <c r="B112" s="29">
        <v>2</v>
      </c>
      <c r="C112" s="29" t="e">
        <f>NA()</f>
        <v>#N/A</v>
      </c>
    </row>
    <row r="113" spans="1:3" x14ac:dyDescent="0.25">
      <c r="A113" s="1">
        <v>30178</v>
      </c>
      <c r="B113" s="29">
        <v>2</v>
      </c>
      <c r="C113" s="29" t="e">
        <f>NA()</f>
        <v>#N/A</v>
      </c>
    </row>
    <row r="114" spans="1:3" x14ac:dyDescent="0.25">
      <c r="A114" s="1">
        <v>30270</v>
      </c>
      <c r="B114" s="29">
        <v>2</v>
      </c>
      <c r="C114" s="29" t="e">
        <f>NA()</f>
        <v>#N/A</v>
      </c>
    </row>
    <row r="115" spans="1:3" x14ac:dyDescent="0.25">
      <c r="A115" s="1">
        <v>30362</v>
      </c>
      <c r="B115" s="29">
        <v>2</v>
      </c>
      <c r="C115" s="29" t="e">
        <f>NA()</f>
        <v>#N/A</v>
      </c>
    </row>
    <row r="116" spans="1:3" x14ac:dyDescent="0.25">
      <c r="A116" s="1">
        <v>30451</v>
      </c>
      <c r="B116" s="29">
        <v>2</v>
      </c>
      <c r="C116" s="29" t="e">
        <f>NA()</f>
        <v>#N/A</v>
      </c>
    </row>
    <row r="117" spans="1:3" x14ac:dyDescent="0.25">
      <c r="A117" s="1">
        <v>30543</v>
      </c>
      <c r="B117" s="29">
        <v>2</v>
      </c>
      <c r="C117" s="29" t="e">
        <f>NA()</f>
        <v>#N/A</v>
      </c>
    </row>
    <row r="118" spans="1:3" x14ac:dyDescent="0.25">
      <c r="A118" s="1">
        <v>30635</v>
      </c>
      <c r="B118" s="29">
        <v>2</v>
      </c>
      <c r="C118" s="29" t="e">
        <f>NA()</f>
        <v>#N/A</v>
      </c>
    </row>
    <row r="119" spans="1:3" x14ac:dyDescent="0.25">
      <c r="A119" s="1">
        <v>30727</v>
      </c>
      <c r="B119" s="29">
        <v>2</v>
      </c>
      <c r="C119" s="29" t="e">
        <f>NA()</f>
        <v>#N/A</v>
      </c>
    </row>
    <row r="120" spans="1:3" x14ac:dyDescent="0.25">
      <c r="A120" s="1">
        <v>30817</v>
      </c>
      <c r="B120" s="29">
        <v>2</v>
      </c>
      <c r="C120" s="29" t="e">
        <f>NA()</f>
        <v>#N/A</v>
      </c>
    </row>
    <row r="121" spans="1:3" x14ac:dyDescent="0.25">
      <c r="A121" s="1">
        <v>30909</v>
      </c>
      <c r="B121" s="29">
        <v>2</v>
      </c>
      <c r="C121" s="29" t="e">
        <f>NA()</f>
        <v>#N/A</v>
      </c>
    </row>
    <row r="122" spans="1:3" x14ac:dyDescent="0.25">
      <c r="A122" s="1">
        <v>31001</v>
      </c>
      <c r="B122" s="29">
        <v>2</v>
      </c>
      <c r="C122" s="29" t="e">
        <f>NA()</f>
        <v>#N/A</v>
      </c>
    </row>
    <row r="123" spans="1:3" x14ac:dyDescent="0.25">
      <c r="A123" s="1">
        <v>31093</v>
      </c>
      <c r="B123" s="29">
        <v>2</v>
      </c>
      <c r="C123" s="29" t="e">
        <f>NA()</f>
        <v>#N/A</v>
      </c>
    </row>
    <row r="124" spans="1:3" x14ac:dyDescent="0.25">
      <c r="A124" s="1">
        <v>31182</v>
      </c>
      <c r="B124" s="29">
        <v>2</v>
      </c>
      <c r="C124" s="29" t="e">
        <f>NA()</f>
        <v>#N/A</v>
      </c>
    </row>
    <row r="125" spans="1:3" x14ac:dyDescent="0.25">
      <c r="A125" s="1">
        <v>31274</v>
      </c>
      <c r="B125" s="29">
        <v>2</v>
      </c>
      <c r="C125" s="29" t="e">
        <f>NA()</f>
        <v>#N/A</v>
      </c>
    </row>
    <row r="126" spans="1:3" x14ac:dyDescent="0.25">
      <c r="A126" s="1">
        <v>31366</v>
      </c>
      <c r="B126" s="29">
        <v>2</v>
      </c>
      <c r="C126" s="29" t="e">
        <f>NA()</f>
        <v>#N/A</v>
      </c>
    </row>
    <row r="127" spans="1:3" x14ac:dyDescent="0.25">
      <c r="A127" s="1">
        <v>31458</v>
      </c>
      <c r="B127" s="29">
        <v>2</v>
      </c>
      <c r="C127" s="29" t="e">
        <f>NA()</f>
        <v>#N/A</v>
      </c>
    </row>
    <row r="128" spans="1:3" x14ac:dyDescent="0.25">
      <c r="A128" s="1">
        <v>31547</v>
      </c>
      <c r="B128" s="29">
        <v>2</v>
      </c>
      <c r="C128" s="29" t="e">
        <f>NA()</f>
        <v>#N/A</v>
      </c>
    </row>
    <row r="129" spans="1:3" x14ac:dyDescent="0.25">
      <c r="A129" s="1">
        <v>31639</v>
      </c>
      <c r="B129" s="29">
        <v>2</v>
      </c>
      <c r="C129" s="29" t="e">
        <f>NA()</f>
        <v>#N/A</v>
      </c>
    </row>
    <row r="130" spans="1:3" x14ac:dyDescent="0.25">
      <c r="A130" s="1">
        <v>31731</v>
      </c>
      <c r="B130" s="29">
        <v>2</v>
      </c>
      <c r="C130" s="29" t="e">
        <f>NA()</f>
        <v>#N/A</v>
      </c>
    </row>
    <row r="131" spans="1:3" x14ac:dyDescent="0.25">
      <c r="A131" s="1">
        <v>31823</v>
      </c>
      <c r="B131" s="29">
        <v>2</v>
      </c>
      <c r="C131" s="29" t="e">
        <f>NA()</f>
        <v>#N/A</v>
      </c>
    </row>
    <row r="132" spans="1:3" x14ac:dyDescent="0.25">
      <c r="A132" s="1">
        <v>31912</v>
      </c>
      <c r="B132" s="29">
        <v>2</v>
      </c>
      <c r="C132" s="29" t="e">
        <f>NA()</f>
        <v>#N/A</v>
      </c>
    </row>
    <row r="133" spans="1:3" x14ac:dyDescent="0.25">
      <c r="A133" s="1">
        <v>32004</v>
      </c>
      <c r="B133" s="29">
        <v>2</v>
      </c>
      <c r="C133" s="29" t="e">
        <f>NA()</f>
        <v>#N/A</v>
      </c>
    </row>
    <row r="134" spans="1:3" x14ac:dyDescent="0.25">
      <c r="A134" s="1">
        <v>32096</v>
      </c>
      <c r="B134" s="29">
        <v>2</v>
      </c>
      <c r="C134" s="29" t="e">
        <f>NA()</f>
        <v>#N/A</v>
      </c>
    </row>
    <row r="135" spans="1:3" x14ac:dyDescent="0.25">
      <c r="A135" s="1">
        <v>32188</v>
      </c>
      <c r="B135" s="29">
        <v>2</v>
      </c>
      <c r="C135" s="29" t="e">
        <f>NA()</f>
        <v>#N/A</v>
      </c>
    </row>
    <row r="136" spans="1:3" x14ac:dyDescent="0.25">
      <c r="A136" s="1">
        <v>32278</v>
      </c>
      <c r="B136" s="29">
        <v>2</v>
      </c>
      <c r="C136" s="29" t="e">
        <f>NA()</f>
        <v>#N/A</v>
      </c>
    </row>
    <row r="137" spans="1:3" x14ac:dyDescent="0.25">
      <c r="A137" s="1">
        <v>32370</v>
      </c>
      <c r="B137" s="29">
        <v>2</v>
      </c>
      <c r="C137" s="29" t="e">
        <f>NA()</f>
        <v>#N/A</v>
      </c>
    </row>
    <row r="138" spans="1:3" x14ac:dyDescent="0.25">
      <c r="A138" s="1">
        <v>32462</v>
      </c>
      <c r="B138" s="29">
        <v>2</v>
      </c>
      <c r="C138" s="29" t="e">
        <f>NA()</f>
        <v>#N/A</v>
      </c>
    </row>
    <row r="139" spans="1:3" x14ac:dyDescent="0.25">
      <c r="A139" s="1">
        <v>32554</v>
      </c>
      <c r="B139" s="29">
        <v>2</v>
      </c>
      <c r="C139" s="29" t="e">
        <f>NA()</f>
        <v>#N/A</v>
      </c>
    </row>
    <row r="140" spans="1:3" x14ac:dyDescent="0.25">
      <c r="A140" s="1">
        <v>32643</v>
      </c>
      <c r="B140" s="29">
        <v>2</v>
      </c>
      <c r="C140" s="29" t="e">
        <f>NA()</f>
        <v>#N/A</v>
      </c>
    </row>
    <row r="141" spans="1:3" x14ac:dyDescent="0.25">
      <c r="A141" s="1">
        <v>32735</v>
      </c>
      <c r="B141" s="29">
        <v>2</v>
      </c>
      <c r="C141" s="29" t="e">
        <f>NA()</f>
        <v>#N/A</v>
      </c>
    </row>
    <row r="142" spans="1:3" x14ac:dyDescent="0.25">
      <c r="A142" s="1">
        <v>32827</v>
      </c>
      <c r="B142" s="29">
        <v>2</v>
      </c>
      <c r="C142" s="29" t="e">
        <f>NA()</f>
        <v>#N/A</v>
      </c>
    </row>
    <row r="143" spans="1:3" x14ac:dyDescent="0.25">
      <c r="A143" s="1">
        <v>32919</v>
      </c>
      <c r="B143" s="29">
        <v>2</v>
      </c>
      <c r="C143" s="29" t="e">
        <f>NA()</f>
        <v>#N/A</v>
      </c>
    </row>
    <row r="144" spans="1:3" x14ac:dyDescent="0.25">
      <c r="A144" s="1">
        <v>33008</v>
      </c>
      <c r="B144" s="29">
        <v>2</v>
      </c>
      <c r="C144" s="29" t="e">
        <f>NA()</f>
        <v>#N/A</v>
      </c>
    </row>
    <row r="145" spans="1:3" x14ac:dyDescent="0.25">
      <c r="A145" s="1">
        <v>33100</v>
      </c>
      <c r="B145" s="29">
        <v>2</v>
      </c>
      <c r="C145" s="29" t="e">
        <f>NA()</f>
        <v>#N/A</v>
      </c>
    </row>
    <row r="146" spans="1:3" x14ac:dyDescent="0.25">
      <c r="A146" s="1">
        <v>33192</v>
      </c>
      <c r="B146" s="29">
        <v>2</v>
      </c>
      <c r="C146" s="29" t="e">
        <f>NA()</f>
        <v>#N/A</v>
      </c>
    </row>
    <row r="147" spans="1:3" x14ac:dyDescent="0.25">
      <c r="A147" s="1">
        <v>33284</v>
      </c>
      <c r="B147" s="29">
        <v>2</v>
      </c>
      <c r="C147" s="29" t="e">
        <f>NA()</f>
        <v>#N/A</v>
      </c>
    </row>
    <row r="148" spans="1:3" x14ac:dyDescent="0.25">
      <c r="A148" s="1">
        <v>33373</v>
      </c>
      <c r="B148" s="29">
        <v>2</v>
      </c>
      <c r="C148" s="29" t="e">
        <f>NA()</f>
        <v>#N/A</v>
      </c>
    </row>
    <row r="149" spans="1:3" x14ac:dyDescent="0.25">
      <c r="A149" s="1">
        <v>33465</v>
      </c>
      <c r="B149" s="29">
        <v>2</v>
      </c>
      <c r="C149" s="29" t="e">
        <f>NA()</f>
        <v>#N/A</v>
      </c>
    </row>
    <row r="150" spans="1:3" x14ac:dyDescent="0.25">
      <c r="A150" s="1">
        <v>33557</v>
      </c>
      <c r="B150" s="29">
        <v>2</v>
      </c>
      <c r="C150" s="29" t="e">
        <f>NA()</f>
        <v>#N/A</v>
      </c>
    </row>
    <row r="151" spans="1:3" x14ac:dyDescent="0.25">
      <c r="A151" s="1">
        <v>33649</v>
      </c>
      <c r="B151" s="29">
        <v>2</v>
      </c>
      <c r="C151" s="29" t="e">
        <f>NA()</f>
        <v>#N/A</v>
      </c>
    </row>
    <row r="152" spans="1:3" x14ac:dyDescent="0.25">
      <c r="A152" s="1">
        <v>33739</v>
      </c>
      <c r="B152" s="29">
        <v>2</v>
      </c>
      <c r="C152" s="29" t="e">
        <f>NA()</f>
        <v>#N/A</v>
      </c>
    </row>
    <row r="153" spans="1:3" x14ac:dyDescent="0.25">
      <c r="A153" s="1">
        <v>33831</v>
      </c>
      <c r="B153" s="29">
        <v>2</v>
      </c>
      <c r="C153" s="29" t="e">
        <f>NA()</f>
        <v>#N/A</v>
      </c>
    </row>
    <row r="154" spans="1:3" x14ac:dyDescent="0.25">
      <c r="A154" s="1">
        <v>33923</v>
      </c>
      <c r="B154" s="29">
        <v>2</v>
      </c>
      <c r="C154" s="29" t="e">
        <f>NA()</f>
        <v>#N/A</v>
      </c>
    </row>
    <row r="155" spans="1:3" x14ac:dyDescent="0.25">
      <c r="A155" s="1">
        <v>34015</v>
      </c>
      <c r="B155" s="29">
        <v>2</v>
      </c>
      <c r="C155" s="29" t="e">
        <f>NA()</f>
        <v>#N/A</v>
      </c>
    </row>
    <row r="156" spans="1:3" x14ac:dyDescent="0.25">
      <c r="A156" s="1">
        <v>34104</v>
      </c>
      <c r="B156" s="29">
        <v>2</v>
      </c>
      <c r="C156" s="29" t="e">
        <f>NA()</f>
        <v>#N/A</v>
      </c>
    </row>
    <row r="157" spans="1:3" x14ac:dyDescent="0.25">
      <c r="A157" s="1">
        <v>34196</v>
      </c>
      <c r="B157" s="29">
        <v>2</v>
      </c>
      <c r="C157" s="29" t="e">
        <f>NA()</f>
        <v>#N/A</v>
      </c>
    </row>
    <row r="158" spans="1:3" x14ac:dyDescent="0.25">
      <c r="A158" s="1">
        <v>34288</v>
      </c>
      <c r="B158" s="29">
        <v>2</v>
      </c>
      <c r="C158" s="29" t="e">
        <f>NA()</f>
        <v>#N/A</v>
      </c>
    </row>
    <row r="159" spans="1:3" x14ac:dyDescent="0.25">
      <c r="A159" s="1">
        <v>34380</v>
      </c>
      <c r="B159" s="29">
        <v>2</v>
      </c>
      <c r="C159" s="29" t="e">
        <f>NA()</f>
        <v>#N/A</v>
      </c>
    </row>
    <row r="160" spans="1:3" x14ac:dyDescent="0.25">
      <c r="A160" s="1">
        <v>34469</v>
      </c>
      <c r="B160" s="29">
        <v>2</v>
      </c>
      <c r="C160" s="29" t="e">
        <f>NA()</f>
        <v>#N/A</v>
      </c>
    </row>
    <row r="161" spans="1:3" x14ac:dyDescent="0.25">
      <c r="A161" s="1">
        <v>34561</v>
      </c>
      <c r="B161" s="29">
        <v>2</v>
      </c>
      <c r="C161" s="29" t="e">
        <f>NA()</f>
        <v>#N/A</v>
      </c>
    </row>
    <row r="162" spans="1:3" x14ac:dyDescent="0.25">
      <c r="A162" s="1">
        <v>34653</v>
      </c>
      <c r="B162" s="29">
        <v>2</v>
      </c>
      <c r="C162" s="29" t="e">
        <f>NA()</f>
        <v>#N/A</v>
      </c>
    </row>
    <row r="163" spans="1:3" x14ac:dyDescent="0.25">
      <c r="A163" s="1">
        <v>34745</v>
      </c>
      <c r="B163" s="29">
        <v>2</v>
      </c>
      <c r="C163" s="29" t="e">
        <f>NA()</f>
        <v>#N/A</v>
      </c>
    </row>
    <row r="164" spans="1:3" x14ac:dyDescent="0.25">
      <c r="A164" s="1">
        <v>34834</v>
      </c>
      <c r="B164" s="29">
        <v>2</v>
      </c>
      <c r="C164" s="29" t="e">
        <f>NA()</f>
        <v>#N/A</v>
      </c>
    </row>
    <row r="165" spans="1:3" x14ac:dyDescent="0.25">
      <c r="A165" s="1">
        <v>34926</v>
      </c>
      <c r="B165" s="29">
        <v>2</v>
      </c>
      <c r="C165" s="29" t="e">
        <f>NA()</f>
        <v>#N/A</v>
      </c>
    </row>
    <row r="166" spans="1:3" x14ac:dyDescent="0.25">
      <c r="A166" s="1">
        <v>35018</v>
      </c>
      <c r="B166" s="29">
        <v>2</v>
      </c>
      <c r="C166" s="29" t="e">
        <f>NA()</f>
        <v>#N/A</v>
      </c>
    </row>
    <row r="167" spans="1:3" x14ac:dyDescent="0.25">
      <c r="A167" s="1">
        <v>35110</v>
      </c>
      <c r="B167" s="29">
        <v>2</v>
      </c>
      <c r="C167" s="29" t="e">
        <f>NA()</f>
        <v>#N/A</v>
      </c>
    </row>
    <row r="168" spans="1:3" x14ac:dyDescent="0.25">
      <c r="A168" s="1">
        <v>35200</v>
      </c>
      <c r="B168" s="29">
        <v>2</v>
      </c>
      <c r="C168" s="29" t="e">
        <f>NA()</f>
        <v>#N/A</v>
      </c>
    </row>
    <row r="169" spans="1:3" x14ac:dyDescent="0.25">
      <c r="A169" s="1">
        <v>35292</v>
      </c>
      <c r="B169" s="29">
        <v>2</v>
      </c>
      <c r="C169" s="29" t="e">
        <f>NA()</f>
        <v>#N/A</v>
      </c>
    </row>
    <row r="170" spans="1:3" x14ac:dyDescent="0.25">
      <c r="A170" s="1">
        <v>35384</v>
      </c>
      <c r="B170" s="29">
        <v>2</v>
      </c>
      <c r="C170" s="29" t="e">
        <f>NA()</f>
        <v>#N/A</v>
      </c>
    </row>
    <row r="171" spans="1:3" x14ac:dyDescent="0.25">
      <c r="A171" s="1">
        <v>35476</v>
      </c>
      <c r="B171" s="29">
        <v>2</v>
      </c>
      <c r="C171" s="29" t="e">
        <f>NA()</f>
        <v>#N/A</v>
      </c>
    </row>
    <row r="172" spans="1:3" x14ac:dyDescent="0.25">
      <c r="A172" s="1">
        <v>35565</v>
      </c>
      <c r="B172" s="29">
        <v>2</v>
      </c>
      <c r="C172" s="29" t="e">
        <f>NA()</f>
        <v>#N/A</v>
      </c>
    </row>
    <row r="173" spans="1:3" x14ac:dyDescent="0.25">
      <c r="A173" s="1">
        <v>35657</v>
      </c>
      <c r="B173" s="29">
        <v>2</v>
      </c>
      <c r="C173" s="29" t="e">
        <f>NA()</f>
        <v>#N/A</v>
      </c>
    </row>
    <row r="174" spans="1:3" x14ac:dyDescent="0.25">
      <c r="A174" s="1">
        <v>35749</v>
      </c>
      <c r="B174" s="29">
        <v>2</v>
      </c>
      <c r="C174" s="29" t="e">
        <f>NA()</f>
        <v>#N/A</v>
      </c>
    </row>
    <row r="175" spans="1:3" x14ac:dyDescent="0.25">
      <c r="A175" s="1">
        <v>35841</v>
      </c>
      <c r="B175" s="29">
        <v>2</v>
      </c>
      <c r="C175" s="29" t="e">
        <f>NA()</f>
        <v>#N/A</v>
      </c>
    </row>
    <row r="176" spans="1:3" x14ac:dyDescent="0.25">
      <c r="A176" s="1">
        <v>35930</v>
      </c>
      <c r="B176" s="29">
        <v>2</v>
      </c>
      <c r="C176" s="29" t="e">
        <f>NA()</f>
        <v>#N/A</v>
      </c>
    </row>
    <row r="177" spans="1:3" x14ac:dyDescent="0.25">
      <c r="A177" s="1">
        <v>36022</v>
      </c>
      <c r="B177" s="29">
        <v>2</v>
      </c>
      <c r="C177" s="29" t="e">
        <f>NA()</f>
        <v>#N/A</v>
      </c>
    </row>
    <row r="178" spans="1:3" x14ac:dyDescent="0.25">
      <c r="A178" s="1">
        <v>36114</v>
      </c>
      <c r="B178" s="29">
        <v>2</v>
      </c>
      <c r="C178" s="29" t="e">
        <f>NA()</f>
        <v>#N/A</v>
      </c>
    </row>
    <row r="179" spans="1:3" x14ac:dyDescent="0.25">
      <c r="A179" s="1">
        <v>36206</v>
      </c>
      <c r="B179" s="29">
        <v>2</v>
      </c>
      <c r="C179" s="29" t="e">
        <f>NA()</f>
        <v>#N/A</v>
      </c>
    </row>
    <row r="180" spans="1:3" x14ac:dyDescent="0.25">
      <c r="A180" s="1">
        <v>36295</v>
      </c>
      <c r="B180" s="29">
        <v>2</v>
      </c>
      <c r="C180" s="29" t="e">
        <f>NA()</f>
        <v>#N/A</v>
      </c>
    </row>
    <row r="181" spans="1:3" x14ac:dyDescent="0.25">
      <c r="A181" s="1">
        <v>36387</v>
      </c>
      <c r="B181" s="29">
        <v>2</v>
      </c>
      <c r="C181" s="29" t="e">
        <f>NA()</f>
        <v>#N/A</v>
      </c>
    </row>
    <row r="182" spans="1:3" x14ac:dyDescent="0.25">
      <c r="A182" s="1">
        <v>36479</v>
      </c>
      <c r="B182" s="29">
        <v>2</v>
      </c>
      <c r="C182" s="29" t="e">
        <f>NA()</f>
        <v>#N/A</v>
      </c>
    </row>
    <row r="183" spans="1:3" x14ac:dyDescent="0.25">
      <c r="A183" s="1">
        <v>36571</v>
      </c>
      <c r="B183" s="29">
        <v>2</v>
      </c>
      <c r="C183" s="29" t="e">
        <f>NA()</f>
        <v>#N/A</v>
      </c>
    </row>
    <row r="184" spans="1:3" x14ac:dyDescent="0.25">
      <c r="A184" s="1">
        <v>36661</v>
      </c>
      <c r="B184" s="29">
        <v>2</v>
      </c>
      <c r="C184" s="29" t="e">
        <f>NA()</f>
        <v>#N/A</v>
      </c>
    </row>
    <row r="185" spans="1:3" x14ac:dyDescent="0.25">
      <c r="A185" s="1">
        <v>36753</v>
      </c>
      <c r="B185" s="29">
        <v>2</v>
      </c>
      <c r="C185" s="29" t="e">
        <f>NA()</f>
        <v>#N/A</v>
      </c>
    </row>
    <row r="186" spans="1:3" x14ac:dyDescent="0.25">
      <c r="A186" s="1">
        <v>36845</v>
      </c>
      <c r="B186" s="29">
        <v>2</v>
      </c>
      <c r="C186" s="29" t="e">
        <f>NA()</f>
        <v>#N/A</v>
      </c>
    </row>
    <row r="187" spans="1:3" x14ac:dyDescent="0.25">
      <c r="A187" s="1">
        <v>36937</v>
      </c>
      <c r="B187" s="29">
        <v>2</v>
      </c>
      <c r="C187" s="29" t="e">
        <f>NA()</f>
        <v>#N/A</v>
      </c>
    </row>
    <row r="188" spans="1:3" x14ac:dyDescent="0.25">
      <c r="A188" s="1">
        <v>37026</v>
      </c>
      <c r="B188" s="29">
        <v>2</v>
      </c>
      <c r="C188" s="29" t="e">
        <f>NA()</f>
        <v>#N/A</v>
      </c>
    </row>
    <row r="189" spans="1:3" x14ac:dyDescent="0.25">
      <c r="A189" s="1">
        <v>37118</v>
      </c>
      <c r="B189" s="29">
        <v>2</v>
      </c>
      <c r="C189" s="29" t="e">
        <f>NA()</f>
        <v>#N/A</v>
      </c>
    </row>
    <row r="190" spans="1:3" x14ac:dyDescent="0.25">
      <c r="A190" s="1">
        <v>37210</v>
      </c>
      <c r="B190" s="29">
        <v>2</v>
      </c>
      <c r="C190" s="29" t="e">
        <f>NA()</f>
        <v>#N/A</v>
      </c>
    </row>
    <row r="191" spans="1:3" x14ac:dyDescent="0.25">
      <c r="A191" s="1">
        <v>37302</v>
      </c>
      <c r="B191" s="29">
        <v>2</v>
      </c>
      <c r="C191" s="29" t="e">
        <f>NA()</f>
        <v>#N/A</v>
      </c>
    </row>
    <row r="192" spans="1:3" x14ac:dyDescent="0.25">
      <c r="A192" s="1">
        <v>37391</v>
      </c>
      <c r="B192" s="29">
        <v>2</v>
      </c>
      <c r="C192" s="29" t="e">
        <f>NA()</f>
        <v>#N/A</v>
      </c>
    </row>
    <row r="193" spans="1:3" x14ac:dyDescent="0.25">
      <c r="A193" s="1">
        <v>37483</v>
      </c>
      <c r="B193" s="29">
        <v>2</v>
      </c>
      <c r="C193" s="29" t="e">
        <f>NA()</f>
        <v>#N/A</v>
      </c>
    </row>
    <row r="194" spans="1:3" x14ac:dyDescent="0.25">
      <c r="A194" s="1">
        <v>37575</v>
      </c>
      <c r="B194" s="29">
        <v>2</v>
      </c>
      <c r="C194" s="29" t="e">
        <f>NA()</f>
        <v>#N/A</v>
      </c>
    </row>
    <row r="195" spans="1:3" x14ac:dyDescent="0.25">
      <c r="A195" s="1">
        <v>37667</v>
      </c>
      <c r="B195" s="29">
        <v>2</v>
      </c>
      <c r="C195" s="29" t="e">
        <f>NA()</f>
        <v>#N/A</v>
      </c>
    </row>
    <row r="196" spans="1:3" x14ac:dyDescent="0.25">
      <c r="A196" s="1">
        <v>37756</v>
      </c>
      <c r="B196" s="29">
        <v>2</v>
      </c>
      <c r="C196" s="29" t="e">
        <f>NA()</f>
        <v>#N/A</v>
      </c>
    </row>
    <row r="197" spans="1:3" x14ac:dyDescent="0.25">
      <c r="A197" s="1">
        <v>37848</v>
      </c>
      <c r="B197" s="29">
        <v>2</v>
      </c>
      <c r="C197" s="29" t="e">
        <f>NA()</f>
        <v>#N/A</v>
      </c>
    </row>
    <row r="198" spans="1:3" x14ac:dyDescent="0.25">
      <c r="A198" s="1">
        <v>37940</v>
      </c>
      <c r="B198" s="29">
        <v>2</v>
      </c>
      <c r="C198" s="29" t="e">
        <f>NA()</f>
        <v>#N/A</v>
      </c>
    </row>
    <row r="199" spans="1:3" x14ac:dyDescent="0.25">
      <c r="A199" s="1">
        <v>38032</v>
      </c>
      <c r="B199" s="29">
        <v>2</v>
      </c>
      <c r="C199" s="29" t="e">
        <f>NA()</f>
        <v>#N/A</v>
      </c>
    </row>
    <row r="200" spans="1:3" x14ac:dyDescent="0.25">
      <c r="A200" s="1">
        <v>38122</v>
      </c>
      <c r="B200" s="29">
        <v>2</v>
      </c>
      <c r="C200" s="29" t="e">
        <f>NA()</f>
        <v>#N/A</v>
      </c>
    </row>
    <row r="201" spans="1:3" x14ac:dyDescent="0.25">
      <c r="A201" s="1">
        <v>38214</v>
      </c>
      <c r="B201" s="29">
        <v>2</v>
      </c>
      <c r="C201" s="29" t="e">
        <f>NA()</f>
        <v>#N/A</v>
      </c>
    </row>
    <row r="202" spans="1:3" x14ac:dyDescent="0.25">
      <c r="A202" s="1">
        <v>38306</v>
      </c>
      <c r="B202" s="29">
        <v>2</v>
      </c>
      <c r="C202" s="29" t="e">
        <f>NA()</f>
        <v>#N/A</v>
      </c>
    </row>
    <row r="203" spans="1:3" x14ac:dyDescent="0.25">
      <c r="A203" s="1">
        <v>38398</v>
      </c>
      <c r="B203" s="29">
        <v>2</v>
      </c>
      <c r="C203" s="29" t="e">
        <f>NA()</f>
        <v>#N/A</v>
      </c>
    </row>
    <row r="204" spans="1:3" x14ac:dyDescent="0.25">
      <c r="A204" s="1">
        <v>38487</v>
      </c>
      <c r="B204" s="29">
        <v>2</v>
      </c>
      <c r="C204" s="29" t="e">
        <f>NA()</f>
        <v>#N/A</v>
      </c>
    </row>
    <row r="205" spans="1:3" x14ac:dyDescent="0.25">
      <c r="A205" s="1">
        <v>38579</v>
      </c>
      <c r="B205" s="29">
        <v>2</v>
      </c>
      <c r="C205" s="29" t="e">
        <f>NA()</f>
        <v>#N/A</v>
      </c>
    </row>
    <row r="206" spans="1:3" x14ac:dyDescent="0.25">
      <c r="A206" s="1">
        <v>38671</v>
      </c>
      <c r="B206" s="29">
        <v>2</v>
      </c>
      <c r="C206" s="29" t="e">
        <f>NA()</f>
        <v>#N/A</v>
      </c>
    </row>
    <row r="207" spans="1:3" x14ac:dyDescent="0.25">
      <c r="A207" s="1">
        <v>38763</v>
      </c>
      <c r="B207" s="29">
        <v>2</v>
      </c>
      <c r="C207" s="29" t="e">
        <f>NA()</f>
        <v>#N/A</v>
      </c>
    </row>
    <row r="208" spans="1:3" x14ac:dyDescent="0.25">
      <c r="A208" s="1">
        <v>38852</v>
      </c>
      <c r="B208" s="29">
        <v>2</v>
      </c>
      <c r="C208" s="29" t="e">
        <f>NA()</f>
        <v>#N/A</v>
      </c>
    </row>
    <row r="209" spans="1:3" x14ac:dyDescent="0.25">
      <c r="A209" s="1">
        <v>38944</v>
      </c>
      <c r="B209" s="29">
        <v>2</v>
      </c>
      <c r="C209" s="29" t="e">
        <f>NA()</f>
        <v>#N/A</v>
      </c>
    </row>
    <row r="210" spans="1:3" x14ac:dyDescent="0.25">
      <c r="A210" s="1">
        <v>39036</v>
      </c>
      <c r="B210" s="29">
        <v>2</v>
      </c>
      <c r="C210" s="29" t="e">
        <f>NA()</f>
        <v>#N/A</v>
      </c>
    </row>
    <row r="211" spans="1:3" x14ac:dyDescent="0.25">
      <c r="A211" s="1">
        <v>39128</v>
      </c>
      <c r="B211" s="29">
        <v>2</v>
      </c>
      <c r="C211" s="29" t="e">
        <f>NA()</f>
        <v>#N/A</v>
      </c>
    </row>
    <row r="212" spans="1:3" x14ac:dyDescent="0.25">
      <c r="A212" s="1">
        <v>39217</v>
      </c>
      <c r="B212" s="29">
        <v>2</v>
      </c>
      <c r="C212" s="29" t="e">
        <f>NA()</f>
        <v>#N/A</v>
      </c>
    </row>
    <row r="213" spans="1:3" x14ac:dyDescent="0.25">
      <c r="A213" s="1">
        <v>39309</v>
      </c>
      <c r="B213" s="29">
        <v>2</v>
      </c>
      <c r="C213" s="29" t="e">
        <f>NA()</f>
        <v>#N/A</v>
      </c>
    </row>
    <row r="214" spans="1:3" x14ac:dyDescent="0.25">
      <c r="A214" s="1">
        <v>39401</v>
      </c>
      <c r="B214" s="29">
        <v>2</v>
      </c>
      <c r="C214" s="29" t="e">
        <f>NA()</f>
        <v>#N/A</v>
      </c>
    </row>
    <row r="215" spans="1:3" x14ac:dyDescent="0.25">
      <c r="A215" s="1">
        <v>39493</v>
      </c>
      <c r="B215" s="29">
        <v>2</v>
      </c>
      <c r="C215" s="29" t="e">
        <f>NA()</f>
        <v>#N/A</v>
      </c>
    </row>
    <row r="216" spans="1:3" x14ac:dyDescent="0.25">
      <c r="A216" s="1">
        <v>39583</v>
      </c>
      <c r="B216" s="29">
        <v>2</v>
      </c>
      <c r="C216" s="29" t="e">
        <f>NA()</f>
        <v>#N/A</v>
      </c>
    </row>
    <row r="217" spans="1:3" x14ac:dyDescent="0.25">
      <c r="A217" s="1">
        <v>39675</v>
      </c>
      <c r="B217" s="29">
        <v>2</v>
      </c>
      <c r="C217" s="29" t="e">
        <f>NA()</f>
        <v>#N/A</v>
      </c>
    </row>
    <row r="218" spans="1:3" x14ac:dyDescent="0.25">
      <c r="A218" s="1">
        <v>39767</v>
      </c>
      <c r="B218" s="29">
        <v>2</v>
      </c>
      <c r="C218" s="29" t="e">
        <f>NA()</f>
        <v>#N/A</v>
      </c>
    </row>
    <row r="219" spans="1:3" x14ac:dyDescent="0.25">
      <c r="A219" s="1">
        <v>39859</v>
      </c>
      <c r="B219" s="29">
        <v>2</v>
      </c>
      <c r="C219" s="29">
        <v>1.8500000000000003</v>
      </c>
    </row>
    <row r="220" spans="1:3" x14ac:dyDescent="0.25">
      <c r="A220" s="1">
        <v>39948</v>
      </c>
      <c r="B220" s="29">
        <v>2</v>
      </c>
      <c r="C220" s="29">
        <v>1.8500000000000003</v>
      </c>
    </row>
    <row r="221" spans="1:3" x14ac:dyDescent="0.25">
      <c r="A221" s="1">
        <v>40040</v>
      </c>
      <c r="B221" s="29">
        <v>2</v>
      </c>
      <c r="C221" s="29">
        <v>1.8500000000000003</v>
      </c>
    </row>
    <row r="222" spans="1:3" x14ac:dyDescent="0.25">
      <c r="A222" s="1">
        <v>40132</v>
      </c>
      <c r="B222" s="29">
        <v>2</v>
      </c>
      <c r="C222" s="29">
        <v>1.8500000000000003</v>
      </c>
    </row>
    <row r="223" spans="1:3" x14ac:dyDescent="0.25">
      <c r="A223" s="1">
        <v>40224</v>
      </c>
      <c r="B223" s="29">
        <v>2</v>
      </c>
      <c r="C223" s="29">
        <v>1.8500000000000003</v>
      </c>
    </row>
    <row r="224" spans="1:3" x14ac:dyDescent="0.25">
      <c r="A224" s="1">
        <v>40313</v>
      </c>
      <c r="B224" s="29">
        <v>2</v>
      </c>
      <c r="C224" s="29">
        <v>1.8500000000000003</v>
      </c>
    </row>
    <row r="225" spans="1:3" x14ac:dyDescent="0.25">
      <c r="A225" s="1">
        <v>40405</v>
      </c>
      <c r="B225" s="29">
        <v>2</v>
      </c>
      <c r="C225" s="29">
        <v>1.8374999999999944</v>
      </c>
    </row>
    <row r="226" spans="1:3" x14ac:dyDescent="0.25">
      <c r="A226" s="1">
        <v>40497</v>
      </c>
      <c r="B226" s="29">
        <v>2</v>
      </c>
      <c r="C226" s="29">
        <v>1.8041666666666725</v>
      </c>
    </row>
    <row r="227" spans="1:3" x14ac:dyDescent="0.25">
      <c r="A227" s="1">
        <v>40589</v>
      </c>
      <c r="B227" s="29">
        <v>2</v>
      </c>
      <c r="C227" s="29">
        <v>1.8083333333333336</v>
      </c>
    </row>
    <row r="228" spans="1:3" x14ac:dyDescent="0.25">
      <c r="A228" s="1">
        <v>40678</v>
      </c>
      <c r="B228" s="29">
        <v>2</v>
      </c>
      <c r="C228" s="29">
        <v>1.8500000000000003</v>
      </c>
    </row>
    <row r="229" spans="1:3" x14ac:dyDescent="0.25">
      <c r="A229" s="1">
        <v>40770</v>
      </c>
      <c r="B229" s="29">
        <v>2</v>
      </c>
      <c r="C229" s="29">
        <v>1.8500000000000003</v>
      </c>
    </row>
    <row r="230" spans="1:3" x14ac:dyDescent="0.25">
      <c r="A230" s="1">
        <v>40862</v>
      </c>
      <c r="B230" s="29">
        <v>2</v>
      </c>
      <c r="C230" s="29">
        <v>1.875</v>
      </c>
    </row>
    <row r="231" spans="1:3" x14ac:dyDescent="0.25">
      <c r="A231" s="1">
        <v>40954</v>
      </c>
      <c r="B231" s="29">
        <v>2</v>
      </c>
      <c r="C231" s="29">
        <v>2</v>
      </c>
    </row>
    <row r="232" spans="1:3" x14ac:dyDescent="0.25">
      <c r="A232" s="1">
        <v>41044</v>
      </c>
      <c r="B232" s="29">
        <v>2</v>
      </c>
      <c r="C232" s="29">
        <v>2</v>
      </c>
    </row>
    <row r="233" spans="1:3" x14ac:dyDescent="0.25">
      <c r="A233" s="1">
        <v>41136</v>
      </c>
      <c r="B233" s="29">
        <v>2</v>
      </c>
      <c r="C233" s="29">
        <v>2</v>
      </c>
    </row>
    <row r="234" spans="1:3" x14ac:dyDescent="0.25">
      <c r="A234" s="1">
        <v>41228</v>
      </c>
      <c r="B234" s="29">
        <v>2</v>
      </c>
      <c r="C234" s="29">
        <v>2</v>
      </c>
    </row>
    <row r="235" spans="1:3" x14ac:dyDescent="0.25">
      <c r="A235" s="1">
        <v>41320</v>
      </c>
      <c r="B235" s="29">
        <v>2</v>
      </c>
      <c r="C235" s="29">
        <v>2</v>
      </c>
    </row>
    <row r="236" spans="1:3" x14ac:dyDescent="0.25">
      <c r="A236" s="1">
        <v>41409</v>
      </c>
      <c r="B236" s="29">
        <v>2</v>
      </c>
      <c r="C236" s="29">
        <v>2</v>
      </c>
    </row>
    <row r="237" spans="1:3" x14ac:dyDescent="0.25">
      <c r="A237" s="1">
        <v>41501</v>
      </c>
      <c r="B237" s="29">
        <v>2</v>
      </c>
      <c r="C237" s="29">
        <v>2</v>
      </c>
    </row>
    <row r="238" spans="1:3" x14ac:dyDescent="0.25">
      <c r="A238" s="1">
        <v>41593</v>
      </c>
      <c r="B238" s="29">
        <v>2</v>
      </c>
      <c r="C238" s="29">
        <v>2</v>
      </c>
    </row>
    <row r="239" spans="1:3" x14ac:dyDescent="0.25">
      <c r="A239" s="1">
        <v>41685</v>
      </c>
      <c r="B239" s="29">
        <v>2</v>
      </c>
      <c r="C239" s="29">
        <v>2</v>
      </c>
    </row>
    <row r="240" spans="1:3" x14ac:dyDescent="0.25">
      <c r="A240" s="1">
        <v>41774</v>
      </c>
      <c r="B240" s="29">
        <v>2</v>
      </c>
      <c r="C240" s="29">
        <v>2</v>
      </c>
    </row>
    <row r="241" spans="1:3" x14ac:dyDescent="0.25">
      <c r="A241" s="1">
        <v>41866</v>
      </c>
      <c r="B241" s="29">
        <v>2</v>
      </c>
      <c r="C241" s="29">
        <v>2</v>
      </c>
    </row>
    <row r="242" spans="1:3" x14ac:dyDescent="0.25">
      <c r="A242" s="1">
        <v>41958</v>
      </c>
      <c r="B242" s="29">
        <v>2</v>
      </c>
      <c r="C242" s="29">
        <v>2</v>
      </c>
    </row>
    <row r="243" spans="1:3" x14ac:dyDescent="0.25">
      <c r="A243" s="1">
        <v>42050</v>
      </c>
      <c r="B243" s="29">
        <v>2</v>
      </c>
      <c r="C243" s="29">
        <v>2</v>
      </c>
    </row>
    <row r="244" spans="1:3" x14ac:dyDescent="0.25">
      <c r="A244" s="1">
        <v>42139</v>
      </c>
      <c r="B244" s="29">
        <v>2</v>
      </c>
      <c r="C244" s="29">
        <v>2</v>
      </c>
    </row>
    <row r="245" spans="1:3" x14ac:dyDescent="0.25">
      <c r="A245" s="1">
        <v>42231</v>
      </c>
      <c r="B245" s="29">
        <v>2</v>
      </c>
      <c r="C245" s="29">
        <v>2</v>
      </c>
    </row>
    <row r="246" spans="1:3" x14ac:dyDescent="0.25">
      <c r="A246" s="1">
        <v>42323</v>
      </c>
      <c r="B246" s="29">
        <v>2</v>
      </c>
      <c r="C246" s="29">
        <v>2</v>
      </c>
    </row>
    <row r="247" spans="1:3" x14ac:dyDescent="0.25">
      <c r="A247" s="1">
        <v>42415</v>
      </c>
      <c r="B247" s="29">
        <v>2</v>
      </c>
      <c r="C247" s="29">
        <v>2</v>
      </c>
    </row>
    <row r="248" spans="1:3" x14ac:dyDescent="0.25">
      <c r="A248" s="1">
        <v>42505</v>
      </c>
      <c r="B248" s="29">
        <v>2</v>
      </c>
      <c r="C248" s="29">
        <v>2</v>
      </c>
    </row>
    <row r="249" spans="1:3" x14ac:dyDescent="0.25">
      <c r="A249" s="1">
        <v>42597</v>
      </c>
      <c r="B249" s="29">
        <v>2</v>
      </c>
      <c r="C249" s="29">
        <v>2</v>
      </c>
    </row>
    <row r="250" spans="1:3" x14ac:dyDescent="0.25">
      <c r="A250" s="1">
        <v>42689</v>
      </c>
      <c r="B250" s="29">
        <v>2</v>
      </c>
      <c r="C250" s="29">
        <v>2</v>
      </c>
    </row>
    <row r="251" spans="1:3" x14ac:dyDescent="0.25">
      <c r="A251" s="1">
        <v>42781</v>
      </c>
      <c r="B251" s="29">
        <v>2</v>
      </c>
      <c r="C251" s="29">
        <v>2</v>
      </c>
    </row>
    <row r="252" spans="1:3" x14ac:dyDescent="0.25">
      <c r="A252" s="1">
        <v>42870</v>
      </c>
      <c r="B252" s="29">
        <v>2</v>
      </c>
      <c r="C252" s="29">
        <v>2</v>
      </c>
    </row>
    <row r="253" spans="1:3" x14ac:dyDescent="0.25">
      <c r="A253" s="1">
        <v>42962</v>
      </c>
      <c r="B253" s="29">
        <v>2</v>
      </c>
      <c r="C253" s="29">
        <v>2</v>
      </c>
    </row>
    <row r="254" spans="1:3" x14ac:dyDescent="0.25">
      <c r="A254" s="1">
        <v>43054</v>
      </c>
      <c r="B254" s="29">
        <v>2</v>
      </c>
      <c r="C254" s="29">
        <v>2</v>
      </c>
    </row>
    <row r="255" spans="1:3" x14ac:dyDescent="0.25">
      <c r="A255" s="1">
        <v>43146</v>
      </c>
      <c r="B255" s="29">
        <v>2</v>
      </c>
      <c r="C255" s="29">
        <v>2</v>
      </c>
    </row>
    <row r="256" spans="1:3" x14ac:dyDescent="0.25">
      <c r="A256" s="1">
        <v>43235</v>
      </c>
      <c r="B256" s="29">
        <v>2</v>
      </c>
      <c r="C256" s="29">
        <v>2</v>
      </c>
    </row>
    <row r="257" spans="1:3" x14ac:dyDescent="0.25">
      <c r="A257" s="1">
        <v>43327</v>
      </c>
      <c r="B257" s="29">
        <v>2</v>
      </c>
      <c r="C257" s="29">
        <v>2</v>
      </c>
    </row>
    <row r="258" spans="1:3" x14ac:dyDescent="0.25">
      <c r="A258" s="1">
        <v>43419</v>
      </c>
      <c r="B258" s="29">
        <v>2</v>
      </c>
      <c r="C258" s="29">
        <v>2</v>
      </c>
    </row>
    <row r="259" spans="1:3" x14ac:dyDescent="0.25">
      <c r="A259" s="1">
        <v>43511</v>
      </c>
      <c r="B259" s="29">
        <v>2</v>
      </c>
      <c r="C259" s="29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5"/>
  <sheetViews>
    <sheetView zoomScale="75" zoomScaleNormal="75" workbookViewId="0">
      <pane xSplit="1" ySplit="8" topLeftCell="B228" activePane="bottomRight" state="frozen"/>
      <selection pane="topRight" activeCell="D1" sqref="D1"/>
      <selection pane="bottomLeft" activeCell="A9" sqref="A9"/>
      <selection pane="bottomRight" activeCell="N1" sqref="N1:W1048576"/>
    </sheetView>
  </sheetViews>
  <sheetFormatPr defaultRowHeight="15" x14ac:dyDescent="0.25"/>
  <cols>
    <col min="1" max="1" width="12.42578125" style="1" customWidth="1"/>
    <col min="2" max="13" width="9.140625" style="29"/>
    <col min="14" max="14" width="11.42578125" style="29" customWidth="1"/>
    <col min="15" max="16384" width="9.140625" style="29"/>
  </cols>
  <sheetData>
    <row r="1" spans="1:10" x14ac:dyDescent="0.25">
      <c r="B1" s="29" t="s">
        <v>35</v>
      </c>
      <c r="C1" s="29" t="s">
        <v>77</v>
      </c>
      <c r="D1" s="29" t="s">
        <v>78</v>
      </c>
      <c r="E1" s="29" t="s">
        <v>79</v>
      </c>
      <c r="F1" s="29" t="s">
        <v>80</v>
      </c>
      <c r="G1" s="29" t="s">
        <v>81</v>
      </c>
      <c r="H1" s="29" t="s">
        <v>90</v>
      </c>
      <c r="I1" s="29" t="s">
        <v>91</v>
      </c>
      <c r="J1" s="29" t="s">
        <v>92</v>
      </c>
    </row>
    <row r="2" spans="1:10" x14ac:dyDescent="0.25">
      <c r="B2" s="29" t="s">
        <v>0</v>
      </c>
      <c r="C2" s="29" t="s">
        <v>4</v>
      </c>
      <c r="D2" s="29" t="s">
        <v>5</v>
      </c>
      <c r="E2" s="29" t="s">
        <v>6</v>
      </c>
      <c r="F2" s="29" t="s">
        <v>7</v>
      </c>
      <c r="G2" s="29" t="s">
        <v>8</v>
      </c>
      <c r="H2" s="29" t="s">
        <v>88</v>
      </c>
      <c r="I2" s="29" t="s">
        <v>87</v>
      </c>
      <c r="J2" s="29" t="s">
        <v>89</v>
      </c>
    </row>
    <row r="3" spans="1:10" x14ac:dyDescent="0.25">
      <c r="A3" s="1">
        <v>20135</v>
      </c>
      <c r="B3" s="29">
        <v>2</v>
      </c>
      <c r="C3" s="29" t="e">
        <v>#N/A</v>
      </c>
      <c r="D3" s="29" t="e">
        <v>#N/A</v>
      </c>
      <c r="E3" s="29" t="e">
        <v>#N/A</v>
      </c>
      <c r="F3" s="29" t="e">
        <v>#N/A</v>
      </c>
      <c r="G3" s="29" t="e">
        <v>#N/A</v>
      </c>
      <c r="H3" s="29" t="e">
        <v>#N/A</v>
      </c>
      <c r="I3" s="29" t="e">
        <v>#N/A</v>
      </c>
      <c r="J3" s="29" t="e">
        <v>#N/A</v>
      </c>
    </row>
    <row r="4" spans="1:10" x14ac:dyDescent="0.25">
      <c r="A4" s="1">
        <v>20224</v>
      </c>
      <c r="B4" s="29">
        <v>2</v>
      </c>
      <c r="C4" s="29" t="e">
        <v>#N/A</v>
      </c>
      <c r="D4" s="29" t="e">
        <v>#N/A</v>
      </c>
      <c r="E4" s="29" t="e">
        <v>#N/A</v>
      </c>
      <c r="F4" s="29" t="e">
        <v>#N/A</v>
      </c>
      <c r="G4" s="29" t="e">
        <v>#N/A</v>
      </c>
      <c r="H4" s="29" t="e">
        <v>#N/A</v>
      </c>
      <c r="I4" s="29" t="e">
        <v>#N/A</v>
      </c>
      <c r="J4" s="29" t="e">
        <v>#N/A</v>
      </c>
    </row>
    <row r="5" spans="1:10" x14ac:dyDescent="0.25">
      <c r="A5" s="1">
        <v>20316</v>
      </c>
      <c r="B5" s="29">
        <v>2</v>
      </c>
      <c r="C5" s="29" t="e">
        <v>#N/A</v>
      </c>
      <c r="D5" s="29" t="e">
        <v>#N/A</v>
      </c>
      <c r="E5" s="29" t="e">
        <v>#N/A</v>
      </c>
      <c r="F5" s="29" t="e">
        <v>#N/A</v>
      </c>
      <c r="G5" s="29" t="e">
        <v>#N/A</v>
      </c>
      <c r="H5" s="29" t="e">
        <v>#N/A</v>
      </c>
      <c r="I5" s="29" t="e">
        <v>#N/A</v>
      </c>
      <c r="J5" s="29" t="e">
        <v>#N/A</v>
      </c>
    </row>
    <row r="6" spans="1:10" x14ac:dyDescent="0.25">
      <c r="A6" s="1">
        <v>20408</v>
      </c>
      <c r="B6" s="29">
        <v>2</v>
      </c>
      <c r="C6" s="29" t="e">
        <v>#N/A</v>
      </c>
      <c r="D6" s="29" t="e">
        <v>#N/A</v>
      </c>
      <c r="E6" s="29" t="e">
        <v>#N/A</v>
      </c>
      <c r="F6" s="29" t="e">
        <v>#N/A</v>
      </c>
      <c r="G6" s="29" t="e">
        <v>#N/A</v>
      </c>
      <c r="H6" s="29" t="e">
        <v>#N/A</v>
      </c>
      <c r="I6" s="29" t="e">
        <v>#N/A</v>
      </c>
      <c r="J6" s="29" t="e">
        <v>#N/A</v>
      </c>
    </row>
    <row r="7" spans="1:10" x14ac:dyDescent="0.25">
      <c r="A7" s="1">
        <v>20500</v>
      </c>
      <c r="B7" s="29">
        <v>2</v>
      </c>
      <c r="C7" s="29" t="e">
        <v>#N/A</v>
      </c>
      <c r="D7" s="29" t="e">
        <v>#N/A</v>
      </c>
      <c r="E7" s="29" t="e">
        <v>#N/A</v>
      </c>
      <c r="F7" s="29" t="e">
        <v>#N/A</v>
      </c>
      <c r="G7" s="29" t="e">
        <v>#N/A</v>
      </c>
      <c r="H7" s="29" t="e">
        <v>#N/A</v>
      </c>
      <c r="I7" s="29" t="e">
        <v>#N/A</v>
      </c>
      <c r="J7" s="29" t="e">
        <v>#N/A</v>
      </c>
    </row>
    <row r="8" spans="1:10" x14ac:dyDescent="0.25">
      <c r="A8" s="1">
        <v>20590</v>
      </c>
      <c r="B8" s="29">
        <v>2</v>
      </c>
      <c r="C8" s="29" t="e">
        <v>#N/A</v>
      </c>
      <c r="D8" s="29" t="e">
        <v>#N/A</v>
      </c>
      <c r="E8" s="29" t="e">
        <v>#N/A</v>
      </c>
      <c r="F8" s="29" t="e">
        <v>#N/A</v>
      </c>
      <c r="G8" s="29" t="e">
        <v>#N/A</v>
      </c>
      <c r="H8" s="29" t="e">
        <v>#N/A</v>
      </c>
      <c r="I8" s="29" t="e">
        <v>#N/A</v>
      </c>
      <c r="J8" s="29" t="e">
        <v>#N/A</v>
      </c>
    </row>
    <row r="9" spans="1:10" x14ac:dyDescent="0.25">
      <c r="A9" s="1">
        <v>20682</v>
      </c>
      <c r="B9" s="29">
        <v>2</v>
      </c>
      <c r="C9" s="29" t="e">
        <v>#N/A</v>
      </c>
      <c r="D9" s="29" t="e">
        <v>#N/A</v>
      </c>
      <c r="E9" s="29" t="e">
        <v>#N/A</v>
      </c>
      <c r="F9" s="29" t="e">
        <v>#N/A</v>
      </c>
      <c r="G9" s="29" t="e">
        <v>#N/A</v>
      </c>
      <c r="H9" s="29" t="e">
        <v>#N/A</v>
      </c>
      <c r="I9" s="29" t="e">
        <v>#N/A</v>
      </c>
      <c r="J9" s="29" t="e">
        <v>#N/A</v>
      </c>
    </row>
    <row r="10" spans="1:10" x14ac:dyDescent="0.25">
      <c r="A10" s="1">
        <v>20774</v>
      </c>
      <c r="B10" s="29">
        <v>2</v>
      </c>
      <c r="C10" s="29" t="e">
        <v>#N/A</v>
      </c>
      <c r="D10" s="29" t="e">
        <v>#N/A</v>
      </c>
      <c r="E10" s="29" t="e">
        <v>#N/A</v>
      </c>
      <c r="F10" s="29" t="e">
        <v>#N/A</v>
      </c>
      <c r="G10" s="29" t="e">
        <v>#N/A</v>
      </c>
      <c r="H10" s="29" t="e">
        <v>#N/A</v>
      </c>
      <c r="I10" s="29" t="e">
        <v>#N/A</v>
      </c>
      <c r="J10" s="29" t="e">
        <v>#N/A</v>
      </c>
    </row>
    <row r="11" spans="1:10" x14ac:dyDescent="0.25">
      <c r="A11" s="1">
        <v>20866</v>
      </c>
      <c r="B11" s="29">
        <v>2</v>
      </c>
      <c r="C11" s="29" t="e">
        <v>#N/A</v>
      </c>
      <c r="D11" s="29" t="e">
        <v>#N/A</v>
      </c>
      <c r="E11" s="29" t="e">
        <v>#N/A</v>
      </c>
      <c r="F11" s="29" t="e">
        <v>#N/A</v>
      </c>
      <c r="G11" s="29" t="e">
        <v>#N/A</v>
      </c>
      <c r="H11" s="29" t="e">
        <v>#N/A</v>
      </c>
      <c r="I11" s="29" t="e">
        <v>#N/A</v>
      </c>
      <c r="J11" s="29" t="e">
        <v>#N/A</v>
      </c>
    </row>
    <row r="12" spans="1:10" x14ac:dyDescent="0.25">
      <c r="A12" s="1">
        <v>20955</v>
      </c>
      <c r="B12" s="29">
        <v>2</v>
      </c>
      <c r="C12" s="29" t="e">
        <v>#N/A</v>
      </c>
      <c r="D12" s="29" t="e">
        <v>#N/A</v>
      </c>
      <c r="E12" s="29" t="e">
        <v>#N/A</v>
      </c>
      <c r="F12" s="29" t="e">
        <v>#N/A</v>
      </c>
      <c r="G12" s="29" t="e">
        <v>#N/A</v>
      </c>
      <c r="H12" s="29" t="e">
        <v>#N/A</v>
      </c>
      <c r="I12" s="29" t="e">
        <v>#N/A</v>
      </c>
      <c r="J12" s="29" t="e">
        <v>#N/A</v>
      </c>
    </row>
    <row r="13" spans="1:10" x14ac:dyDescent="0.25">
      <c r="A13" s="1">
        <v>21047</v>
      </c>
      <c r="B13" s="29">
        <v>2</v>
      </c>
      <c r="C13" s="29" t="e">
        <v>#N/A</v>
      </c>
      <c r="D13" s="29" t="e">
        <v>#N/A</v>
      </c>
      <c r="E13" s="29" t="e">
        <v>#N/A</v>
      </c>
      <c r="F13" s="29" t="e">
        <v>#N/A</v>
      </c>
      <c r="G13" s="29" t="e">
        <v>#N/A</v>
      </c>
      <c r="H13" s="29" t="e">
        <v>#N/A</v>
      </c>
      <c r="I13" s="29" t="e">
        <v>#N/A</v>
      </c>
      <c r="J13" s="29" t="e">
        <v>#N/A</v>
      </c>
    </row>
    <row r="14" spans="1:10" x14ac:dyDescent="0.25">
      <c r="A14" s="1">
        <v>21139</v>
      </c>
      <c r="B14" s="29">
        <v>2</v>
      </c>
      <c r="C14" s="29" t="e">
        <v>#N/A</v>
      </c>
      <c r="D14" s="29" t="e">
        <v>#N/A</v>
      </c>
      <c r="E14" s="29" t="e">
        <v>#N/A</v>
      </c>
      <c r="F14" s="29" t="e">
        <v>#N/A</v>
      </c>
      <c r="G14" s="29" t="e">
        <v>#N/A</v>
      </c>
      <c r="H14" s="29" t="e">
        <v>#N/A</v>
      </c>
      <c r="I14" s="29" t="e">
        <v>#N/A</v>
      </c>
      <c r="J14" s="29" t="e">
        <v>#N/A</v>
      </c>
    </row>
    <row r="15" spans="1:10" x14ac:dyDescent="0.25">
      <c r="A15" s="1">
        <v>21231</v>
      </c>
      <c r="B15" s="29">
        <v>2</v>
      </c>
      <c r="C15" s="29" t="e">
        <v>#N/A</v>
      </c>
      <c r="D15" s="29" t="e">
        <v>#N/A</v>
      </c>
      <c r="E15" s="29" t="e">
        <v>#N/A</v>
      </c>
      <c r="F15" s="29" t="e">
        <v>#N/A</v>
      </c>
      <c r="G15" s="29" t="e">
        <v>#N/A</v>
      </c>
      <c r="H15" s="29" t="e">
        <v>#N/A</v>
      </c>
      <c r="I15" s="29" t="e">
        <v>#N/A</v>
      </c>
      <c r="J15" s="29" t="e">
        <v>#N/A</v>
      </c>
    </row>
    <row r="16" spans="1:10" x14ac:dyDescent="0.25">
      <c r="A16" s="1">
        <v>21320</v>
      </c>
      <c r="B16" s="29">
        <v>2</v>
      </c>
      <c r="C16" s="29" t="e">
        <v>#N/A</v>
      </c>
      <c r="D16" s="29" t="e">
        <v>#N/A</v>
      </c>
      <c r="E16" s="29" t="e">
        <v>#N/A</v>
      </c>
      <c r="F16" s="29" t="e">
        <v>#N/A</v>
      </c>
      <c r="G16" s="29" t="e">
        <v>#N/A</v>
      </c>
      <c r="H16" s="29" t="e">
        <v>#N/A</v>
      </c>
      <c r="I16" s="29" t="e">
        <v>#N/A</v>
      </c>
      <c r="J16" s="29" t="e">
        <v>#N/A</v>
      </c>
    </row>
    <row r="17" spans="1:10" x14ac:dyDescent="0.25">
      <c r="A17" s="1">
        <v>21412</v>
      </c>
      <c r="B17" s="29">
        <v>2</v>
      </c>
      <c r="C17" s="29" t="e">
        <v>#N/A</v>
      </c>
      <c r="D17" s="29" t="e">
        <v>#N/A</v>
      </c>
      <c r="E17" s="29" t="e">
        <v>#N/A</v>
      </c>
      <c r="F17" s="29" t="e">
        <v>#N/A</v>
      </c>
      <c r="G17" s="29" t="e">
        <v>#N/A</v>
      </c>
      <c r="H17" s="29" t="e">
        <v>#N/A</v>
      </c>
      <c r="I17" s="29" t="e">
        <v>#N/A</v>
      </c>
      <c r="J17" s="29" t="e">
        <v>#N/A</v>
      </c>
    </row>
    <row r="18" spans="1:10" x14ac:dyDescent="0.25">
      <c r="A18" s="1">
        <v>21504</v>
      </c>
      <c r="B18" s="29">
        <v>2</v>
      </c>
      <c r="C18" s="29" t="e">
        <v>#N/A</v>
      </c>
      <c r="D18" s="29" t="e">
        <v>#N/A</v>
      </c>
      <c r="E18" s="29" t="e">
        <v>#N/A</v>
      </c>
      <c r="F18" s="29" t="e">
        <v>#N/A</v>
      </c>
      <c r="G18" s="29" t="e">
        <v>#N/A</v>
      </c>
      <c r="H18" s="29" t="e">
        <v>#N/A</v>
      </c>
      <c r="I18" s="29" t="e">
        <v>#N/A</v>
      </c>
      <c r="J18" s="29" t="e">
        <v>#N/A</v>
      </c>
    </row>
    <row r="19" spans="1:10" x14ac:dyDescent="0.25">
      <c r="A19" s="1">
        <v>21596</v>
      </c>
      <c r="B19" s="29">
        <v>2</v>
      </c>
      <c r="C19" s="29" t="e">
        <v>#N/A</v>
      </c>
      <c r="D19" s="29" t="e">
        <v>#N/A</v>
      </c>
      <c r="E19" s="29" t="e">
        <v>#N/A</v>
      </c>
      <c r="F19" s="29" t="e">
        <v>#N/A</v>
      </c>
      <c r="G19" s="29" t="e">
        <v>#N/A</v>
      </c>
      <c r="H19" s="29" t="e">
        <v>#N/A</v>
      </c>
      <c r="I19" s="29" t="e">
        <v>#N/A</v>
      </c>
      <c r="J19" s="29" t="e">
        <v>#N/A</v>
      </c>
    </row>
    <row r="20" spans="1:10" x14ac:dyDescent="0.25">
      <c r="A20" s="1">
        <v>21685</v>
      </c>
      <c r="B20" s="29">
        <v>2</v>
      </c>
      <c r="C20" s="29" t="e">
        <v>#N/A</v>
      </c>
      <c r="D20" s="29" t="e">
        <v>#N/A</v>
      </c>
      <c r="E20" s="29" t="e">
        <v>#N/A</v>
      </c>
      <c r="F20" s="29" t="e">
        <v>#N/A</v>
      </c>
      <c r="G20" s="29" t="e">
        <v>#N/A</v>
      </c>
      <c r="H20" s="29" t="e">
        <v>#N/A</v>
      </c>
      <c r="I20" s="29" t="e">
        <v>#N/A</v>
      </c>
      <c r="J20" s="29" t="e">
        <v>#N/A</v>
      </c>
    </row>
    <row r="21" spans="1:10" x14ac:dyDescent="0.25">
      <c r="A21" s="1">
        <v>21777</v>
      </c>
      <c r="B21" s="29">
        <v>2</v>
      </c>
      <c r="C21" s="29" t="e">
        <v>#N/A</v>
      </c>
      <c r="D21" s="29" t="e">
        <v>#N/A</v>
      </c>
      <c r="E21" s="29" t="e">
        <v>#N/A</v>
      </c>
      <c r="F21" s="29" t="e">
        <v>#N/A</v>
      </c>
      <c r="G21" s="29" t="e">
        <v>#N/A</v>
      </c>
      <c r="H21" s="29" t="e">
        <v>#N/A</v>
      </c>
      <c r="I21" s="29" t="e">
        <v>#N/A</v>
      </c>
      <c r="J21" s="29" t="e">
        <v>#N/A</v>
      </c>
    </row>
    <row r="22" spans="1:10" x14ac:dyDescent="0.25">
      <c r="A22" s="1">
        <v>21869</v>
      </c>
      <c r="B22" s="29">
        <v>2</v>
      </c>
      <c r="C22" s="29" t="e">
        <v>#N/A</v>
      </c>
      <c r="D22" s="29" t="e">
        <v>#N/A</v>
      </c>
      <c r="E22" s="29" t="e">
        <v>#N/A</v>
      </c>
      <c r="F22" s="29" t="e">
        <v>#N/A</v>
      </c>
      <c r="G22" s="29" t="e">
        <v>#N/A</v>
      </c>
      <c r="H22" s="29" t="e">
        <v>#N/A</v>
      </c>
      <c r="I22" s="29" t="e">
        <v>#N/A</v>
      </c>
      <c r="J22" s="29" t="e">
        <v>#N/A</v>
      </c>
    </row>
    <row r="23" spans="1:10" x14ac:dyDescent="0.25">
      <c r="A23" s="1">
        <v>21961</v>
      </c>
      <c r="B23" s="29">
        <v>2</v>
      </c>
      <c r="C23" s="29" t="e">
        <v>#N/A</v>
      </c>
      <c r="D23" s="29" t="e">
        <v>#N/A</v>
      </c>
      <c r="E23" s="29" t="e">
        <v>#N/A</v>
      </c>
      <c r="F23" s="29" t="e">
        <v>#N/A</v>
      </c>
      <c r="G23" s="29" t="e">
        <v>#N/A</v>
      </c>
      <c r="H23" s="29" t="e">
        <v>#N/A</v>
      </c>
      <c r="I23" s="29" t="e">
        <v>#N/A</v>
      </c>
      <c r="J23" s="29" t="e">
        <v>#N/A</v>
      </c>
    </row>
    <row r="24" spans="1:10" x14ac:dyDescent="0.25">
      <c r="A24" s="1">
        <v>22051</v>
      </c>
      <c r="B24" s="29">
        <v>2</v>
      </c>
      <c r="C24" s="29" t="e">
        <v>#N/A</v>
      </c>
      <c r="D24" s="29" t="e">
        <v>#N/A</v>
      </c>
      <c r="E24" s="29" t="e">
        <v>#N/A</v>
      </c>
      <c r="F24" s="29" t="e">
        <v>#N/A</v>
      </c>
      <c r="G24" s="29" t="e">
        <v>#N/A</v>
      </c>
      <c r="H24" s="29" t="e">
        <v>#N/A</v>
      </c>
      <c r="I24" s="29" t="e">
        <v>#N/A</v>
      </c>
      <c r="J24" s="29" t="e">
        <v>#N/A</v>
      </c>
    </row>
    <row r="25" spans="1:10" x14ac:dyDescent="0.25">
      <c r="A25" s="1">
        <v>22143</v>
      </c>
      <c r="B25" s="29">
        <v>2</v>
      </c>
      <c r="C25" s="29" t="e">
        <v>#N/A</v>
      </c>
      <c r="D25" s="29" t="e">
        <v>#N/A</v>
      </c>
      <c r="E25" s="29" t="e">
        <v>#N/A</v>
      </c>
      <c r="F25" s="29" t="e">
        <v>#N/A</v>
      </c>
      <c r="G25" s="29" t="e">
        <v>#N/A</v>
      </c>
      <c r="H25" s="29" t="e">
        <v>#N/A</v>
      </c>
      <c r="I25" s="29" t="e">
        <v>#N/A</v>
      </c>
      <c r="J25" s="29" t="e">
        <v>#N/A</v>
      </c>
    </row>
    <row r="26" spans="1:10" x14ac:dyDescent="0.25">
      <c r="A26" s="1">
        <v>22235</v>
      </c>
      <c r="B26" s="29">
        <v>2</v>
      </c>
      <c r="C26" s="29" t="e">
        <v>#N/A</v>
      </c>
      <c r="D26" s="29" t="e">
        <v>#N/A</v>
      </c>
      <c r="E26" s="29" t="e">
        <v>#N/A</v>
      </c>
      <c r="F26" s="29" t="e">
        <v>#N/A</v>
      </c>
      <c r="G26" s="29" t="e">
        <v>#N/A</v>
      </c>
      <c r="H26" s="29" t="e">
        <v>#N/A</v>
      </c>
      <c r="I26" s="29" t="e">
        <v>#N/A</v>
      </c>
      <c r="J26" s="29" t="e">
        <v>#N/A</v>
      </c>
    </row>
    <row r="27" spans="1:10" x14ac:dyDescent="0.25">
      <c r="A27" s="1">
        <v>22327</v>
      </c>
      <c r="B27" s="29">
        <v>2</v>
      </c>
      <c r="C27" s="29" t="e">
        <v>#N/A</v>
      </c>
      <c r="D27" s="29" t="e">
        <v>#N/A</v>
      </c>
      <c r="E27" s="29">
        <v>5.4973000000000001</v>
      </c>
      <c r="F27" s="29">
        <v>4.4184000000000001</v>
      </c>
      <c r="G27" s="29" t="e">
        <v>#N/A</v>
      </c>
      <c r="H27" s="29">
        <v>5.2360553290790302</v>
      </c>
      <c r="I27" s="29" t="e">
        <v>#N/A</v>
      </c>
      <c r="J27" s="29" t="e">
        <v>#N/A</v>
      </c>
    </row>
    <row r="28" spans="1:10" x14ac:dyDescent="0.25">
      <c r="A28" s="1">
        <v>22416</v>
      </c>
      <c r="B28" s="29">
        <v>2</v>
      </c>
      <c r="C28" s="29" t="e">
        <v>#N/A</v>
      </c>
      <c r="D28" s="29" t="e">
        <v>#N/A</v>
      </c>
      <c r="E28" s="29">
        <v>6.0296000000000003</v>
      </c>
      <c r="F28" s="29">
        <v>4.407</v>
      </c>
      <c r="G28" s="29" t="e">
        <v>#N/A</v>
      </c>
      <c r="H28" s="29">
        <v>5.6503455466887997</v>
      </c>
      <c r="I28" s="29" t="e">
        <v>#N/A</v>
      </c>
      <c r="J28" s="29" t="e">
        <v>#N/A</v>
      </c>
    </row>
    <row r="29" spans="1:10" x14ac:dyDescent="0.25">
      <c r="A29" s="1">
        <v>22508</v>
      </c>
      <c r="B29" s="29">
        <v>2</v>
      </c>
      <c r="C29" s="29" t="e">
        <v>#N/A</v>
      </c>
      <c r="D29" s="29" t="e">
        <v>#N/A</v>
      </c>
      <c r="E29" s="29">
        <v>5.9348000000000001</v>
      </c>
      <c r="F29" s="29">
        <v>4.3907999999999996</v>
      </c>
      <c r="G29" s="29" t="e">
        <v>#N/A</v>
      </c>
      <c r="H29" s="29">
        <v>5.5517503346211301</v>
      </c>
      <c r="I29" s="29" t="e">
        <v>#N/A</v>
      </c>
      <c r="J29" s="29" t="e">
        <v>#N/A</v>
      </c>
    </row>
    <row r="30" spans="1:10" x14ac:dyDescent="0.25">
      <c r="A30" s="1">
        <v>22600</v>
      </c>
      <c r="B30" s="29">
        <v>2</v>
      </c>
      <c r="C30" s="29" t="e">
        <v>#N/A</v>
      </c>
      <c r="D30" s="29" t="e">
        <v>#N/A</v>
      </c>
      <c r="E30" s="29">
        <v>5.7659000000000002</v>
      </c>
      <c r="F30" s="29">
        <v>4.3727999999999998</v>
      </c>
      <c r="G30" s="29" t="e">
        <v>#N/A</v>
      </c>
      <c r="H30" s="29">
        <v>5.4204424239795497</v>
      </c>
      <c r="I30" s="29" t="e">
        <v>#N/A</v>
      </c>
      <c r="J30" s="29" t="e">
        <v>#N/A</v>
      </c>
    </row>
    <row r="31" spans="1:10" x14ac:dyDescent="0.25">
      <c r="A31" s="1">
        <v>22692</v>
      </c>
      <c r="B31" s="29">
        <v>2</v>
      </c>
      <c r="C31" s="29" t="e">
        <v>#N/A</v>
      </c>
      <c r="D31" s="29" t="e">
        <v>#N/A</v>
      </c>
      <c r="E31" s="29">
        <v>5.4217000000000004</v>
      </c>
      <c r="F31" s="29">
        <v>4.3559999999999999</v>
      </c>
      <c r="G31" s="29" t="e">
        <v>#N/A</v>
      </c>
      <c r="H31" s="29">
        <v>5.1394263540451899</v>
      </c>
      <c r="I31" s="29" t="e">
        <v>#N/A</v>
      </c>
      <c r="J31" s="29" t="e">
        <v>#N/A</v>
      </c>
    </row>
    <row r="32" spans="1:10" x14ac:dyDescent="0.25">
      <c r="A32" s="1">
        <v>22781</v>
      </c>
      <c r="B32" s="29">
        <v>2</v>
      </c>
      <c r="C32" s="29" t="e">
        <v>#N/A</v>
      </c>
      <c r="D32" s="29" t="e">
        <v>#N/A</v>
      </c>
      <c r="E32" s="29">
        <v>4.6765999999999996</v>
      </c>
      <c r="F32" s="29">
        <v>4.3449999999999998</v>
      </c>
      <c r="G32" s="29" t="e">
        <v>#N/A</v>
      </c>
      <c r="H32" s="29">
        <v>4.54255487088595</v>
      </c>
      <c r="I32" s="29" t="e">
        <v>#N/A</v>
      </c>
      <c r="J32" s="29" t="e">
        <v>#N/A</v>
      </c>
    </row>
    <row r="33" spans="1:10" x14ac:dyDescent="0.25">
      <c r="A33" s="1">
        <v>22873</v>
      </c>
      <c r="B33" s="29">
        <v>2</v>
      </c>
      <c r="C33" s="29" t="e">
        <v>#N/A</v>
      </c>
      <c r="D33" s="29" t="e">
        <v>#N/A</v>
      </c>
      <c r="E33" s="29">
        <v>4.4606000000000003</v>
      </c>
      <c r="F33" s="29">
        <v>4.3419999999999996</v>
      </c>
      <c r="G33" s="29" t="e">
        <v>#N/A</v>
      </c>
      <c r="H33" s="29">
        <v>4.3641975285445298</v>
      </c>
      <c r="I33" s="29" t="e">
        <v>#N/A</v>
      </c>
      <c r="J33" s="29" t="e">
        <v>#N/A</v>
      </c>
    </row>
    <row r="34" spans="1:10" x14ac:dyDescent="0.25">
      <c r="A34" s="1">
        <v>22965</v>
      </c>
      <c r="B34" s="29">
        <v>2</v>
      </c>
      <c r="C34" s="29" t="e">
        <v>#N/A</v>
      </c>
      <c r="D34" s="29" t="e">
        <v>#N/A</v>
      </c>
      <c r="E34" s="29">
        <v>3.8954</v>
      </c>
      <c r="F34" s="29">
        <v>4.3467000000000002</v>
      </c>
      <c r="G34" s="29" t="e">
        <v>#N/A</v>
      </c>
      <c r="H34" s="29">
        <v>3.8976231566742201</v>
      </c>
      <c r="I34" s="29" t="e">
        <v>#N/A</v>
      </c>
      <c r="J34" s="29" t="e">
        <v>#N/A</v>
      </c>
    </row>
    <row r="35" spans="1:10" x14ac:dyDescent="0.25">
      <c r="A35" s="1">
        <v>23057</v>
      </c>
      <c r="B35" s="29">
        <v>2</v>
      </c>
      <c r="C35" s="29" t="e">
        <v>#N/A</v>
      </c>
      <c r="D35" s="29" t="e">
        <v>#N/A</v>
      </c>
      <c r="E35" s="29">
        <v>3.8706999999999998</v>
      </c>
      <c r="F35" s="29">
        <v>4.3585000000000003</v>
      </c>
      <c r="G35" s="29" t="e">
        <v>#N/A</v>
      </c>
      <c r="H35" s="29">
        <v>3.8626699031156599</v>
      </c>
      <c r="I35" s="29" t="e">
        <v>#N/A</v>
      </c>
      <c r="J35" s="29" t="e">
        <v>#N/A</v>
      </c>
    </row>
    <row r="36" spans="1:10" x14ac:dyDescent="0.25">
      <c r="A36" s="1">
        <v>23146</v>
      </c>
      <c r="B36" s="29">
        <v>2</v>
      </c>
      <c r="C36" s="29" t="e">
        <v>#N/A</v>
      </c>
      <c r="D36" s="29" t="e">
        <v>#N/A</v>
      </c>
      <c r="E36" s="29">
        <v>3.8509000000000002</v>
      </c>
      <c r="F36" s="29">
        <v>4.3720999999999997</v>
      </c>
      <c r="G36" s="29" t="e">
        <v>#N/A</v>
      </c>
      <c r="H36" s="29">
        <v>3.8335200188467802</v>
      </c>
      <c r="I36" s="29" t="e">
        <v>#N/A</v>
      </c>
      <c r="J36" s="29" t="e">
        <v>#N/A</v>
      </c>
    </row>
    <row r="37" spans="1:10" x14ac:dyDescent="0.25">
      <c r="A37" s="1">
        <v>23238</v>
      </c>
      <c r="B37" s="29">
        <v>2</v>
      </c>
      <c r="C37" s="29" t="e">
        <v>#N/A</v>
      </c>
      <c r="D37" s="29" t="e">
        <v>#N/A</v>
      </c>
      <c r="E37" s="29">
        <v>4.2290000000000001</v>
      </c>
      <c r="F37" s="29">
        <v>4.3851000000000004</v>
      </c>
      <c r="G37" s="29" t="e">
        <v>#N/A</v>
      </c>
      <c r="H37" s="29">
        <v>4.1333532464559397</v>
      </c>
      <c r="I37" s="29" t="e">
        <v>#N/A</v>
      </c>
      <c r="J37" s="29" t="e">
        <v>#N/A</v>
      </c>
    </row>
    <row r="38" spans="1:10" x14ac:dyDescent="0.25">
      <c r="A38" s="1">
        <v>23330</v>
      </c>
      <c r="B38" s="29">
        <v>2</v>
      </c>
      <c r="C38" s="29" t="e">
        <v>#N/A</v>
      </c>
      <c r="D38" s="29" t="e">
        <v>#N/A</v>
      </c>
      <c r="E38" s="29">
        <v>3.9674</v>
      </c>
      <c r="F38" s="29">
        <v>4.3978000000000002</v>
      </c>
      <c r="G38" s="29" t="e">
        <v>#N/A</v>
      </c>
      <c r="H38" s="29">
        <v>3.9073302048434</v>
      </c>
      <c r="I38" s="29" t="e">
        <v>#N/A</v>
      </c>
      <c r="J38" s="29" t="e">
        <v>#N/A</v>
      </c>
    </row>
    <row r="39" spans="1:10" x14ac:dyDescent="0.25">
      <c r="A39" s="1">
        <v>23422</v>
      </c>
      <c r="B39" s="29">
        <v>2</v>
      </c>
      <c r="C39" s="29" t="e">
        <v>#N/A</v>
      </c>
      <c r="D39" s="29" t="e">
        <v>#N/A</v>
      </c>
      <c r="E39" s="29">
        <v>4.2878999999999996</v>
      </c>
      <c r="F39" s="29">
        <v>4.4123999999999999</v>
      </c>
      <c r="G39" s="29" t="e">
        <v>#N/A</v>
      </c>
      <c r="H39" s="29">
        <v>4.1642928097260796</v>
      </c>
      <c r="I39" s="29" t="e">
        <v>#N/A</v>
      </c>
      <c r="J39" s="29" t="e">
        <v>#N/A</v>
      </c>
    </row>
    <row r="40" spans="1:10" x14ac:dyDescent="0.25">
      <c r="A40" s="1">
        <v>23512</v>
      </c>
      <c r="B40" s="29">
        <v>2</v>
      </c>
      <c r="C40" s="29" t="e">
        <v>#N/A</v>
      </c>
      <c r="D40" s="29" t="e">
        <v>#N/A</v>
      </c>
      <c r="E40" s="29">
        <v>4.2130000000000001</v>
      </c>
      <c r="F40" s="29">
        <v>4.4252000000000002</v>
      </c>
      <c r="G40" s="29" t="e">
        <v>#N/A</v>
      </c>
      <c r="H40" s="29">
        <v>4.0772361790082199</v>
      </c>
      <c r="I40" s="29" t="e">
        <v>#N/A</v>
      </c>
      <c r="J40" s="29" t="e">
        <v>#N/A</v>
      </c>
    </row>
    <row r="41" spans="1:10" x14ac:dyDescent="0.25">
      <c r="A41" s="1">
        <v>23604</v>
      </c>
      <c r="B41" s="29">
        <v>2</v>
      </c>
      <c r="C41" s="29" t="e">
        <v>#N/A</v>
      </c>
      <c r="D41" s="29" t="e">
        <v>#N/A</v>
      </c>
      <c r="E41" s="29">
        <v>4.3251999999999997</v>
      </c>
      <c r="F41" s="29">
        <v>4.4396000000000004</v>
      </c>
      <c r="G41" s="29" t="e">
        <v>#N/A</v>
      </c>
      <c r="H41" s="29">
        <v>4.1492584380295296</v>
      </c>
      <c r="I41" s="29" t="e">
        <v>#N/A</v>
      </c>
      <c r="J41" s="29" t="e">
        <v>#N/A</v>
      </c>
    </row>
    <row r="42" spans="1:10" x14ac:dyDescent="0.25">
      <c r="A42" s="1">
        <v>23696</v>
      </c>
      <c r="B42" s="29">
        <v>2</v>
      </c>
      <c r="C42" s="29" t="e">
        <v>#N/A</v>
      </c>
      <c r="D42" s="29" t="e">
        <v>#N/A</v>
      </c>
      <c r="E42" s="29">
        <v>4.08</v>
      </c>
      <c r="F42" s="29">
        <v>4.4546999999999999</v>
      </c>
      <c r="G42" s="29" t="e">
        <v>#N/A</v>
      </c>
      <c r="H42" s="29">
        <v>3.9074701871378599</v>
      </c>
      <c r="I42" s="29" t="e">
        <v>#N/A</v>
      </c>
      <c r="J42" s="29" t="e">
        <v>#N/A</v>
      </c>
    </row>
    <row r="43" spans="1:10" x14ac:dyDescent="0.25">
      <c r="A43" s="1">
        <v>23788</v>
      </c>
      <c r="B43" s="29">
        <v>2</v>
      </c>
      <c r="C43" s="29" t="e">
        <v>#N/A</v>
      </c>
      <c r="D43" s="29" t="e">
        <v>#N/A</v>
      </c>
      <c r="E43" s="29">
        <v>4.4798999999999998</v>
      </c>
      <c r="F43" s="29">
        <v>4.4676</v>
      </c>
      <c r="G43" s="29" t="e">
        <v>#N/A</v>
      </c>
      <c r="H43" s="29">
        <v>4.2507667044983704</v>
      </c>
      <c r="I43" s="29" t="e">
        <v>#N/A</v>
      </c>
      <c r="J43" s="29" t="e">
        <v>#N/A</v>
      </c>
    </row>
    <row r="44" spans="1:10" x14ac:dyDescent="0.25">
      <c r="A44" s="1">
        <v>23877</v>
      </c>
      <c r="B44" s="29">
        <v>2</v>
      </c>
      <c r="C44" s="29" t="e">
        <v>#N/A</v>
      </c>
      <c r="D44" s="29" t="e">
        <v>#N/A</v>
      </c>
      <c r="E44" s="29">
        <v>4.4823000000000004</v>
      </c>
      <c r="F44" s="29">
        <v>4.4714999999999998</v>
      </c>
      <c r="G44" s="29" t="e">
        <v>#N/A</v>
      </c>
      <c r="H44" s="29">
        <v>4.2309457506371597</v>
      </c>
      <c r="I44" s="29" t="e">
        <v>#N/A</v>
      </c>
      <c r="J44" s="29" t="e">
        <v>#N/A</v>
      </c>
    </row>
    <row r="45" spans="1:10" x14ac:dyDescent="0.25">
      <c r="A45" s="1">
        <v>23969</v>
      </c>
      <c r="B45" s="29">
        <v>2</v>
      </c>
      <c r="C45" s="29" t="e">
        <v>#N/A</v>
      </c>
      <c r="D45" s="29" t="e">
        <v>#N/A</v>
      </c>
      <c r="E45" s="29">
        <v>4.7397</v>
      </c>
      <c r="F45" s="29">
        <v>4.4683000000000002</v>
      </c>
      <c r="G45" s="29" t="e">
        <v>#N/A</v>
      </c>
      <c r="H45" s="29">
        <v>4.4547476601934202</v>
      </c>
      <c r="I45" s="29" t="e">
        <v>#N/A</v>
      </c>
      <c r="J45" s="29" t="e">
        <v>#N/A</v>
      </c>
    </row>
    <row r="46" spans="1:10" x14ac:dyDescent="0.25">
      <c r="A46" s="1">
        <v>24061</v>
      </c>
      <c r="B46" s="29">
        <v>2</v>
      </c>
      <c r="C46" s="29" t="e">
        <v>#N/A</v>
      </c>
      <c r="D46" s="29" t="e">
        <v>#N/A</v>
      </c>
      <c r="E46" s="29">
        <v>4.9676999999999998</v>
      </c>
      <c r="F46" s="29">
        <v>4.4537000000000004</v>
      </c>
      <c r="G46" s="29" t="e">
        <v>#N/A</v>
      </c>
      <c r="H46" s="29">
        <v>4.6576451131317302</v>
      </c>
      <c r="I46" s="29" t="e">
        <v>#N/A</v>
      </c>
      <c r="J46" s="29" t="e">
        <v>#N/A</v>
      </c>
    </row>
    <row r="47" spans="1:10" x14ac:dyDescent="0.25">
      <c r="A47" s="1">
        <v>24153</v>
      </c>
      <c r="B47" s="29">
        <v>2</v>
      </c>
      <c r="C47" s="29" t="e">
        <v>#N/A</v>
      </c>
      <c r="D47" s="29" t="e">
        <v>#N/A</v>
      </c>
      <c r="E47" s="29">
        <v>5.2278000000000002</v>
      </c>
      <c r="F47" s="29">
        <v>4.4302000000000001</v>
      </c>
      <c r="G47" s="29" t="e">
        <v>#N/A</v>
      </c>
      <c r="H47" s="29">
        <v>4.8876966901580303</v>
      </c>
      <c r="I47" s="29" t="e">
        <v>#N/A</v>
      </c>
      <c r="J47" s="29" t="e">
        <v>#N/A</v>
      </c>
    </row>
    <row r="48" spans="1:10" x14ac:dyDescent="0.25">
      <c r="A48" s="1">
        <v>24242</v>
      </c>
      <c r="B48" s="29">
        <v>2</v>
      </c>
      <c r="C48" s="29" t="e">
        <v>#N/A</v>
      </c>
      <c r="D48" s="29" t="e">
        <v>#N/A</v>
      </c>
      <c r="E48" s="29">
        <v>5.0587</v>
      </c>
      <c r="F48" s="29">
        <v>4.4047999999999998</v>
      </c>
      <c r="G48" s="29" t="e">
        <v>#N/A</v>
      </c>
      <c r="H48" s="29">
        <v>4.7055032762252296</v>
      </c>
      <c r="I48" s="29" t="e">
        <v>#N/A</v>
      </c>
      <c r="J48" s="29" t="e">
        <v>#N/A</v>
      </c>
    </row>
    <row r="49" spans="1:10" x14ac:dyDescent="0.25">
      <c r="A49" s="1">
        <v>24334</v>
      </c>
      <c r="B49" s="29">
        <v>2</v>
      </c>
      <c r="C49" s="29" t="e">
        <v>#N/A</v>
      </c>
      <c r="D49" s="29" t="e">
        <v>#N/A</v>
      </c>
      <c r="E49" s="29">
        <v>5.0831</v>
      </c>
      <c r="F49" s="29">
        <v>4.3832000000000004</v>
      </c>
      <c r="G49" s="29" t="e">
        <v>#N/A</v>
      </c>
      <c r="H49" s="29">
        <v>4.6906119230676602</v>
      </c>
      <c r="I49" s="29" t="e">
        <v>#N/A</v>
      </c>
      <c r="J49" s="29" t="e">
        <v>#N/A</v>
      </c>
    </row>
    <row r="50" spans="1:10" x14ac:dyDescent="0.25">
      <c r="A50" s="1">
        <v>24426</v>
      </c>
      <c r="B50" s="29">
        <v>2</v>
      </c>
      <c r="C50" s="29" t="e">
        <v>#N/A</v>
      </c>
      <c r="D50" s="29" t="e">
        <v>#N/A</v>
      </c>
      <c r="E50" s="29">
        <v>5.1115000000000004</v>
      </c>
      <c r="F50" s="29">
        <v>4.3609</v>
      </c>
      <c r="G50" s="29" t="e">
        <v>#N/A</v>
      </c>
      <c r="H50" s="29">
        <v>4.6825269358822403</v>
      </c>
      <c r="I50" s="29" t="e">
        <v>#N/A</v>
      </c>
      <c r="J50" s="29">
        <v>1.4815350020259199</v>
      </c>
    </row>
    <row r="51" spans="1:10" x14ac:dyDescent="0.25">
      <c r="A51" s="1">
        <v>24518</v>
      </c>
      <c r="B51" s="29">
        <v>2</v>
      </c>
      <c r="C51" s="29" t="e">
        <v>#N/A</v>
      </c>
      <c r="D51" s="29" t="e">
        <v>#N/A</v>
      </c>
      <c r="E51" s="29">
        <v>5.0414000000000003</v>
      </c>
      <c r="F51" s="29">
        <v>4.3376999999999999</v>
      </c>
      <c r="G51" s="29" t="e">
        <v>#N/A</v>
      </c>
      <c r="H51" s="29">
        <v>4.5998806504359502</v>
      </c>
      <c r="I51" s="29" t="e">
        <v>#N/A</v>
      </c>
      <c r="J51" s="29">
        <v>1.55095014356905</v>
      </c>
    </row>
    <row r="52" spans="1:10" x14ac:dyDescent="0.25">
      <c r="A52" s="1">
        <v>24607</v>
      </c>
      <c r="B52" s="29">
        <v>2</v>
      </c>
      <c r="C52" s="29" t="e">
        <v>#N/A</v>
      </c>
      <c r="D52" s="29" t="e">
        <v>#N/A</v>
      </c>
      <c r="E52" s="29">
        <v>4.9058000000000002</v>
      </c>
      <c r="F52" s="29">
        <v>4.3147000000000002</v>
      </c>
      <c r="G52" s="29" t="e">
        <v>#N/A</v>
      </c>
      <c r="H52" s="29">
        <v>4.4022939470983404</v>
      </c>
      <c r="I52" s="29" t="e">
        <v>#N/A</v>
      </c>
      <c r="J52" s="29">
        <v>1.5281654486833101</v>
      </c>
    </row>
    <row r="53" spans="1:10" x14ac:dyDescent="0.25">
      <c r="A53" s="1">
        <v>24699</v>
      </c>
      <c r="B53" s="29">
        <v>2</v>
      </c>
      <c r="C53" s="29" t="e">
        <v>#N/A</v>
      </c>
      <c r="D53" s="29" t="e">
        <v>#N/A</v>
      </c>
      <c r="E53" s="29">
        <v>5.0185000000000004</v>
      </c>
      <c r="F53" s="29">
        <v>4.2916999999999996</v>
      </c>
      <c r="G53" s="29" t="e">
        <v>#N/A</v>
      </c>
      <c r="H53" s="29">
        <v>4.45341087669276</v>
      </c>
      <c r="I53" s="29" t="e">
        <v>#N/A</v>
      </c>
      <c r="J53" s="29">
        <v>1.47336186750524</v>
      </c>
    </row>
    <row r="54" spans="1:10" x14ac:dyDescent="0.25">
      <c r="A54" s="1">
        <v>24791</v>
      </c>
      <c r="B54" s="29">
        <v>2</v>
      </c>
      <c r="C54" s="29" t="e">
        <v>#N/A</v>
      </c>
      <c r="D54" s="29" t="e">
        <v>#N/A</v>
      </c>
      <c r="E54" s="29">
        <v>5.0529999999999999</v>
      </c>
      <c r="F54" s="29">
        <v>4.2640000000000002</v>
      </c>
      <c r="G54" s="29" t="e">
        <v>#N/A</v>
      </c>
      <c r="H54" s="29">
        <v>4.4224178986332996</v>
      </c>
      <c r="I54" s="29" t="e">
        <v>#N/A</v>
      </c>
      <c r="J54" s="29">
        <v>1.45533158506294</v>
      </c>
    </row>
    <row r="55" spans="1:10" x14ac:dyDescent="0.25">
      <c r="A55" s="1">
        <v>24883</v>
      </c>
      <c r="B55" s="29">
        <v>2</v>
      </c>
      <c r="C55" s="29" t="e">
        <v>#N/A</v>
      </c>
      <c r="D55" s="29" t="e">
        <v>#N/A</v>
      </c>
      <c r="E55" s="29">
        <v>5.3353000000000002</v>
      </c>
      <c r="F55" s="29">
        <v>4.2295999999999996</v>
      </c>
      <c r="G55" s="29" t="e">
        <v>#N/A</v>
      </c>
      <c r="H55" s="29">
        <v>4.6568990598619102</v>
      </c>
      <c r="I55" s="29" t="e">
        <v>#N/A</v>
      </c>
      <c r="J55" s="29">
        <v>1.4604755235556901</v>
      </c>
    </row>
    <row r="56" spans="1:10" x14ac:dyDescent="0.25">
      <c r="A56" s="1">
        <v>24973</v>
      </c>
      <c r="B56" s="29">
        <v>2</v>
      </c>
      <c r="C56" s="29" t="e">
        <v>#N/A</v>
      </c>
      <c r="D56" s="29" t="e">
        <v>#N/A</v>
      </c>
      <c r="E56" s="29">
        <v>5.4725000000000001</v>
      </c>
      <c r="F56" s="29">
        <v>4.1863999999999999</v>
      </c>
      <c r="G56" s="29" t="e">
        <v>#N/A</v>
      </c>
      <c r="H56" s="29">
        <v>4.7316280617720601</v>
      </c>
      <c r="I56" s="29" t="e">
        <v>#N/A</v>
      </c>
      <c r="J56" s="29">
        <v>1.45874022485679</v>
      </c>
    </row>
    <row r="57" spans="1:10" x14ac:dyDescent="0.25">
      <c r="A57" s="1">
        <v>25065</v>
      </c>
      <c r="B57" s="29">
        <v>2</v>
      </c>
      <c r="C57" s="29" t="e">
        <v>#N/A</v>
      </c>
      <c r="D57" s="29" t="e">
        <v>#N/A</v>
      </c>
      <c r="E57" s="29">
        <v>5.4181999999999997</v>
      </c>
      <c r="F57" s="29">
        <v>4.1406999999999998</v>
      </c>
      <c r="G57" s="29" t="e">
        <v>#N/A</v>
      </c>
      <c r="H57" s="29">
        <v>4.5949620313369</v>
      </c>
      <c r="I57" s="29" t="e">
        <v>#N/A</v>
      </c>
      <c r="J57" s="29">
        <v>1.46367027397704</v>
      </c>
    </row>
    <row r="58" spans="1:10" x14ac:dyDescent="0.25">
      <c r="A58" s="1">
        <v>25157</v>
      </c>
      <c r="B58" s="29">
        <v>2</v>
      </c>
      <c r="C58" s="29" t="e">
        <v>#N/A</v>
      </c>
      <c r="D58" s="29" t="e">
        <v>#N/A</v>
      </c>
      <c r="E58" s="29">
        <v>5.3451000000000004</v>
      </c>
      <c r="F58" s="29">
        <v>4.0960000000000001</v>
      </c>
      <c r="G58" s="29" t="e">
        <v>#N/A</v>
      </c>
      <c r="H58" s="29">
        <v>4.4454322733671301</v>
      </c>
      <c r="I58" s="29" t="e">
        <v>#N/A</v>
      </c>
      <c r="J58" s="29">
        <v>1.48134676062906</v>
      </c>
    </row>
    <row r="59" spans="1:10" x14ac:dyDescent="0.25">
      <c r="A59" s="1">
        <v>25249</v>
      </c>
      <c r="B59" s="29">
        <v>2</v>
      </c>
      <c r="C59" s="29" t="e">
        <v>#N/A</v>
      </c>
      <c r="D59" s="29" t="e">
        <v>#N/A</v>
      </c>
      <c r="E59" s="29">
        <v>5.4555999999999996</v>
      </c>
      <c r="F59" s="29">
        <v>4.0496999999999996</v>
      </c>
      <c r="G59" s="29" t="e">
        <v>#N/A</v>
      </c>
      <c r="H59" s="29">
        <v>4.52281113229835</v>
      </c>
      <c r="I59" s="29" t="e">
        <v>#N/A</v>
      </c>
      <c r="J59" s="29">
        <v>1.5370489268526599</v>
      </c>
    </row>
    <row r="60" spans="1:10" x14ac:dyDescent="0.25">
      <c r="A60" s="1">
        <v>25338</v>
      </c>
      <c r="B60" s="29">
        <v>2</v>
      </c>
      <c r="C60" s="29" t="e">
        <v>#N/A</v>
      </c>
      <c r="D60" s="29" t="e">
        <v>#N/A</v>
      </c>
      <c r="E60" s="29">
        <v>5.3678999999999997</v>
      </c>
      <c r="F60" s="29">
        <v>4.0019999999999998</v>
      </c>
      <c r="G60" s="29" t="e">
        <v>#N/A</v>
      </c>
      <c r="H60" s="29">
        <v>4.3644062439783404</v>
      </c>
      <c r="I60" s="29" t="e">
        <v>#N/A</v>
      </c>
      <c r="J60" s="29">
        <v>1.50773643428153</v>
      </c>
    </row>
    <row r="61" spans="1:10" x14ac:dyDescent="0.25">
      <c r="A61" s="1">
        <v>25430</v>
      </c>
      <c r="B61" s="29">
        <v>2</v>
      </c>
      <c r="C61" s="29" t="e">
        <v>#N/A</v>
      </c>
      <c r="D61" s="29" t="e">
        <v>#N/A</v>
      </c>
      <c r="E61" s="29">
        <v>5.3312999999999997</v>
      </c>
      <c r="F61" s="29">
        <v>3.9586000000000001</v>
      </c>
      <c r="G61" s="29" t="e">
        <v>#N/A</v>
      </c>
      <c r="H61" s="29">
        <v>4.3010753817537504</v>
      </c>
      <c r="I61" s="29" t="e">
        <v>#N/A</v>
      </c>
      <c r="J61" s="29">
        <v>1.5016900376806599</v>
      </c>
    </row>
    <row r="62" spans="1:10" x14ac:dyDescent="0.25">
      <c r="A62" s="1">
        <v>25522</v>
      </c>
      <c r="B62" s="29">
        <v>2</v>
      </c>
      <c r="C62" s="29" t="e">
        <v>#N/A</v>
      </c>
      <c r="D62" s="29" t="e">
        <v>#N/A</v>
      </c>
      <c r="E62" s="29">
        <v>5.0919999999999996</v>
      </c>
      <c r="F62" s="29">
        <v>3.9207000000000001</v>
      </c>
      <c r="G62" s="29" t="e">
        <v>#N/A</v>
      </c>
      <c r="H62" s="29">
        <v>4.0529887012072701</v>
      </c>
      <c r="I62" s="29" t="e">
        <v>#N/A</v>
      </c>
      <c r="J62" s="29">
        <v>1.46522094445693</v>
      </c>
    </row>
    <row r="63" spans="1:10" x14ac:dyDescent="0.25">
      <c r="A63" s="1">
        <v>25614</v>
      </c>
      <c r="B63" s="29">
        <v>2</v>
      </c>
      <c r="C63" s="29" t="e">
        <v>#N/A</v>
      </c>
      <c r="D63" s="29" t="e">
        <v>#N/A</v>
      </c>
      <c r="E63" s="29">
        <v>4.9516999999999998</v>
      </c>
      <c r="F63" s="29">
        <v>3.8900999999999999</v>
      </c>
      <c r="G63" s="29" t="e">
        <v>#N/A</v>
      </c>
      <c r="H63" s="29">
        <v>3.9023951268329098</v>
      </c>
      <c r="I63" s="29" t="e">
        <v>#N/A</v>
      </c>
      <c r="J63" s="29">
        <v>1.47233036183379</v>
      </c>
    </row>
    <row r="64" spans="1:10" x14ac:dyDescent="0.25">
      <c r="A64" s="1">
        <v>25703</v>
      </c>
      <c r="B64" s="29">
        <v>2</v>
      </c>
      <c r="C64" s="29" t="e">
        <v>#N/A</v>
      </c>
      <c r="D64" s="29" t="e">
        <v>#N/A</v>
      </c>
      <c r="E64" s="29">
        <v>4.8992000000000004</v>
      </c>
      <c r="F64" s="29">
        <v>3.8626</v>
      </c>
      <c r="G64" s="29" t="e">
        <v>#N/A</v>
      </c>
      <c r="H64" s="29">
        <v>3.8456970523336</v>
      </c>
      <c r="I64" s="29" t="e">
        <v>#N/A</v>
      </c>
      <c r="J64" s="29">
        <v>1.45906874868005</v>
      </c>
    </row>
    <row r="65" spans="1:10" x14ac:dyDescent="0.25">
      <c r="A65" s="1">
        <v>25795</v>
      </c>
      <c r="B65" s="29">
        <v>2</v>
      </c>
      <c r="C65" s="29" t="e">
        <v>#N/A</v>
      </c>
      <c r="D65" s="29" t="e">
        <v>#N/A</v>
      </c>
      <c r="E65" s="29">
        <v>4.9172000000000002</v>
      </c>
      <c r="F65" s="29">
        <v>3.8361000000000001</v>
      </c>
      <c r="G65" s="29" t="e">
        <v>#N/A</v>
      </c>
      <c r="H65" s="29">
        <v>3.9075115280202599</v>
      </c>
      <c r="I65" s="29" t="e">
        <v>#N/A</v>
      </c>
      <c r="J65" s="29">
        <v>1.45151863962821</v>
      </c>
    </row>
    <row r="66" spans="1:10" x14ac:dyDescent="0.25">
      <c r="A66" s="1">
        <v>25887</v>
      </c>
      <c r="B66" s="29">
        <v>2</v>
      </c>
      <c r="C66" s="29" t="e">
        <v>#N/A</v>
      </c>
      <c r="D66" s="29" t="e">
        <v>#N/A</v>
      </c>
      <c r="E66" s="29">
        <v>4.7294999999999998</v>
      </c>
      <c r="F66" s="29">
        <v>3.8123999999999998</v>
      </c>
      <c r="G66" s="29" t="e">
        <v>#N/A</v>
      </c>
      <c r="H66" s="29">
        <v>3.6432267002701302</v>
      </c>
      <c r="I66" s="29" t="e">
        <v>#N/A</v>
      </c>
      <c r="J66" s="29">
        <v>1.3915493269988699</v>
      </c>
    </row>
    <row r="67" spans="1:10" x14ac:dyDescent="0.25">
      <c r="A67" s="1">
        <v>25979</v>
      </c>
      <c r="B67" s="29">
        <v>2</v>
      </c>
      <c r="C67" s="29" t="e">
        <v>#N/A</v>
      </c>
      <c r="D67" s="29" t="e">
        <v>#N/A</v>
      </c>
      <c r="E67" s="29">
        <v>5.0510999999999999</v>
      </c>
      <c r="F67" s="29">
        <v>3.7898000000000001</v>
      </c>
      <c r="G67" s="29" t="e">
        <v>#N/A</v>
      </c>
      <c r="H67" s="29">
        <v>4.0356625441651799</v>
      </c>
      <c r="I67" s="29" t="e">
        <v>#N/A</v>
      </c>
      <c r="J67" s="29">
        <v>1.46375218831802</v>
      </c>
    </row>
    <row r="68" spans="1:10" x14ac:dyDescent="0.25">
      <c r="A68" s="1">
        <v>26068</v>
      </c>
      <c r="B68" s="29">
        <v>2</v>
      </c>
      <c r="C68" s="29" t="e">
        <v>#N/A</v>
      </c>
      <c r="D68" s="29" t="e">
        <v>#N/A</v>
      </c>
      <c r="E68" s="29">
        <v>4.8902000000000001</v>
      </c>
      <c r="F68" s="29">
        <v>3.7616999999999998</v>
      </c>
      <c r="G68" s="29" t="e">
        <v>#N/A</v>
      </c>
      <c r="H68" s="29">
        <v>3.8102223720840298</v>
      </c>
      <c r="I68" s="29" t="e">
        <v>#N/A</v>
      </c>
      <c r="J68" s="29">
        <v>1.43858065735803</v>
      </c>
    </row>
    <row r="69" spans="1:10" x14ac:dyDescent="0.25">
      <c r="A69" s="1">
        <v>26160</v>
      </c>
      <c r="B69" s="29">
        <v>2</v>
      </c>
      <c r="C69" s="29" t="e">
        <v>#N/A</v>
      </c>
      <c r="D69" s="29" t="e">
        <v>#N/A</v>
      </c>
      <c r="E69" s="29">
        <v>4.6879</v>
      </c>
      <c r="F69" s="29">
        <v>3.7397</v>
      </c>
      <c r="G69" s="29" t="e">
        <v>#N/A</v>
      </c>
      <c r="H69" s="29">
        <v>3.6039330313426698</v>
      </c>
      <c r="I69" s="29" t="e">
        <v>#N/A</v>
      </c>
      <c r="J69" s="29">
        <v>1.46091469560263</v>
      </c>
    </row>
    <row r="70" spans="1:10" x14ac:dyDescent="0.25">
      <c r="A70" s="1">
        <v>26252</v>
      </c>
      <c r="B70" s="29">
        <v>2</v>
      </c>
      <c r="C70" s="29" t="e">
        <v>#N/A</v>
      </c>
      <c r="D70" s="29" t="e">
        <v>#N/A</v>
      </c>
      <c r="E70" s="29">
        <v>4.2640000000000002</v>
      </c>
      <c r="F70" s="29">
        <v>3.7208000000000001</v>
      </c>
      <c r="G70" s="29" t="e">
        <v>#N/A</v>
      </c>
      <c r="H70" s="29">
        <v>3.1935039922828201</v>
      </c>
      <c r="I70" s="29" t="e">
        <v>#N/A</v>
      </c>
      <c r="J70" s="29">
        <v>1.53335281208718</v>
      </c>
    </row>
    <row r="71" spans="1:10" x14ac:dyDescent="0.25">
      <c r="A71" s="1">
        <v>26344</v>
      </c>
      <c r="B71" s="29">
        <v>2</v>
      </c>
      <c r="C71" s="29" t="e">
        <v>#N/A</v>
      </c>
      <c r="D71" s="29" t="e">
        <v>#N/A</v>
      </c>
      <c r="E71" s="29">
        <v>4.4678000000000004</v>
      </c>
      <c r="F71" s="29">
        <v>3.6998000000000002</v>
      </c>
      <c r="G71" s="29" t="e">
        <v>#N/A</v>
      </c>
      <c r="H71" s="29">
        <v>3.4294058091321298</v>
      </c>
      <c r="I71" s="29" t="e">
        <v>#N/A</v>
      </c>
      <c r="J71" s="29">
        <v>1.5003245103060401</v>
      </c>
    </row>
    <row r="72" spans="1:10" x14ac:dyDescent="0.25">
      <c r="A72" s="1">
        <v>26434</v>
      </c>
      <c r="B72" s="29">
        <v>2</v>
      </c>
      <c r="C72" s="29" t="e">
        <v>#N/A</v>
      </c>
      <c r="D72" s="29" t="e">
        <v>#N/A</v>
      </c>
      <c r="E72" s="29">
        <v>4.4257999999999997</v>
      </c>
      <c r="F72" s="29">
        <v>3.6690999999999998</v>
      </c>
      <c r="G72" s="29" t="e">
        <v>#N/A</v>
      </c>
      <c r="H72" s="29">
        <v>3.4880040366572098</v>
      </c>
      <c r="I72" s="29" t="e">
        <v>#N/A</v>
      </c>
      <c r="J72" s="29">
        <v>1.46620955429033</v>
      </c>
    </row>
    <row r="73" spans="1:10" x14ac:dyDescent="0.25">
      <c r="A73" s="1">
        <v>26526</v>
      </c>
      <c r="B73" s="29">
        <v>2</v>
      </c>
      <c r="C73" s="29" t="e">
        <v>#N/A</v>
      </c>
      <c r="D73" s="29" t="e">
        <v>#N/A</v>
      </c>
      <c r="E73" s="29">
        <v>4.3015999999999996</v>
      </c>
      <c r="F73" s="29">
        <v>3.6318000000000001</v>
      </c>
      <c r="G73" s="29" t="e">
        <v>#N/A</v>
      </c>
      <c r="H73" s="29">
        <v>3.3740881911227398</v>
      </c>
      <c r="I73" s="29" t="e">
        <v>#N/A</v>
      </c>
      <c r="J73" s="29">
        <v>1.4407324044051399</v>
      </c>
    </row>
    <row r="74" spans="1:10" x14ac:dyDescent="0.25">
      <c r="A74" s="1">
        <v>26618</v>
      </c>
      <c r="B74" s="29">
        <v>2</v>
      </c>
      <c r="C74" s="29" t="e">
        <v>#N/A</v>
      </c>
      <c r="D74" s="29" t="e">
        <v>#N/A</v>
      </c>
      <c r="E74" s="29">
        <v>4.2537000000000003</v>
      </c>
      <c r="F74" s="29">
        <v>3.5897999999999999</v>
      </c>
      <c r="G74" s="29" t="e">
        <v>#N/A</v>
      </c>
      <c r="H74" s="29">
        <v>3.39586661392496</v>
      </c>
      <c r="I74" s="29" t="e">
        <v>#N/A</v>
      </c>
      <c r="J74" s="29">
        <v>1.4318698637147</v>
      </c>
    </row>
    <row r="75" spans="1:10" x14ac:dyDescent="0.25">
      <c r="A75" s="1">
        <v>26710</v>
      </c>
      <c r="B75" s="29">
        <v>2</v>
      </c>
      <c r="C75" s="29" t="e">
        <v>#N/A</v>
      </c>
      <c r="D75" s="29" t="e">
        <v>#N/A</v>
      </c>
      <c r="E75" s="29">
        <v>4.3727999999999998</v>
      </c>
      <c r="F75" s="29">
        <v>3.5377999999999998</v>
      </c>
      <c r="G75" s="29" t="e">
        <v>#N/A</v>
      </c>
      <c r="H75" s="29">
        <v>3.6289098689062298</v>
      </c>
      <c r="I75" s="29" t="e">
        <v>#N/A</v>
      </c>
      <c r="J75" s="29">
        <v>1.3297715346988801</v>
      </c>
    </row>
    <row r="76" spans="1:10" x14ac:dyDescent="0.25">
      <c r="A76" s="1">
        <v>26799</v>
      </c>
      <c r="B76" s="29">
        <v>2</v>
      </c>
      <c r="C76" s="29" t="e">
        <v>#N/A</v>
      </c>
      <c r="D76" s="29" t="e">
        <v>#N/A</v>
      </c>
      <c r="E76" s="29">
        <v>4.5397999999999996</v>
      </c>
      <c r="F76" s="29">
        <v>3.4796999999999998</v>
      </c>
      <c r="G76" s="29" t="e">
        <v>#N/A</v>
      </c>
      <c r="H76" s="29">
        <v>3.8783729185583198</v>
      </c>
      <c r="I76" s="29" t="e">
        <v>#N/A</v>
      </c>
      <c r="J76" s="29">
        <v>1.0988236184573601</v>
      </c>
    </row>
    <row r="77" spans="1:10" x14ac:dyDescent="0.25">
      <c r="A77" s="1">
        <v>26891</v>
      </c>
      <c r="B77" s="29">
        <v>2</v>
      </c>
      <c r="C77" s="29" t="e">
        <v>#N/A</v>
      </c>
      <c r="D77" s="29" t="e">
        <v>#N/A</v>
      </c>
      <c r="E77" s="29">
        <v>4.3692000000000002</v>
      </c>
      <c r="F77" s="29">
        <v>3.4257</v>
      </c>
      <c r="G77" s="29" t="e">
        <v>#N/A</v>
      </c>
      <c r="H77" s="29">
        <v>3.6520548026657602</v>
      </c>
      <c r="I77" s="29" t="e">
        <v>#N/A</v>
      </c>
      <c r="J77" s="29">
        <v>0.91191800446279503</v>
      </c>
    </row>
    <row r="78" spans="1:10" x14ac:dyDescent="0.25">
      <c r="A78" s="1">
        <v>26983</v>
      </c>
      <c r="B78" s="29">
        <v>2</v>
      </c>
      <c r="C78" s="29" t="e">
        <v>#N/A</v>
      </c>
      <c r="D78" s="29" t="e">
        <v>#N/A</v>
      </c>
      <c r="E78" s="29">
        <v>4.4774000000000003</v>
      </c>
      <c r="F78" s="29">
        <v>3.3765000000000001</v>
      </c>
      <c r="G78" s="29" t="e">
        <v>#N/A</v>
      </c>
      <c r="H78" s="29">
        <v>3.8557673323291799</v>
      </c>
      <c r="I78" s="29" t="e">
        <v>#N/A</v>
      </c>
      <c r="J78" s="29">
        <v>0.95015365651469097</v>
      </c>
    </row>
    <row r="79" spans="1:10" x14ac:dyDescent="0.25">
      <c r="A79" s="1">
        <v>27075</v>
      </c>
      <c r="B79" s="29">
        <v>2</v>
      </c>
      <c r="C79" s="29" t="e">
        <v>#N/A</v>
      </c>
      <c r="D79" s="29" t="e">
        <v>#N/A</v>
      </c>
      <c r="E79" s="29">
        <v>4.4321999999999999</v>
      </c>
      <c r="F79" s="29">
        <v>3.33</v>
      </c>
      <c r="G79" s="29" t="e">
        <v>#N/A</v>
      </c>
      <c r="H79" s="29">
        <v>3.7898650020157798</v>
      </c>
      <c r="I79" s="29" t="e">
        <v>#N/A</v>
      </c>
      <c r="J79" s="29">
        <v>0.78043022696769204</v>
      </c>
    </row>
    <row r="80" spans="1:10" x14ac:dyDescent="0.25">
      <c r="A80" s="1">
        <v>27164</v>
      </c>
      <c r="B80" s="29">
        <v>2</v>
      </c>
      <c r="C80" s="29" t="e">
        <v>#N/A</v>
      </c>
      <c r="D80" s="29" t="e">
        <v>#N/A</v>
      </c>
      <c r="E80" s="29">
        <v>4.7439</v>
      </c>
      <c r="F80" s="29">
        <v>3.2919</v>
      </c>
      <c r="G80" s="29" t="e">
        <v>#N/A</v>
      </c>
      <c r="H80" s="29">
        <v>4.2277008699312999</v>
      </c>
      <c r="I80" s="29" t="e">
        <v>#N/A</v>
      </c>
      <c r="J80" s="29">
        <v>0.26025611354134998</v>
      </c>
    </row>
    <row r="81" spans="1:10" x14ac:dyDescent="0.25">
      <c r="A81" s="1">
        <v>27256</v>
      </c>
      <c r="B81" s="29">
        <v>2</v>
      </c>
      <c r="C81" s="29" t="e">
        <v>#N/A</v>
      </c>
      <c r="D81" s="29" t="e">
        <v>#N/A</v>
      </c>
      <c r="E81" s="29">
        <v>4.8916000000000004</v>
      </c>
      <c r="F81" s="29">
        <v>3.2618999999999998</v>
      </c>
      <c r="G81" s="29" t="e">
        <v>#N/A</v>
      </c>
      <c r="H81" s="29">
        <v>4.3098281761812496</v>
      </c>
      <c r="I81" s="29" t="e">
        <v>#N/A</v>
      </c>
      <c r="J81" s="29">
        <v>0.18036436236106099</v>
      </c>
    </row>
    <row r="82" spans="1:10" x14ac:dyDescent="0.25">
      <c r="A82" s="1">
        <v>27348</v>
      </c>
      <c r="B82" s="29">
        <v>2</v>
      </c>
      <c r="C82" s="29" t="e">
        <v>#N/A</v>
      </c>
      <c r="D82" s="29" t="e">
        <v>#N/A</v>
      </c>
      <c r="E82" s="29">
        <v>4.7558999999999996</v>
      </c>
      <c r="F82" s="29">
        <v>3.2446999999999999</v>
      </c>
      <c r="G82" s="29" t="e">
        <v>#N/A</v>
      </c>
      <c r="H82" s="29">
        <v>4.1619432731077302</v>
      </c>
      <c r="I82" s="29" t="e">
        <v>#N/A</v>
      </c>
      <c r="J82" s="29">
        <v>0.72924264428862595</v>
      </c>
    </row>
    <row r="83" spans="1:10" x14ac:dyDescent="0.25">
      <c r="A83" s="1">
        <v>27440</v>
      </c>
      <c r="B83" s="29">
        <v>2</v>
      </c>
      <c r="C83" s="29" t="e">
        <v>#N/A</v>
      </c>
      <c r="D83" s="29" t="e">
        <v>#N/A</v>
      </c>
      <c r="E83" s="29">
        <v>4.2337999999999996</v>
      </c>
      <c r="F83" s="29">
        <v>3.2382</v>
      </c>
      <c r="G83" s="29" t="e">
        <v>#N/A</v>
      </c>
      <c r="H83" s="29">
        <v>3.6118606296917002</v>
      </c>
      <c r="I83" s="29" t="e">
        <v>#N/A</v>
      </c>
      <c r="J83" s="29">
        <v>1.0734487538294499</v>
      </c>
    </row>
    <row r="84" spans="1:10" x14ac:dyDescent="0.25">
      <c r="A84" s="1">
        <v>27529</v>
      </c>
      <c r="B84" s="29">
        <v>2</v>
      </c>
      <c r="C84" s="29" t="e">
        <v>#N/A</v>
      </c>
      <c r="D84" s="29" t="e">
        <v>#N/A</v>
      </c>
      <c r="E84" s="29">
        <v>3.8795000000000002</v>
      </c>
      <c r="F84" s="29">
        <v>3.2383999999999999</v>
      </c>
      <c r="G84" s="29" t="e">
        <v>#N/A</v>
      </c>
      <c r="H84" s="29">
        <v>3.3208000861034002</v>
      </c>
      <c r="I84" s="29" t="e">
        <v>#N/A</v>
      </c>
      <c r="J84" s="29">
        <v>1.1373482142561799</v>
      </c>
    </row>
    <row r="85" spans="1:10" x14ac:dyDescent="0.25">
      <c r="A85" s="1">
        <v>27621</v>
      </c>
      <c r="B85" s="29">
        <v>2</v>
      </c>
      <c r="C85" s="29" t="e">
        <v>#N/A</v>
      </c>
      <c r="D85" s="29" t="e">
        <v>#N/A</v>
      </c>
      <c r="E85" s="29">
        <v>3.8984999999999999</v>
      </c>
      <c r="F85" s="29">
        <v>3.2343999999999999</v>
      </c>
      <c r="G85" s="29" t="e">
        <v>#N/A</v>
      </c>
      <c r="H85" s="29">
        <v>3.2695285631326598</v>
      </c>
      <c r="I85" s="29" t="e">
        <v>#N/A</v>
      </c>
      <c r="J85" s="29">
        <v>1.05329343915584</v>
      </c>
    </row>
    <row r="86" spans="1:10" x14ac:dyDescent="0.25">
      <c r="A86" s="1">
        <v>27713</v>
      </c>
      <c r="B86" s="29">
        <v>2</v>
      </c>
      <c r="C86" s="29" t="e">
        <v>#N/A</v>
      </c>
      <c r="D86" s="29" t="e">
        <v>#N/A</v>
      </c>
      <c r="E86" s="29">
        <v>3.9279999999999999</v>
      </c>
      <c r="F86" s="29">
        <v>3.2262</v>
      </c>
      <c r="G86" s="29" t="e">
        <v>#N/A</v>
      </c>
      <c r="H86" s="29">
        <v>3.2265548429916802</v>
      </c>
      <c r="I86" s="29" t="e">
        <v>#N/A</v>
      </c>
      <c r="J86" s="29">
        <v>1.0443529772959299</v>
      </c>
    </row>
    <row r="87" spans="1:10" x14ac:dyDescent="0.25">
      <c r="A87" s="1">
        <v>27805</v>
      </c>
      <c r="B87" s="29">
        <v>2</v>
      </c>
      <c r="C87" s="29" t="e">
        <v>#N/A</v>
      </c>
      <c r="D87" s="29" t="e">
        <v>#N/A</v>
      </c>
      <c r="E87" s="29">
        <v>3.9567000000000001</v>
      </c>
      <c r="F87" s="29">
        <v>3.2159</v>
      </c>
      <c r="G87" s="29" t="e">
        <v>#N/A</v>
      </c>
      <c r="H87" s="29">
        <v>3.3065506473838799</v>
      </c>
      <c r="I87" s="29" t="e">
        <v>#N/A</v>
      </c>
      <c r="J87" s="29">
        <v>1.06387082946992</v>
      </c>
    </row>
    <row r="88" spans="1:10" x14ac:dyDescent="0.25">
      <c r="A88" s="1">
        <v>27895</v>
      </c>
      <c r="B88" s="29">
        <v>2</v>
      </c>
      <c r="C88" s="29" t="e">
        <v>#N/A</v>
      </c>
      <c r="D88" s="29" t="e">
        <v>#N/A</v>
      </c>
      <c r="E88" s="29">
        <v>3.5337999999999998</v>
      </c>
      <c r="F88" s="29">
        <v>3.2061999999999999</v>
      </c>
      <c r="G88" s="29" t="e">
        <v>#N/A</v>
      </c>
      <c r="H88" s="29">
        <v>2.93861802061536</v>
      </c>
      <c r="I88" s="29" t="e">
        <v>#N/A</v>
      </c>
      <c r="J88" s="29">
        <v>1.09159532506569</v>
      </c>
    </row>
    <row r="89" spans="1:10" x14ac:dyDescent="0.25">
      <c r="A89" s="1">
        <v>27987</v>
      </c>
      <c r="B89" s="29">
        <v>2</v>
      </c>
      <c r="C89" s="29" t="e">
        <v>#N/A</v>
      </c>
      <c r="D89" s="29" t="e">
        <v>#N/A</v>
      </c>
      <c r="E89" s="29">
        <v>3.5209999999999999</v>
      </c>
      <c r="F89" s="29">
        <v>3.2039</v>
      </c>
      <c r="G89" s="29" t="e">
        <v>#N/A</v>
      </c>
      <c r="H89" s="29">
        <v>2.9108425587914999</v>
      </c>
      <c r="I89" s="29" t="e">
        <v>#N/A</v>
      </c>
      <c r="J89" s="29">
        <v>0.96974998872499096</v>
      </c>
    </row>
    <row r="90" spans="1:10" x14ac:dyDescent="0.25">
      <c r="A90" s="1">
        <v>28079</v>
      </c>
      <c r="B90" s="29">
        <v>2</v>
      </c>
      <c r="C90" s="29" t="e">
        <v>#N/A</v>
      </c>
      <c r="D90" s="29" t="e">
        <v>#N/A</v>
      </c>
      <c r="E90" s="29">
        <v>3.5041000000000002</v>
      </c>
      <c r="F90" s="29">
        <v>3.2065999999999999</v>
      </c>
      <c r="G90" s="29" t="e">
        <v>#N/A</v>
      </c>
      <c r="H90" s="29">
        <v>2.8517943215499102</v>
      </c>
      <c r="I90" s="29" t="e">
        <v>#N/A</v>
      </c>
      <c r="J90" s="29">
        <v>0.979702703163158</v>
      </c>
    </row>
    <row r="91" spans="1:10" x14ac:dyDescent="0.25">
      <c r="A91" s="1">
        <v>28171</v>
      </c>
      <c r="B91" s="29">
        <v>2</v>
      </c>
      <c r="C91" s="29" t="e">
        <v>#N/A</v>
      </c>
      <c r="D91" s="29" t="e">
        <v>#N/A</v>
      </c>
      <c r="E91" s="29">
        <v>3.5659000000000001</v>
      </c>
      <c r="F91" s="29">
        <v>3.21</v>
      </c>
      <c r="G91" s="29" t="e">
        <v>#N/A</v>
      </c>
      <c r="H91" s="29">
        <v>2.9531807338166902</v>
      </c>
      <c r="I91" s="29" t="e">
        <v>#N/A</v>
      </c>
      <c r="J91" s="29">
        <v>1.03447358751137</v>
      </c>
    </row>
    <row r="92" spans="1:10" x14ac:dyDescent="0.25">
      <c r="A92" s="1">
        <v>28260</v>
      </c>
      <c r="B92" s="29">
        <v>2</v>
      </c>
      <c r="C92" s="29" t="e">
        <v>#N/A</v>
      </c>
      <c r="D92" s="29" t="e">
        <v>#N/A</v>
      </c>
      <c r="E92" s="29">
        <v>3.5676000000000001</v>
      </c>
      <c r="F92" s="29">
        <v>3.2105000000000001</v>
      </c>
      <c r="G92" s="29" t="e">
        <v>#N/A</v>
      </c>
      <c r="H92" s="29">
        <v>3.0580268760653699</v>
      </c>
      <c r="I92" s="29" t="e">
        <v>#N/A</v>
      </c>
      <c r="J92" s="29">
        <v>1.1736061580574899</v>
      </c>
    </row>
    <row r="93" spans="1:10" x14ac:dyDescent="0.25">
      <c r="A93" s="1">
        <v>28352</v>
      </c>
      <c r="B93" s="29">
        <v>2</v>
      </c>
      <c r="C93" s="29" t="e">
        <v>#N/A</v>
      </c>
      <c r="D93" s="29" t="e">
        <v>#N/A</v>
      </c>
      <c r="E93" s="29">
        <v>3.6930999999999998</v>
      </c>
      <c r="F93" s="29">
        <v>3.2080000000000002</v>
      </c>
      <c r="G93" s="29" t="e">
        <v>#N/A</v>
      </c>
      <c r="H93" s="29">
        <v>3.1899723061862102</v>
      </c>
      <c r="I93" s="29" t="e">
        <v>#N/A</v>
      </c>
      <c r="J93" s="29">
        <v>1.20686356202464</v>
      </c>
    </row>
    <row r="94" spans="1:10" x14ac:dyDescent="0.25">
      <c r="A94" s="1">
        <v>28444</v>
      </c>
      <c r="B94" s="29">
        <v>2</v>
      </c>
      <c r="C94" s="29" t="e">
        <v>#N/A</v>
      </c>
      <c r="D94" s="29" t="e">
        <v>#N/A</v>
      </c>
      <c r="E94" s="29">
        <v>3.363</v>
      </c>
      <c r="F94" s="29">
        <v>3.2084000000000001</v>
      </c>
      <c r="G94" s="29" t="e">
        <v>#N/A</v>
      </c>
      <c r="H94" s="29">
        <v>2.8000001944744</v>
      </c>
      <c r="I94" s="29" t="e">
        <v>#N/A</v>
      </c>
      <c r="J94" s="29">
        <v>1.29739090531626</v>
      </c>
    </row>
    <row r="95" spans="1:10" x14ac:dyDescent="0.25">
      <c r="A95" s="1">
        <v>28536</v>
      </c>
      <c r="B95" s="29">
        <v>2</v>
      </c>
      <c r="C95" s="29" t="e">
        <v>#N/A</v>
      </c>
      <c r="D95" s="29" t="e">
        <v>#N/A</v>
      </c>
      <c r="E95" s="29">
        <v>3.2513999999999998</v>
      </c>
      <c r="F95" s="29">
        <v>3.2126999999999999</v>
      </c>
      <c r="G95" s="29" t="e">
        <v>#N/A</v>
      </c>
      <c r="H95" s="29">
        <v>2.6967236318511398</v>
      </c>
      <c r="I95" s="29" t="e">
        <v>#N/A</v>
      </c>
      <c r="J95" s="29">
        <v>1.4078022865555699</v>
      </c>
    </row>
    <row r="96" spans="1:10" x14ac:dyDescent="0.25">
      <c r="A96" s="1">
        <v>28625</v>
      </c>
      <c r="B96" s="29">
        <v>2</v>
      </c>
      <c r="C96" s="29" t="e">
        <v>#N/A</v>
      </c>
      <c r="D96" s="29" t="e">
        <v>#N/A</v>
      </c>
      <c r="E96" s="29">
        <v>3.7705000000000002</v>
      </c>
      <c r="F96" s="29">
        <v>3.2069999999999999</v>
      </c>
      <c r="G96" s="29" t="e">
        <v>#N/A</v>
      </c>
      <c r="H96" s="29">
        <v>3.3850013818851301</v>
      </c>
      <c r="I96" s="29" t="e">
        <v>#N/A</v>
      </c>
      <c r="J96" s="29">
        <v>1.55774874697665</v>
      </c>
    </row>
    <row r="97" spans="1:10" x14ac:dyDescent="0.25">
      <c r="A97" s="1">
        <v>28717</v>
      </c>
      <c r="B97" s="29">
        <v>2</v>
      </c>
      <c r="C97" s="29" t="e">
        <v>#N/A</v>
      </c>
      <c r="D97" s="29" t="e">
        <v>#N/A</v>
      </c>
      <c r="E97" s="29">
        <v>3.7364000000000002</v>
      </c>
      <c r="F97" s="29">
        <v>3.1882000000000001</v>
      </c>
      <c r="G97" s="29" t="e">
        <v>#N/A</v>
      </c>
      <c r="H97" s="29">
        <v>3.2999520529037598</v>
      </c>
      <c r="I97" s="29" t="e">
        <v>#N/A</v>
      </c>
      <c r="J97" s="29">
        <v>1.58439293103885</v>
      </c>
    </row>
    <row r="98" spans="1:10" x14ac:dyDescent="0.25">
      <c r="A98" s="1">
        <v>28809</v>
      </c>
      <c r="B98" s="29">
        <v>2</v>
      </c>
      <c r="C98" s="29" t="e">
        <v>#N/A</v>
      </c>
      <c r="D98" s="29" t="e">
        <v>#N/A</v>
      </c>
      <c r="E98" s="29">
        <v>3.8445</v>
      </c>
      <c r="F98" s="29">
        <v>3.1705000000000001</v>
      </c>
      <c r="G98" s="29" t="e">
        <v>#N/A</v>
      </c>
      <c r="H98" s="29">
        <v>3.4098247320127801</v>
      </c>
      <c r="I98" s="29" t="e">
        <v>#N/A</v>
      </c>
      <c r="J98" s="29">
        <v>1.6463778144412999</v>
      </c>
    </row>
    <row r="99" spans="1:10" x14ac:dyDescent="0.25">
      <c r="A99" s="1">
        <v>28901</v>
      </c>
      <c r="B99" s="29">
        <v>2</v>
      </c>
      <c r="C99" s="29" t="e">
        <v>#N/A</v>
      </c>
      <c r="D99" s="29" t="e">
        <v>#N/A</v>
      </c>
      <c r="E99" s="29">
        <v>3.3412999999999999</v>
      </c>
      <c r="F99" s="29">
        <v>3.1541999999999999</v>
      </c>
      <c r="G99" s="29" t="e">
        <v>#N/A</v>
      </c>
      <c r="H99" s="29">
        <v>3.00933767713662</v>
      </c>
      <c r="I99" s="29" t="e">
        <v>#N/A</v>
      </c>
      <c r="J99" s="29">
        <v>1.7286411564167401</v>
      </c>
    </row>
    <row r="100" spans="1:10" x14ac:dyDescent="0.25">
      <c r="A100" s="1">
        <v>28990</v>
      </c>
      <c r="B100" s="29">
        <v>2</v>
      </c>
      <c r="C100" s="29" t="e">
        <v>#N/A</v>
      </c>
      <c r="D100" s="29" t="e">
        <v>#N/A</v>
      </c>
      <c r="E100" s="29">
        <v>3.7835000000000001</v>
      </c>
      <c r="F100" s="29">
        <v>3.1421000000000001</v>
      </c>
      <c r="G100" s="29" t="e">
        <v>#N/A</v>
      </c>
      <c r="H100" s="29">
        <v>3.3236139374910998</v>
      </c>
      <c r="I100" s="29" t="e">
        <v>#N/A</v>
      </c>
      <c r="J100" s="29">
        <v>1.69535824554971</v>
      </c>
    </row>
    <row r="101" spans="1:10" x14ac:dyDescent="0.25">
      <c r="A101" s="1">
        <v>29082</v>
      </c>
      <c r="B101" s="29">
        <v>2</v>
      </c>
      <c r="C101" s="29" t="e">
        <v>#N/A</v>
      </c>
      <c r="D101" s="29" t="e">
        <v>#N/A</v>
      </c>
      <c r="E101" s="29">
        <v>3.7261000000000002</v>
      </c>
      <c r="F101" s="29">
        <v>3.1309</v>
      </c>
      <c r="G101" s="29" t="e">
        <v>#N/A</v>
      </c>
      <c r="H101" s="29">
        <v>3.2731801637858799</v>
      </c>
      <c r="I101" s="29" t="e">
        <v>#N/A</v>
      </c>
      <c r="J101" s="29">
        <v>1.8251856176919199</v>
      </c>
    </row>
    <row r="102" spans="1:10" x14ac:dyDescent="0.25">
      <c r="A102" s="1">
        <v>29174</v>
      </c>
      <c r="B102" s="29">
        <v>2</v>
      </c>
      <c r="C102" s="29" t="e">
        <v>#N/A</v>
      </c>
      <c r="D102" s="29" t="e">
        <v>#N/A</v>
      </c>
      <c r="E102" s="29">
        <v>3.7543000000000002</v>
      </c>
      <c r="F102" s="29">
        <v>3.1202000000000001</v>
      </c>
      <c r="G102" s="29" t="e">
        <v>#N/A</v>
      </c>
      <c r="H102" s="29">
        <v>3.38206917916887</v>
      </c>
      <c r="I102" s="29" t="e">
        <v>#N/A</v>
      </c>
      <c r="J102" s="29">
        <v>1.92275163810779</v>
      </c>
    </row>
    <row r="103" spans="1:10" x14ac:dyDescent="0.25">
      <c r="A103" s="1">
        <v>29266</v>
      </c>
      <c r="B103" s="29">
        <v>2</v>
      </c>
      <c r="C103" s="29" t="e">
        <v>#N/A</v>
      </c>
      <c r="D103" s="29" t="e">
        <v>#N/A</v>
      </c>
      <c r="E103" s="29">
        <v>4.0362999999999998</v>
      </c>
      <c r="F103" s="29">
        <v>3.1141999999999999</v>
      </c>
      <c r="G103" s="29" t="e">
        <v>#N/A</v>
      </c>
      <c r="H103" s="29">
        <v>3.6454364341182699</v>
      </c>
      <c r="I103" s="29" t="e">
        <v>#N/A</v>
      </c>
      <c r="J103" s="29">
        <v>1.9646063213135201</v>
      </c>
    </row>
    <row r="104" spans="1:10" x14ac:dyDescent="0.25">
      <c r="A104" s="1">
        <v>29356</v>
      </c>
      <c r="B104" s="29">
        <v>2</v>
      </c>
      <c r="C104" s="29" t="e">
        <v>#N/A</v>
      </c>
      <c r="D104" s="29" t="e">
        <v>#N/A</v>
      </c>
      <c r="E104" s="29">
        <v>3.6554000000000002</v>
      </c>
      <c r="F104" s="29">
        <v>3.117</v>
      </c>
      <c r="G104" s="29" t="e">
        <v>#N/A</v>
      </c>
      <c r="H104" s="29">
        <v>3.1445303598870402</v>
      </c>
      <c r="I104" s="29" t="e">
        <v>#N/A</v>
      </c>
      <c r="J104" s="29">
        <v>2.0060792257658302</v>
      </c>
    </row>
    <row r="105" spans="1:10" x14ac:dyDescent="0.25">
      <c r="A105" s="1">
        <v>29448</v>
      </c>
      <c r="B105" s="29">
        <v>2</v>
      </c>
      <c r="C105" s="29" t="e">
        <v>#N/A</v>
      </c>
      <c r="D105" s="29" t="e">
        <v>#N/A</v>
      </c>
      <c r="E105" s="29">
        <v>3.6690999999999998</v>
      </c>
      <c r="F105" s="29">
        <v>3.1272000000000002</v>
      </c>
      <c r="G105" s="29" t="e">
        <v>#N/A</v>
      </c>
      <c r="H105" s="29">
        <v>3.2004714500263498</v>
      </c>
      <c r="I105" s="29" t="e">
        <v>#N/A</v>
      </c>
      <c r="J105" s="29">
        <v>2.1423735502644998</v>
      </c>
    </row>
    <row r="106" spans="1:10" x14ac:dyDescent="0.25">
      <c r="A106" s="1">
        <v>29540</v>
      </c>
      <c r="B106" s="29">
        <v>2</v>
      </c>
      <c r="C106" s="29" t="e">
        <v>#N/A</v>
      </c>
      <c r="D106" s="29" t="e">
        <v>#N/A</v>
      </c>
      <c r="E106" s="29">
        <v>4.1395999999999997</v>
      </c>
      <c r="F106" s="29">
        <v>3.1286999999999998</v>
      </c>
      <c r="G106" s="29" t="e">
        <v>#N/A</v>
      </c>
      <c r="H106" s="29">
        <v>3.6819876891717702</v>
      </c>
      <c r="I106" s="29" t="e">
        <v>#N/A</v>
      </c>
      <c r="J106" s="29">
        <v>2.7018556469355399</v>
      </c>
    </row>
    <row r="107" spans="1:10" x14ac:dyDescent="0.25">
      <c r="A107" s="1">
        <v>29632</v>
      </c>
      <c r="B107" s="29">
        <v>2</v>
      </c>
      <c r="C107" s="29" t="e">
        <v>#N/A</v>
      </c>
      <c r="D107" s="29" t="e">
        <v>#N/A</v>
      </c>
      <c r="E107" s="29">
        <v>4.2671000000000001</v>
      </c>
      <c r="F107" s="29">
        <v>3.1191</v>
      </c>
      <c r="G107" s="29" t="e">
        <v>#N/A</v>
      </c>
      <c r="H107" s="29">
        <v>3.8216980938984602</v>
      </c>
      <c r="I107" s="29" t="e">
        <v>#N/A</v>
      </c>
      <c r="J107" s="29">
        <v>2.7310164256223302</v>
      </c>
    </row>
    <row r="108" spans="1:10" x14ac:dyDescent="0.25">
      <c r="A108" s="1">
        <v>29721</v>
      </c>
      <c r="B108" s="29">
        <v>2</v>
      </c>
      <c r="C108" s="29" t="e">
        <v>#N/A</v>
      </c>
      <c r="D108" s="29" t="e">
        <v>#N/A</v>
      </c>
      <c r="E108" s="29">
        <v>3.8172000000000001</v>
      </c>
      <c r="F108" s="29">
        <v>3.1089000000000002</v>
      </c>
      <c r="G108" s="29" t="e">
        <v>#N/A</v>
      </c>
      <c r="H108" s="29">
        <v>3.31674851162574</v>
      </c>
      <c r="I108" s="29" t="e">
        <v>#N/A</v>
      </c>
      <c r="J108" s="29">
        <v>2.77847070729372</v>
      </c>
    </row>
    <row r="109" spans="1:10" x14ac:dyDescent="0.25">
      <c r="A109" s="1">
        <v>29813</v>
      </c>
      <c r="B109" s="29">
        <v>2</v>
      </c>
      <c r="C109" s="29" t="e">
        <v>#N/A</v>
      </c>
      <c r="D109" s="29" t="e">
        <v>#N/A</v>
      </c>
      <c r="E109" s="29">
        <v>3.9226999999999999</v>
      </c>
      <c r="F109" s="29">
        <v>3.1034999999999999</v>
      </c>
      <c r="G109" s="29" t="e">
        <v>#N/A</v>
      </c>
      <c r="H109" s="29">
        <v>3.4400033564776602</v>
      </c>
      <c r="I109" s="29" t="e">
        <v>#N/A</v>
      </c>
      <c r="J109" s="29">
        <v>2.82437841576647</v>
      </c>
    </row>
    <row r="110" spans="1:10" x14ac:dyDescent="0.25">
      <c r="A110" s="1">
        <v>29905</v>
      </c>
      <c r="B110" s="29">
        <v>2</v>
      </c>
      <c r="C110" s="29" t="e">
        <v>#N/A</v>
      </c>
      <c r="D110" s="29" t="e">
        <v>#N/A</v>
      </c>
      <c r="E110" s="29">
        <v>3.6015000000000001</v>
      </c>
      <c r="F110" s="29">
        <v>3.1008</v>
      </c>
      <c r="G110" s="29" t="e">
        <v>#N/A</v>
      </c>
      <c r="H110" s="29">
        <v>3.10003835282351</v>
      </c>
      <c r="I110" s="29" t="e">
        <v>#N/A</v>
      </c>
      <c r="J110" s="29">
        <v>2.5907950207482999</v>
      </c>
    </row>
    <row r="111" spans="1:10" x14ac:dyDescent="0.25">
      <c r="A111" s="1">
        <v>29997</v>
      </c>
      <c r="B111" s="29">
        <v>2</v>
      </c>
      <c r="C111" s="29" t="e">
        <v>#N/A</v>
      </c>
      <c r="D111" s="29" t="e">
        <v>#N/A</v>
      </c>
      <c r="E111" s="29">
        <v>3.0931000000000002</v>
      </c>
      <c r="F111" s="29">
        <v>3.1103999999999998</v>
      </c>
      <c r="G111" s="29" t="e">
        <v>#N/A</v>
      </c>
      <c r="H111" s="29">
        <v>2.5929736394277199</v>
      </c>
      <c r="I111" s="29" t="e">
        <v>#N/A</v>
      </c>
      <c r="J111" s="29">
        <v>2.8159822655277602</v>
      </c>
    </row>
    <row r="112" spans="1:10" x14ac:dyDescent="0.25">
      <c r="A112" s="1">
        <v>30086</v>
      </c>
      <c r="B112" s="29">
        <v>2</v>
      </c>
      <c r="C112" s="29" t="e">
        <v>#N/A</v>
      </c>
      <c r="D112" s="29" t="e">
        <v>#N/A</v>
      </c>
      <c r="E112" s="29">
        <v>3.0356000000000001</v>
      </c>
      <c r="F112" s="29">
        <v>3.1261000000000001</v>
      </c>
      <c r="G112" s="29" t="e">
        <v>#N/A</v>
      </c>
      <c r="H112" s="29">
        <v>2.6168935162553</v>
      </c>
      <c r="I112" s="29" t="e">
        <v>#N/A</v>
      </c>
      <c r="J112" s="29">
        <v>2.9115431429762699</v>
      </c>
    </row>
    <row r="113" spans="1:10" x14ac:dyDescent="0.25">
      <c r="A113" s="1">
        <v>30178</v>
      </c>
      <c r="B113" s="29">
        <v>2</v>
      </c>
      <c r="C113" s="29" t="e">
        <v>#N/A</v>
      </c>
      <c r="D113" s="29" t="e">
        <v>#N/A</v>
      </c>
      <c r="E113" s="29">
        <v>3.1888999999999998</v>
      </c>
      <c r="F113" s="29">
        <v>3.1427999999999998</v>
      </c>
      <c r="G113" s="29" t="e">
        <v>#N/A</v>
      </c>
      <c r="H113" s="29">
        <v>2.6466637049430801</v>
      </c>
      <c r="I113" s="29" t="e">
        <v>#N/A</v>
      </c>
      <c r="J113" s="29">
        <v>2.7153582931705702</v>
      </c>
    </row>
    <row r="114" spans="1:10" x14ac:dyDescent="0.25">
      <c r="A114" s="1">
        <v>30270</v>
      </c>
      <c r="B114" s="29">
        <v>2</v>
      </c>
      <c r="C114" s="29" t="e">
        <v>#N/A</v>
      </c>
      <c r="D114" s="29" t="e">
        <v>#N/A</v>
      </c>
      <c r="E114" s="29">
        <v>3.0760999999999998</v>
      </c>
      <c r="F114" s="29">
        <v>3.1629</v>
      </c>
      <c r="G114" s="29" t="e">
        <v>#N/A</v>
      </c>
      <c r="H114" s="29">
        <v>2.5476645932707598</v>
      </c>
      <c r="I114" s="29" t="e">
        <v>#N/A</v>
      </c>
      <c r="J114" s="29">
        <v>2.8337212231736202</v>
      </c>
    </row>
    <row r="115" spans="1:10" x14ac:dyDescent="0.25">
      <c r="A115" s="1">
        <v>30362</v>
      </c>
      <c r="B115" s="29">
        <v>2</v>
      </c>
      <c r="C115" s="29" t="e">
        <v>#N/A</v>
      </c>
      <c r="D115" s="29" t="e">
        <v>#N/A</v>
      </c>
      <c r="E115" s="29">
        <v>3.1415000000000002</v>
      </c>
      <c r="F115" s="29">
        <v>3.1804999999999999</v>
      </c>
      <c r="G115" s="29" t="e">
        <v>#N/A</v>
      </c>
      <c r="H115" s="29">
        <v>2.6891354653768</v>
      </c>
      <c r="I115" s="29" t="e">
        <v>#N/A</v>
      </c>
      <c r="J115" s="29">
        <v>2.9488168366985801</v>
      </c>
    </row>
    <row r="116" spans="1:10" x14ac:dyDescent="0.25">
      <c r="A116" s="1">
        <v>30451</v>
      </c>
      <c r="B116" s="29">
        <v>2</v>
      </c>
      <c r="C116" s="29" t="e">
        <v>#N/A</v>
      </c>
      <c r="D116" s="29" t="e">
        <v>#N/A</v>
      </c>
      <c r="E116" s="29">
        <v>2.8525999999999998</v>
      </c>
      <c r="F116" s="29">
        <v>3.1897000000000002</v>
      </c>
      <c r="G116" s="29" t="e">
        <v>#N/A</v>
      </c>
      <c r="H116" s="29">
        <v>2.60653145912829</v>
      </c>
      <c r="I116" s="29" t="e">
        <v>#N/A</v>
      </c>
      <c r="J116" s="29">
        <v>3.0008976139359498</v>
      </c>
    </row>
    <row r="117" spans="1:10" x14ac:dyDescent="0.25">
      <c r="A117" s="1">
        <v>30543</v>
      </c>
      <c r="B117" s="29">
        <v>2</v>
      </c>
      <c r="C117" s="29" t="e">
        <v>#N/A</v>
      </c>
      <c r="D117" s="29" t="e">
        <v>#N/A</v>
      </c>
      <c r="E117" s="29">
        <v>3.4487000000000001</v>
      </c>
      <c r="F117" s="29">
        <v>3.1907000000000001</v>
      </c>
      <c r="G117" s="29" t="e">
        <v>#N/A</v>
      </c>
      <c r="H117" s="29">
        <v>3.1258926729057199</v>
      </c>
      <c r="I117" s="29" t="e">
        <v>#N/A</v>
      </c>
      <c r="J117" s="29">
        <v>3.2681378239462302</v>
      </c>
    </row>
    <row r="118" spans="1:10" x14ac:dyDescent="0.25">
      <c r="A118" s="1">
        <v>30635</v>
      </c>
      <c r="B118" s="29">
        <v>2</v>
      </c>
      <c r="C118" s="29" t="e">
        <v>#N/A</v>
      </c>
      <c r="D118" s="29" t="e">
        <v>#N/A</v>
      </c>
      <c r="E118" s="29">
        <v>3.0846</v>
      </c>
      <c r="F118" s="29">
        <v>3.1859999999999999</v>
      </c>
      <c r="G118" s="29" t="e">
        <v>#N/A</v>
      </c>
      <c r="H118" s="29">
        <v>2.9058117501715</v>
      </c>
      <c r="I118" s="29" t="e">
        <v>#N/A</v>
      </c>
      <c r="J118" s="29">
        <v>3.1897512894148901</v>
      </c>
    </row>
    <row r="119" spans="1:10" x14ac:dyDescent="0.25">
      <c r="A119" s="1">
        <v>30727</v>
      </c>
      <c r="B119" s="29">
        <v>2</v>
      </c>
      <c r="C119" s="29" t="e">
        <v>#N/A</v>
      </c>
      <c r="D119" s="29" t="e">
        <v>#N/A</v>
      </c>
      <c r="E119" s="29">
        <v>3.2231000000000001</v>
      </c>
      <c r="F119" s="29">
        <v>3.1764000000000001</v>
      </c>
      <c r="G119" s="29" t="e">
        <v>#N/A</v>
      </c>
      <c r="H119" s="29">
        <v>3.1085998313531502</v>
      </c>
      <c r="I119" s="29" t="e">
        <v>#N/A</v>
      </c>
      <c r="J119" s="29">
        <v>3.2183678537956899</v>
      </c>
    </row>
    <row r="120" spans="1:10" x14ac:dyDescent="0.25">
      <c r="A120" s="1">
        <v>30817</v>
      </c>
      <c r="B120" s="29">
        <v>2</v>
      </c>
      <c r="C120" s="29" t="e">
        <v>#N/A</v>
      </c>
      <c r="D120" s="29" t="e">
        <v>#N/A</v>
      </c>
      <c r="E120" s="29">
        <v>3.4178000000000002</v>
      </c>
      <c r="F120" s="29">
        <v>3.1638999999999999</v>
      </c>
      <c r="G120" s="29" t="e">
        <v>#N/A</v>
      </c>
      <c r="H120" s="29">
        <v>3.33194618440525</v>
      </c>
      <c r="I120" s="29" t="e">
        <v>#N/A</v>
      </c>
      <c r="J120" s="29">
        <v>3.3044255065110102</v>
      </c>
    </row>
    <row r="121" spans="1:10" x14ac:dyDescent="0.25">
      <c r="A121" s="1">
        <v>30909</v>
      </c>
      <c r="B121" s="29">
        <v>2</v>
      </c>
      <c r="C121" s="29" t="e">
        <v>#N/A</v>
      </c>
      <c r="D121" s="29" t="e">
        <v>#N/A</v>
      </c>
      <c r="E121" s="29">
        <v>3.2616000000000001</v>
      </c>
      <c r="F121" s="29">
        <v>3.1511</v>
      </c>
      <c r="G121" s="29" t="e">
        <v>#N/A</v>
      </c>
      <c r="H121" s="29">
        <v>3.1792142333327802</v>
      </c>
      <c r="I121" s="29" t="e">
        <v>#N/A</v>
      </c>
      <c r="J121" s="29">
        <v>3.3776523371246401</v>
      </c>
    </row>
    <row r="122" spans="1:10" x14ac:dyDescent="0.25">
      <c r="A122" s="1">
        <v>31001</v>
      </c>
      <c r="B122" s="29">
        <v>2</v>
      </c>
      <c r="C122" s="29" t="e">
        <v>#N/A</v>
      </c>
      <c r="D122" s="29" t="e">
        <v>#N/A</v>
      </c>
      <c r="E122" s="29">
        <v>3.0573000000000001</v>
      </c>
      <c r="F122" s="29">
        <v>3.1398999999999999</v>
      </c>
      <c r="G122" s="29" t="e">
        <v>#N/A</v>
      </c>
      <c r="H122" s="29">
        <v>3.03891457159878</v>
      </c>
      <c r="I122" s="29" t="e">
        <v>#N/A</v>
      </c>
      <c r="J122" s="29">
        <v>2.8887400206033802</v>
      </c>
    </row>
    <row r="123" spans="1:10" x14ac:dyDescent="0.25">
      <c r="A123" s="1">
        <v>31093</v>
      </c>
      <c r="B123" s="29">
        <v>2</v>
      </c>
      <c r="C123" s="29" t="e">
        <v>#N/A</v>
      </c>
      <c r="D123" s="29" t="e">
        <v>#N/A</v>
      </c>
      <c r="E123" s="29">
        <v>3.6901000000000002</v>
      </c>
      <c r="F123" s="29">
        <v>3.1284000000000001</v>
      </c>
      <c r="G123" s="29" t="e">
        <v>#N/A</v>
      </c>
      <c r="H123" s="29">
        <v>3.4805612598222302</v>
      </c>
      <c r="I123" s="29" t="e">
        <v>#N/A</v>
      </c>
      <c r="J123" s="29">
        <v>3.0719949690684101</v>
      </c>
    </row>
    <row r="124" spans="1:10" x14ac:dyDescent="0.25">
      <c r="A124" s="1">
        <v>31182</v>
      </c>
      <c r="B124" s="29">
        <v>2</v>
      </c>
      <c r="C124" s="29" t="e">
        <v>#N/A</v>
      </c>
      <c r="D124" s="29" t="e">
        <v>#N/A</v>
      </c>
      <c r="E124" s="29">
        <v>3.4375</v>
      </c>
      <c r="F124" s="29">
        <v>3.1152000000000002</v>
      </c>
      <c r="G124" s="29" t="e">
        <v>#N/A</v>
      </c>
      <c r="H124" s="29">
        <v>3.2767486774210099</v>
      </c>
      <c r="I124" s="29" t="e">
        <v>#N/A</v>
      </c>
      <c r="J124" s="29">
        <v>3.0244929975675299</v>
      </c>
    </row>
    <row r="125" spans="1:10" x14ac:dyDescent="0.25">
      <c r="A125" s="1">
        <v>31274</v>
      </c>
      <c r="B125" s="29">
        <v>2</v>
      </c>
      <c r="C125" s="29" t="e">
        <v>#N/A</v>
      </c>
      <c r="D125" s="29" t="e">
        <v>#N/A</v>
      </c>
      <c r="E125" s="29">
        <v>3.6453000000000002</v>
      </c>
      <c r="F125" s="29">
        <v>3.0996000000000001</v>
      </c>
      <c r="G125" s="29" t="e">
        <v>#N/A</v>
      </c>
      <c r="H125" s="29">
        <v>3.5009858273891501</v>
      </c>
      <c r="I125" s="29" t="e">
        <v>#N/A</v>
      </c>
      <c r="J125" s="29">
        <v>3.0209613269812499</v>
      </c>
    </row>
    <row r="126" spans="1:10" x14ac:dyDescent="0.25">
      <c r="A126" s="1">
        <v>31366</v>
      </c>
      <c r="B126" s="29">
        <v>2</v>
      </c>
      <c r="C126" s="29" t="e">
        <v>#N/A</v>
      </c>
      <c r="D126" s="29" t="e">
        <v>#N/A</v>
      </c>
      <c r="E126" s="29">
        <v>3.2867000000000002</v>
      </c>
      <c r="F126" s="29">
        <v>3.0821999999999998</v>
      </c>
      <c r="G126" s="29" t="e">
        <v>#N/A</v>
      </c>
      <c r="H126" s="29">
        <v>3.2587392657129901</v>
      </c>
      <c r="I126" s="29" t="e">
        <v>#N/A</v>
      </c>
      <c r="J126" s="29">
        <v>2.9217028954514999</v>
      </c>
    </row>
    <row r="127" spans="1:10" x14ac:dyDescent="0.25">
      <c r="A127" s="1">
        <v>31458</v>
      </c>
      <c r="B127" s="29">
        <v>2</v>
      </c>
      <c r="C127" s="29" t="e">
        <v>#N/A</v>
      </c>
      <c r="D127" s="29" t="e">
        <v>#N/A</v>
      </c>
      <c r="E127" s="29">
        <v>3.4247999999999998</v>
      </c>
      <c r="F127" s="29">
        <v>3.0661999999999998</v>
      </c>
      <c r="G127" s="29" t="e">
        <v>#N/A</v>
      </c>
      <c r="H127" s="29">
        <v>3.4373738402402001</v>
      </c>
      <c r="I127" s="29" t="e">
        <v>#N/A</v>
      </c>
      <c r="J127" s="29">
        <v>2.9504470591411098</v>
      </c>
    </row>
    <row r="128" spans="1:10" x14ac:dyDescent="0.25">
      <c r="A128" s="1">
        <v>31547</v>
      </c>
      <c r="B128" s="29">
        <v>2</v>
      </c>
      <c r="C128" s="29" t="e">
        <v>#N/A</v>
      </c>
      <c r="D128" s="29" t="e">
        <v>#N/A</v>
      </c>
      <c r="E128" s="29">
        <v>3.0916999999999999</v>
      </c>
      <c r="F128" s="29">
        <v>3.0512000000000001</v>
      </c>
      <c r="G128" s="29" t="e">
        <v>#N/A</v>
      </c>
      <c r="H128" s="29">
        <v>3.1316239259303602</v>
      </c>
      <c r="I128" s="29" t="e">
        <v>#N/A</v>
      </c>
      <c r="J128" s="29">
        <v>2.7373509884093798</v>
      </c>
    </row>
    <row r="129" spans="1:10" x14ac:dyDescent="0.25">
      <c r="A129" s="1">
        <v>31639</v>
      </c>
      <c r="B129" s="29">
        <v>2</v>
      </c>
      <c r="C129" s="29" t="e">
        <v>#N/A</v>
      </c>
      <c r="D129" s="29" t="e">
        <v>#N/A</v>
      </c>
      <c r="E129" s="29">
        <v>3.0754000000000001</v>
      </c>
      <c r="F129" s="29">
        <v>3.0373000000000001</v>
      </c>
      <c r="G129" s="29" t="e">
        <v>#N/A</v>
      </c>
      <c r="H129" s="29">
        <v>3.1151600226971401</v>
      </c>
      <c r="I129" s="29" t="e">
        <v>#N/A</v>
      </c>
      <c r="J129" s="29">
        <v>2.6993673843854</v>
      </c>
    </row>
    <row r="130" spans="1:10" x14ac:dyDescent="0.25">
      <c r="A130" s="1">
        <v>31731</v>
      </c>
      <c r="B130" s="29">
        <v>2</v>
      </c>
      <c r="C130" s="29" t="e">
        <v>#N/A</v>
      </c>
      <c r="D130" s="29" t="e">
        <v>#N/A</v>
      </c>
      <c r="E130" s="29">
        <v>3.1297000000000001</v>
      </c>
      <c r="F130" s="29">
        <v>3.0234000000000001</v>
      </c>
      <c r="G130" s="29" t="e">
        <v>#N/A</v>
      </c>
      <c r="H130" s="29">
        <v>3.1086539318407098</v>
      </c>
      <c r="I130" s="29" t="e">
        <v>#N/A</v>
      </c>
      <c r="J130" s="29">
        <v>2.7286946731527602</v>
      </c>
    </row>
    <row r="131" spans="1:10" x14ac:dyDescent="0.25">
      <c r="A131" s="1">
        <v>31823</v>
      </c>
      <c r="B131" s="29">
        <v>2</v>
      </c>
      <c r="C131" s="29" t="e">
        <v>#N/A</v>
      </c>
      <c r="D131" s="29" t="e">
        <v>#N/A</v>
      </c>
      <c r="E131" s="29">
        <v>2.8603999999999998</v>
      </c>
      <c r="F131" s="29">
        <v>3.0102000000000002</v>
      </c>
      <c r="G131" s="29" t="e">
        <v>#N/A</v>
      </c>
      <c r="H131" s="29">
        <v>2.96412964502125</v>
      </c>
      <c r="I131" s="29" t="e">
        <v>#N/A</v>
      </c>
      <c r="J131" s="29">
        <v>2.7427378296153102</v>
      </c>
    </row>
    <row r="132" spans="1:10" x14ac:dyDescent="0.25">
      <c r="A132" s="1">
        <v>31912</v>
      </c>
      <c r="B132" s="29">
        <v>2</v>
      </c>
      <c r="C132" s="29" t="e">
        <v>#N/A</v>
      </c>
      <c r="D132" s="29" t="e">
        <v>#N/A</v>
      </c>
      <c r="E132" s="29">
        <v>3.0861999999999998</v>
      </c>
      <c r="F132" s="29">
        <v>2.9952999999999999</v>
      </c>
      <c r="G132" s="29" t="e">
        <v>#N/A</v>
      </c>
      <c r="H132" s="29">
        <v>3.2271874198089501</v>
      </c>
      <c r="I132" s="29" t="e">
        <v>#N/A</v>
      </c>
      <c r="J132" s="29">
        <v>2.7923346302243801</v>
      </c>
    </row>
    <row r="133" spans="1:10" x14ac:dyDescent="0.25">
      <c r="A133" s="1">
        <v>32004</v>
      </c>
      <c r="B133" s="29">
        <v>2</v>
      </c>
      <c r="C133" s="29" t="e">
        <v>#N/A</v>
      </c>
      <c r="D133" s="29" t="e">
        <v>#N/A</v>
      </c>
      <c r="E133" s="29">
        <v>3.1002000000000001</v>
      </c>
      <c r="F133" s="29">
        <v>2.9775</v>
      </c>
      <c r="G133" s="29" t="e">
        <v>#N/A</v>
      </c>
      <c r="H133" s="29">
        <v>3.22734798075679</v>
      </c>
      <c r="I133" s="29" t="e">
        <v>#N/A</v>
      </c>
      <c r="J133" s="29">
        <v>2.7702537515547898</v>
      </c>
    </row>
    <row r="134" spans="1:10" x14ac:dyDescent="0.25">
      <c r="A134" s="1">
        <v>32096</v>
      </c>
      <c r="B134" s="29">
        <v>2</v>
      </c>
      <c r="C134" s="29" t="e">
        <v>#N/A</v>
      </c>
      <c r="D134" s="29" t="e">
        <v>#N/A</v>
      </c>
      <c r="E134" s="29">
        <v>3.3233000000000001</v>
      </c>
      <c r="F134" s="29">
        <v>2.9561999999999999</v>
      </c>
      <c r="G134" s="29" t="e">
        <v>#N/A</v>
      </c>
      <c r="H134" s="29">
        <v>3.5084641201914701</v>
      </c>
      <c r="I134" s="29" t="e">
        <v>#N/A</v>
      </c>
      <c r="J134" s="29">
        <v>2.7816535426540199</v>
      </c>
    </row>
    <row r="135" spans="1:10" x14ac:dyDescent="0.25">
      <c r="A135" s="1">
        <v>32188</v>
      </c>
      <c r="B135" s="29">
        <v>2</v>
      </c>
      <c r="C135" s="29" t="e">
        <v>#N/A</v>
      </c>
      <c r="D135" s="29" t="e">
        <v>#N/A</v>
      </c>
      <c r="E135" s="29">
        <v>3.2277999999999998</v>
      </c>
      <c r="F135" s="29">
        <v>2.9316</v>
      </c>
      <c r="G135" s="29" t="e">
        <v>#N/A</v>
      </c>
      <c r="H135" s="29">
        <v>3.40839719075771</v>
      </c>
      <c r="I135" s="29" t="e">
        <v>#N/A</v>
      </c>
      <c r="J135" s="29">
        <v>2.6531935440487899</v>
      </c>
    </row>
    <row r="136" spans="1:10" x14ac:dyDescent="0.25">
      <c r="A136" s="1">
        <v>32278</v>
      </c>
      <c r="B136" s="29">
        <v>2</v>
      </c>
      <c r="C136" s="29" t="e">
        <v>#N/A</v>
      </c>
      <c r="D136" s="29" t="e">
        <v>#N/A</v>
      </c>
      <c r="E136" s="29">
        <v>3.5405000000000002</v>
      </c>
      <c r="F136" s="29">
        <v>2.9068000000000001</v>
      </c>
      <c r="G136" s="29" t="e">
        <v>#N/A</v>
      </c>
      <c r="H136" s="29">
        <v>3.6674390466472602</v>
      </c>
      <c r="I136" s="29" t="e">
        <v>#N/A</v>
      </c>
      <c r="J136" s="29">
        <v>2.7856643997652002</v>
      </c>
    </row>
    <row r="137" spans="1:10" x14ac:dyDescent="0.25">
      <c r="A137" s="1">
        <v>32370</v>
      </c>
      <c r="B137" s="29">
        <v>2</v>
      </c>
      <c r="C137" s="29" t="e">
        <v>#N/A</v>
      </c>
      <c r="D137" s="29" t="e">
        <v>#N/A</v>
      </c>
      <c r="E137" s="29">
        <v>3.6040000000000001</v>
      </c>
      <c r="F137" s="29">
        <v>2.8795999999999999</v>
      </c>
      <c r="G137" s="29" t="e">
        <v>#N/A</v>
      </c>
      <c r="H137" s="29">
        <v>3.5974650892134501</v>
      </c>
      <c r="I137" s="29" t="e">
        <v>#N/A</v>
      </c>
      <c r="J137" s="29">
        <v>2.8054170142992398</v>
      </c>
    </row>
    <row r="138" spans="1:10" x14ac:dyDescent="0.25">
      <c r="A138" s="1">
        <v>32462</v>
      </c>
      <c r="B138" s="29">
        <v>2</v>
      </c>
      <c r="C138" s="29" t="e">
        <v>#N/A</v>
      </c>
      <c r="D138" s="29" t="e">
        <v>#N/A</v>
      </c>
      <c r="E138" s="29">
        <v>3.6654</v>
      </c>
      <c r="F138" s="29">
        <v>2.8504</v>
      </c>
      <c r="G138" s="29" t="e">
        <v>#N/A</v>
      </c>
      <c r="H138" s="29">
        <v>3.6971933434811102</v>
      </c>
      <c r="I138" s="29" t="e">
        <v>#N/A</v>
      </c>
      <c r="J138" s="29">
        <v>2.8036922827405202</v>
      </c>
    </row>
    <row r="139" spans="1:10" x14ac:dyDescent="0.25">
      <c r="A139" s="1">
        <v>32554</v>
      </c>
      <c r="B139" s="29">
        <v>2</v>
      </c>
      <c r="C139" s="29" t="e">
        <v>#N/A</v>
      </c>
      <c r="D139" s="29" t="e">
        <v>#N/A</v>
      </c>
      <c r="E139" s="29">
        <v>3.7016</v>
      </c>
      <c r="F139" s="29">
        <v>2.8168000000000002</v>
      </c>
      <c r="G139" s="29" t="e">
        <v>#N/A</v>
      </c>
      <c r="H139" s="29">
        <v>3.6992685508954799</v>
      </c>
      <c r="I139" s="29" t="e">
        <v>#N/A</v>
      </c>
      <c r="J139" s="29">
        <v>2.8133854270095702</v>
      </c>
    </row>
    <row r="140" spans="1:10" x14ac:dyDescent="0.25">
      <c r="A140" s="1">
        <v>32643</v>
      </c>
      <c r="B140" s="29">
        <v>2</v>
      </c>
      <c r="C140" s="29" t="e">
        <v>#N/A</v>
      </c>
      <c r="D140" s="29" t="e">
        <v>#N/A</v>
      </c>
      <c r="E140" s="29">
        <v>3.4931999999999999</v>
      </c>
      <c r="F140" s="29">
        <v>2.7806000000000002</v>
      </c>
      <c r="G140" s="29" t="e">
        <v>#N/A</v>
      </c>
      <c r="H140" s="29">
        <v>3.54349503192865</v>
      </c>
      <c r="I140" s="29" t="e">
        <v>#N/A</v>
      </c>
      <c r="J140" s="29">
        <v>2.69319019808764</v>
      </c>
    </row>
    <row r="141" spans="1:10" x14ac:dyDescent="0.25">
      <c r="A141" s="1">
        <v>32735</v>
      </c>
      <c r="B141" s="29">
        <v>2</v>
      </c>
      <c r="C141" s="29" t="e">
        <v>#N/A</v>
      </c>
      <c r="D141" s="29" t="e">
        <v>#N/A</v>
      </c>
      <c r="E141" s="29">
        <v>3.2854000000000001</v>
      </c>
      <c r="F141" s="29">
        <v>2.7422</v>
      </c>
      <c r="G141" s="29" t="e">
        <v>#N/A</v>
      </c>
      <c r="H141" s="29">
        <v>3.3922247457607599</v>
      </c>
      <c r="I141" s="29" t="e">
        <v>#N/A</v>
      </c>
      <c r="J141" s="29">
        <v>2.4858485684421101</v>
      </c>
    </row>
    <row r="142" spans="1:10" x14ac:dyDescent="0.25">
      <c r="A142" s="1">
        <v>32827</v>
      </c>
      <c r="B142" s="29">
        <v>2</v>
      </c>
      <c r="C142" s="29" t="e">
        <v>#N/A</v>
      </c>
      <c r="D142" s="29" t="e">
        <v>#N/A</v>
      </c>
      <c r="E142" s="29">
        <v>3.3083999999999998</v>
      </c>
      <c r="F142" s="29">
        <v>2.7021000000000002</v>
      </c>
      <c r="G142" s="29" t="e">
        <v>#N/A</v>
      </c>
      <c r="H142" s="29">
        <v>3.3675040511397998</v>
      </c>
      <c r="I142" s="29" t="e">
        <v>#N/A</v>
      </c>
      <c r="J142" s="29">
        <v>2.3541264782618301</v>
      </c>
    </row>
    <row r="143" spans="1:10" x14ac:dyDescent="0.25">
      <c r="A143" s="1">
        <v>32919</v>
      </c>
      <c r="B143" s="29">
        <v>2</v>
      </c>
      <c r="C143" s="29" t="e">
        <v>#N/A</v>
      </c>
      <c r="D143" s="29" t="e">
        <v>#N/A</v>
      </c>
      <c r="E143" s="29">
        <v>3.6274000000000002</v>
      </c>
      <c r="F143" s="29">
        <v>2.6602000000000001</v>
      </c>
      <c r="G143" s="29" t="e">
        <v>#N/A</v>
      </c>
      <c r="H143" s="29">
        <v>3.6576329270697201</v>
      </c>
      <c r="I143" s="29" t="e">
        <v>#N/A</v>
      </c>
      <c r="J143" s="29">
        <v>2.2705046388490699</v>
      </c>
    </row>
    <row r="144" spans="1:10" x14ac:dyDescent="0.25">
      <c r="A144" s="1">
        <v>33008</v>
      </c>
      <c r="B144" s="29">
        <v>2</v>
      </c>
      <c r="C144" s="29" t="e">
        <v>#N/A</v>
      </c>
      <c r="D144" s="29" t="e">
        <v>#N/A</v>
      </c>
      <c r="E144" s="29">
        <v>3.6732999999999998</v>
      </c>
      <c r="F144" s="29">
        <v>2.6168</v>
      </c>
      <c r="G144" s="29" t="e">
        <v>#N/A</v>
      </c>
      <c r="H144" s="29">
        <v>3.6402836943735899</v>
      </c>
      <c r="I144" s="29" t="e">
        <v>#N/A</v>
      </c>
      <c r="J144" s="29">
        <v>2.1602292793774698</v>
      </c>
    </row>
    <row r="145" spans="1:10" x14ac:dyDescent="0.25">
      <c r="A145" s="1">
        <v>33100</v>
      </c>
      <c r="B145" s="29">
        <v>2</v>
      </c>
      <c r="C145" s="29" t="e">
        <v>#N/A</v>
      </c>
      <c r="D145" s="29" t="e">
        <v>#N/A</v>
      </c>
      <c r="E145" s="29">
        <v>3.6116000000000001</v>
      </c>
      <c r="F145" s="29">
        <v>2.5787</v>
      </c>
      <c r="G145" s="29" t="e">
        <v>#N/A</v>
      </c>
      <c r="H145" s="29">
        <v>3.4971454205463801</v>
      </c>
      <c r="I145" s="29" t="e">
        <v>#N/A</v>
      </c>
      <c r="J145" s="29">
        <v>2.0396461151274501</v>
      </c>
    </row>
    <row r="146" spans="1:10" x14ac:dyDescent="0.25">
      <c r="A146" s="1">
        <v>33192</v>
      </c>
      <c r="B146" s="29">
        <v>2</v>
      </c>
      <c r="C146" s="29" t="e">
        <v>#N/A</v>
      </c>
      <c r="D146" s="29" t="e">
        <v>#N/A</v>
      </c>
      <c r="E146" s="29">
        <v>3.1208</v>
      </c>
      <c r="F146" s="29">
        <v>2.5495999999999999</v>
      </c>
      <c r="G146" s="29" t="e">
        <v>#N/A</v>
      </c>
      <c r="H146" s="29">
        <v>3.0817775924230699</v>
      </c>
      <c r="I146" s="29" t="e">
        <v>#N/A</v>
      </c>
      <c r="J146" s="29">
        <v>1.94069822668714</v>
      </c>
    </row>
    <row r="147" spans="1:10" x14ac:dyDescent="0.25">
      <c r="A147" s="1">
        <v>33284</v>
      </c>
      <c r="B147" s="29">
        <v>2</v>
      </c>
      <c r="C147" s="29" t="e">
        <v>#N/A</v>
      </c>
      <c r="D147" s="29" t="e">
        <v>#N/A</v>
      </c>
      <c r="E147" s="29">
        <v>2.8620999999999999</v>
      </c>
      <c r="F147" s="29">
        <v>2.5295999999999998</v>
      </c>
      <c r="G147" s="29" t="e">
        <v>#N/A</v>
      </c>
      <c r="H147" s="29">
        <v>2.91068813792783</v>
      </c>
      <c r="I147" s="29" t="e">
        <v>#N/A</v>
      </c>
      <c r="J147" s="29">
        <v>1.8741863287499201</v>
      </c>
    </row>
    <row r="148" spans="1:10" x14ac:dyDescent="0.25">
      <c r="A148" s="1">
        <v>33373</v>
      </c>
      <c r="B148" s="29">
        <v>2</v>
      </c>
      <c r="C148" s="29" t="e">
        <v>#N/A</v>
      </c>
      <c r="D148" s="29" t="e">
        <v>#N/A</v>
      </c>
      <c r="E148" s="29">
        <v>2.9264999999999999</v>
      </c>
      <c r="F148" s="29">
        <v>2.5118999999999998</v>
      </c>
      <c r="G148" s="29" t="e">
        <v>#N/A</v>
      </c>
      <c r="H148" s="29">
        <v>2.9061269212098901</v>
      </c>
      <c r="I148" s="29" t="e">
        <v>#N/A</v>
      </c>
      <c r="J148" s="29">
        <v>1.9546968940854099</v>
      </c>
    </row>
    <row r="149" spans="1:10" x14ac:dyDescent="0.25">
      <c r="A149" s="1">
        <v>33465</v>
      </c>
      <c r="B149" s="29">
        <v>2</v>
      </c>
      <c r="C149" s="29" t="e">
        <v>#N/A</v>
      </c>
      <c r="D149" s="29" t="e">
        <v>#N/A</v>
      </c>
      <c r="E149" s="29">
        <v>3.0823</v>
      </c>
      <c r="F149" s="29">
        <v>2.4937</v>
      </c>
      <c r="G149" s="29" t="e">
        <v>#N/A</v>
      </c>
      <c r="H149" s="29">
        <v>2.9391788837138701</v>
      </c>
      <c r="I149" s="29" t="e">
        <v>#N/A</v>
      </c>
      <c r="J149" s="29">
        <v>1.94934194570786</v>
      </c>
    </row>
    <row r="150" spans="1:10" x14ac:dyDescent="0.25">
      <c r="A150" s="1">
        <v>33557</v>
      </c>
      <c r="B150" s="29">
        <v>2</v>
      </c>
      <c r="C150" s="29" t="e">
        <v>#N/A</v>
      </c>
      <c r="D150" s="29" t="e">
        <v>#N/A</v>
      </c>
      <c r="E150" s="29">
        <v>2.9451999999999998</v>
      </c>
      <c r="F150" s="29">
        <v>2.4780000000000002</v>
      </c>
      <c r="G150" s="29" t="e">
        <v>#N/A</v>
      </c>
      <c r="H150" s="29">
        <v>2.8064014731917699</v>
      </c>
      <c r="I150" s="29" t="e">
        <v>#N/A</v>
      </c>
      <c r="J150" s="29">
        <v>1.8803136913543499</v>
      </c>
    </row>
    <row r="151" spans="1:10" x14ac:dyDescent="0.25">
      <c r="A151" s="1">
        <v>33649</v>
      </c>
      <c r="B151" s="29">
        <v>2</v>
      </c>
      <c r="C151" s="29" t="e">
        <v>#N/A</v>
      </c>
      <c r="D151" s="29" t="e">
        <v>#N/A</v>
      </c>
      <c r="E151" s="29">
        <v>2.9417</v>
      </c>
      <c r="F151" s="29">
        <v>2.4634</v>
      </c>
      <c r="G151" s="29" t="e">
        <v>#N/A</v>
      </c>
      <c r="H151" s="29">
        <v>2.86663207699362</v>
      </c>
      <c r="I151" s="29" t="e">
        <v>#N/A</v>
      </c>
      <c r="J151" s="29">
        <v>1.8965764122380699</v>
      </c>
    </row>
    <row r="152" spans="1:10" x14ac:dyDescent="0.25">
      <c r="A152" s="1">
        <v>33739</v>
      </c>
      <c r="B152" s="29">
        <v>2</v>
      </c>
      <c r="C152" s="29" t="e">
        <v>#N/A</v>
      </c>
      <c r="D152" s="29" t="e">
        <v>#N/A</v>
      </c>
      <c r="E152" s="29">
        <v>2.9203000000000001</v>
      </c>
      <c r="F152" s="29">
        <v>2.4481000000000002</v>
      </c>
      <c r="G152" s="29" t="e">
        <v>#N/A</v>
      </c>
      <c r="H152" s="29">
        <v>2.8350702224992199</v>
      </c>
      <c r="I152" s="29" t="e">
        <v>#N/A</v>
      </c>
      <c r="J152" s="29">
        <v>1.9226936226986</v>
      </c>
    </row>
    <row r="153" spans="1:10" x14ac:dyDescent="0.25">
      <c r="A153" s="1">
        <v>33831</v>
      </c>
      <c r="B153" s="29">
        <v>2</v>
      </c>
      <c r="C153" s="29" t="e">
        <v>#N/A</v>
      </c>
      <c r="D153" s="29" t="e">
        <v>#N/A</v>
      </c>
      <c r="E153" s="29">
        <v>2.6951000000000001</v>
      </c>
      <c r="F153" s="29">
        <v>2.4348000000000001</v>
      </c>
      <c r="G153" s="29" t="e">
        <v>#N/A</v>
      </c>
      <c r="H153" s="29">
        <v>2.7097835816346398</v>
      </c>
      <c r="I153" s="29" t="e">
        <v>#N/A</v>
      </c>
      <c r="J153" s="29">
        <v>1.8984459153591899</v>
      </c>
    </row>
    <row r="154" spans="1:10" x14ac:dyDescent="0.25">
      <c r="A154" s="1">
        <v>33923</v>
      </c>
      <c r="B154" s="29">
        <v>2</v>
      </c>
      <c r="C154" s="29" t="e">
        <v>#N/A</v>
      </c>
      <c r="D154" s="29" t="e">
        <v>#N/A</v>
      </c>
      <c r="E154" s="29">
        <v>2.7597999999999998</v>
      </c>
      <c r="F154" s="29">
        <v>2.4256000000000002</v>
      </c>
      <c r="G154" s="29" t="e">
        <v>#N/A</v>
      </c>
      <c r="H154" s="29">
        <v>2.7646837372104902</v>
      </c>
      <c r="I154" s="29" t="e">
        <v>#N/A</v>
      </c>
      <c r="J154" s="29">
        <v>1.9060395177395399</v>
      </c>
    </row>
    <row r="155" spans="1:10" x14ac:dyDescent="0.25">
      <c r="A155" s="1">
        <v>34015</v>
      </c>
      <c r="B155" s="29">
        <v>2</v>
      </c>
      <c r="C155" s="29" t="e">
        <v>#N/A</v>
      </c>
      <c r="D155" s="29" t="e">
        <v>#N/A</v>
      </c>
      <c r="E155" s="29">
        <v>2.6577999999999999</v>
      </c>
      <c r="F155" s="29">
        <v>2.4234</v>
      </c>
      <c r="G155" s="29" t="e">
        <v>#N/A</v>
      </c>
      <c r="H155" s="29">
        <v>2.5533870831445</v>
      </c>
      <c r="I155" s="29" t="e">
        <v>#N/A</v>
      </c>
      <c r="J155" s="29">
        <v>1.91505632508623</v>
      </c>
    </row>
    <row r="156" spans="1:10" x14ac:dyDescent="0.25">
      <c r="A156" s="1">
        <v>34104</v>
      </c>
      <c r="B156" s="29">
        <v>2</v>
      </c>
      <c r="C156" s="29" t="e">
        <v>#N/A</v>
      </c>
      <c r="D156" s="29" t="e">
        <v>#N/A</v>
      </c>
      <c r="E156" s="29">
        <v>2.6652999999999998</v>
      </c>
      <c r="F156" s="29">
        <v>2.4298999999999999</v>
      </c>
      <c r="G156" s="29" t="e">
        <v>#N/A</v>
      </c>
      <c r="H156" s="29">
        <v>2.5424048727102302</v>
      </c>
      <c r="I156" s="29" t="e">
        <v>#N/A</v>
      </c>
      <c r="J156" s="29">
        <v>1.93759518567838</v>
      </c>
    </row>
    <row r="157" spans="1:10" x14ac:dyDescent="0.25">
      <c r="A157" s="1">
        <v>34196</v>
      </c>
      <c r="B157" s="29">
        <v>2</v>
      </c>
      <c r="C157" s="29" t="e">
        <v>#N/A</v>
      </c>
      <c r="D157" s="29" t="e">
        <v>#N/A</v>
      </c>
      <c r="E157" s="29">
        <v>2.4293</v>
      </c>
      <c r="F157" s="29">
        <v>2.4417</v>
      </c>
      <c r="G157" s="29" t="e">
        <v>#N/A</v>
      </c>
      <c r="H157" s="29">
        <v>2.3339491969514401</v>
      </c>
      <c r="I157" s="29" t="e">
        <v>#N/A</v>
      </c>
      <c r="J157" s="29">
        <v>1.98822695607988</v>
      </c>
    </row>
    <row r="158" spans="1:10" x14ac:dyDescent="0.25">
      <c r="A158" s="1">
        <v>34288</v>
      </c>
      <c r="B158" s="29">
        <v>2</v>
      </c>
      <c r="C158" s="29" t="e">
        <v>#N/A</v>
      </c>
      <c r="D158" s="29" t="e">
        <v>#N/A</v>
      </c>
      <c r="E158" s="29">
        <v>2.3994</v>
      </c>
      <c r="F158" s="29">
        <v>2.4563000000000001</v>
      </c>
      <c r="G158" s="29" t="e">
        <v>#N/A</v>
      </c>
      <c r="H158" s="29">
        <v>2.3677329794337698</v>
      </c>
      <c r="I158" s="29" t="e">
        <v>#N/A</v>
      </c>
      <c r="J158" s="29">
        <v>2.0751257801325398</v>
      </c>
    </row>
    <row r="159" spans="1:10" x14ac:dyDescent="0.25">
      <c r="A159" s="1">
        <v>34380</v>
      </c>
      <c r="B159" s="29">
        <v>2</v>
      </c>
      <c r="C159" s="29" t="e">
        <v>#N/A</v>
      </c>
      <c r="D159" s="29" t="e">
        <v>#N/A</v>
      </c>
      <c r="E159" s="29">
        <v>2.2774999999999999</v>
      </c>
      <c r="F159" s="29">
        <v>2.4714</v>
      </c>
      <c r="G159" s="29" t="e">
        <v>#N/A</v>
      </c>
      <c r="H159" s="29">
        <v>2.27983561475151</v>
      </c>
      <c r="I159" s="29" t="e">
        <v>#N/A</v>
      </c>
      <c r="J159" s="29">
        <v>2.1634391773800101</v>
      </c>
    </row>
    <row r="160" spans="1:10" x14ac:dyDescent="0.25">
      <c r="A160" s="1">
        <v>34469</v>
      </c>
      <c r="B160" s="29">
        <v>2</v>
      </c>
      <c r="C160" s="29" t="e">
        <v>#N/A</v>
      </c>
      <c r="D160" s="29" t="e">
        <v>#N/A</v>
      </c>
      <c r="E160" s="29">
        <v>2.4811000000000001</v>
      </c>
      <c r="F160" s="29">
        <v>2.4887000000000001</v>
      </c>
      <c r="G160" s="29" t="e">
        <v>#N/A</v>
      </c>
      <c r="H160" s="29">
        <v>2.4767018301768799</v>
      </c>
      <c r="I160" s="29" t="e">
        <v>#N/A</v>
      </c>
      <c r="J160" s="29">
        <v>2.37654975988753</v>
      </c>
    </row>
    <row r="161" spans="1:10" x14ac:dyDescent="0.25">
      <c r="A161" s="1">
        <v>34561</v>
      </c>
      <c r="B161" s="29">
        <v>2</v>
      </c>
      <c r="C161" s="29" t="e">
        <v>#N/A</v>
      </c>
      <c r="D161" s="29" t="e">
        <v>#N/A</v>
      </c>
      <c r="E161" s="29">
        <v>2.2989000000000002</v>
      </c>
      <c r="F161" s="29">
        <v>2.5087000000000002</v>
      </c>
      <c r="G161" s="29" t="e">
        <v>#N/A</v>
      </c>
      <c r="H161" s="29">
        <v>2.3493173995862802</v>
      </c>
      <c r="I161" s="29" t="e">
        <v>#N/A</v>
      </c>
      <c r="J161" s="29">
        <v>2.39955724541722</v>
      </c>
    </row>
    <row r="162" spans="1:10" x14ac:dyDescent="0.25">
      <c r="A162" s="1">
        <v>34653</v>
      </c>
      <c r="B162" s="29">
        <v>2</v>
      </c>
      <c r="C162" s="29" t="e">
        <v>#N/A</v>
      </c>
      <c r="D162" s="29" t="e">
        <v>#N/A</v>
      </c>
      <c r="E162" s="29">
        <v>2.2235</v>
      </c>
      <c r="F162" s="29">
        <v>2.5329999999999999</v>
      </c>
      <c r="G162" s="29" t="e">
        <v>#N/A</v>
      </c>
      <c r="H162" s="29">
        <v>2.39042007475047</v>
      </c>
      <c r="I162" s="29" t="e">
        <v>#N/A</v>
      </c>
      <c r="J162" s="29">
        <v>2.5454997635300201</v>
      </c>
    </row>
    <row r="163" spans="1:10" x14ac:dyDescent="0.25">
      <c r="A163" s="1">
        <v>34745</v>
      </c>
      <c r="B163" s="29">
        <v>2</v>
      </c>
      <c r="C163" s="29" t="e">
        <v>#N/A</v>
      </c>
      <c r="D163" s="29" t="e">
        <v>#N/A</v>
      </c>
      <c r="E163" s="29">
        <v>2.1347999999999998</v>
      </c>
      <c r="F163" s="29">
        <v>2.5607000000000002</v>
      </c>
      <c r="G163" s="29" t="e">
        <v>#N/A</v>
      </c>
      <c r="H163" s="29">
        <v>2.3076496245387701</v>
      </c>
      <c r="I163" s="29" t="e">
        <v>#N/A</v>
      </c>
      <c r="J163" s="29">
        <v>2.5725423132627898</v>
      </c>
    </row>
    <row r="164" spans="1:10" x14ac:dyDescent="0.25">
      <c r="A164" s="1">
        <v>34834</v>
      </c>
      <c r="B164" s="29">
        <v>2</v>
      </c>
      <c r="C164" s="29" t="e">
        <v>#N/A</v>
      </c>
      <c r="D164" s="29" t="e">
        <v>#N/A</v>
      </c>
      <c r="E164" s="29">
        <v>2.0699999999999998</v>
      </c>
      <c r="F164" s="29">
        <v>2.5939000000000001</v>
      </c>
      <c r="G164" s="29" t="e">
        <v>#N/A</v>
      </c>
      <c r="H164" s="29">
        <v>2.2957327269041898</v>
      </c>
      <c r="I164" s="29" t="e">
        <v>#N/A</v>
      </c>
      <c r="J164" s="29">
        <v>2.59506696085205</v>
      </c>
    </row>
    <row r="165" spans="1:10" x14ac:dyDescent="0.25">
      <c r="A165" s="1">
        <v>34926</v>
      </c>
      <c r="B165" s="29">
        <v>2</v>
      </c>
      <c r="C165" s="29" t="e">
        <v>#N/A</v>
      </c>
      <c r="D165" s="29" t="e">
        <v>#N/A</v>
      </c>
      <c r="E165" s="29">
        <v>2.0154999999999998</v>
      </c>
      <c r="F165" s="29">
        <v>2.6292</v>
      </c>
      <c r="G165" s="29" t="e">
        <v>#N/A</v>
      </c>
      <c r="H165" s="29">
        <v>2.3155735518502998</v>
      </c>
      <c r="I165" s="29" t="e">
        <v>#N/A</v>
      </c>
      <c r="J165" s="29">
        <v>2.5739206159654402</v>
      </c>
    </row>
    <row r="166" spans="1:10" x14ac:dyDescent="0.25">
      <c r="A166" s="1">
        <v>35018</v>
      </c>
      <c r="B166" s="29">
        <v>2</v>
      </c>
      <c r="C166" s="29" t="e">
        <v>#N/A</v>
      </c>
      <c r="D166" s="29" t="e">
        <v>#N/A</v>
      </c>
      <c r="E166" s="29">
        <v>2.0768</v>
      </c>
      <c r="F166" s="29">
        <v>2.6640999999999999</v>
      </c>
      <c r="G166" s="29" t="e">
        <v>#N/A</v>
      </c>
      <c r="H166" s="29">
        <v>2.36228211358118</v>
      </c>
      <c r="I166" s="29" t="e">
        <v>#N/A</v>
      </c>
      <c r="J166" s="29">
        <v>2.6110852517660801</v>
      </c>
    </row>
    <row r="167" spans="1:10" x14ac:dyDescent="0.25">
      <c r="A167" s="1">
        <v>35110</v>
      </c>
      <c r="B167" s="29">
        <v>2</v>
      </c>
      <c r="C167" s="29" t="e">
        <v>#N/A</v>
      </c>
      <c r="D167" s="29" t="e">
        <v>#N/A</v>
      </c>
      <c r="E167" s="29">
        <v>2.0081000000000002</v>
      </c>
      <c r="F167" s="29">
        <v>2.6983000000000001</v>
      </c>
      <c r="G167" s="29" t="e">
        <v>#N/A</v>
      </c>
      <c r="H167" s="29">
        <v>2.3296642094501898</v>
      </c>
      <c r="I167" s="29" t="e">
        <v>#N/A</v>
      </c>
      <c r="J167" s="29">
        <v>2.57309177633738</v>
      </c>
    </row>
    <row r="168" spans="1:10" x14ac:dyDescent="0.25">
      <c r="A168" s="1">
        <v>35200</v>
      </c>
      <c r="B168" s="29">
        <v>2</v>
      </c>
      <c r="C168" s="29" t="e">
        <v>#N/A</v>
      </c>
      <c r="D168" s="29" t="e">
        <v>#N/A</v>
      </c>
      <c r="E168" s="29">
        <v>2.2021000000000002</v>
      </c>
      <c r="F168" s="29">
        <v>2.7290999999999999</v>
      </c>
      <c r="G168" s="29" t="e">
        <v>#N/A</v>
      </c>
      <c r="H168" s="29">
        <v>2.5873810475356298</v>
      </c>
      <c r="I168" s="29" t="e">
        <v>#N/A</v>
      </c>
      <c r="J168" s="29">
        <v>2.7733806194386399</v>
      </c>
    </row>
    <row r="169" spans="1:10" x14ac:dyDescent="0.25">
      <c r="A169" s="1">
        <v>35292</v>
      </c>
      <c r="B169" s="29">
        <v>2</v>
      </c>
      <c r="C169" s="29" t="e">
        <v>#N/A</v>
      </c>
      <c r="D169" s="29" t="e">
        <v>#N/A</v>
      </c>
      <c r="E169" s="29">
        <v>2.2120000000000002</v>
      </c>
      <c r="F169" s="29">
        <v>2.7559999999999998</v>
      </c>
      <c r="G169" s="29" t="e">
        <v>#N/A</v>
      </c>
      <c r="H169" s="29">
        <v>2.6004796561583001</v>
      </c>
      <c r="I169" s="29" t="e">
        <v>#N/A</v>
      </c>
      <c r="J169" s="29">
        <v>2.7800061931467601</v>
      </c>
    </row>
    <row r="170" spans="1:10" x14ac:dyDescent="0.25">
      <c r="A170" s="1">
        <v>35384</v>
      </c>
      <c r="B170" s="29">
        <v>2</v>
      </c>
      <c r="C170" s="29" t="e">
        <v>#N/A</v>
      </c>
      <c r="D170" s="29" t="e">
        <v>#N/A</v>
      </c>
      <c r="E170" s="29">
        <v>2.3914</v>
      </c>
      <c r="F170" s="29">
        <v>2.7826</v>
      </c>
      <c r="G170" s="29" t="e">
        <v>#N/A</v>
      </c>
      <c r="H170" s="29">
        <v>2.7500215532623802</v>
      </c>
      <c r="I170" s="29" t="e">
        <v>#N/A</v>
      </c>
      <c r="J170" s="29">
        <v>2.7707381505764199</v>
      </c>
    </row>
    <row r="171" spans="1:10" x14ac:dyDescent="0.25">
      <c r="A171" s="1">
        <v>35476</v>
      </c>
      <c r="B171" s="29">
        <v>2</v>
      </c>
      <c r="C171" s="29" t="e">
        <v>#N/A</v>
      </c>
      <c r="D171" s="29" t="e">
        <v>#N/A</v>
      </c>
      <c r="E171" s="29">
        <v>2.2376999999999998</v>
      </c>
      <c r="F171" s="29">
        <v>2.8081</v>
      </c>
      <c r="G171" s="29" t="e">
        <v>#N/A</v>
      </c>
      <c r="H171" s="29">
        <v>2.6339542431954701</v>
      </c>
      <c r="I171" s="29" t="e">
        <v>#N/A</v>
      </c>
      <c r="J171" s="29">
        <v>2.7485079162382702</v>
      </c>
    </row>
    <row r="172" spans="1:10" x14ac:dyDescent="0.25">
      <c r="A172" s="1">
        <v>35565</v>
      </c>
      <c r="B172" s="29">
        <v>2</v>
      </c>
      <c r="C172" s="29" t="e">
        <v>#N/A</v>
      </c>
      <c r="D172" s="29" t="e">
        <v>#N/A</v>
      </c>
      <c r="E172" s="29">
        <v>2.5243000000000002</v>
      </c>
      <c r="F172" s="29">
        <v>2.8304</v>
      </c>
      <c r="G172" s="29" t="e">
        <v>#N/A</v>
      </c>
      <c r="H172" s="29">
        <v>2.9031309319608098</v>
      </c>
      <c r="I172" s="29" t="e">
        <v>#N/A</v>
      </c>
      <c r="J172" s="29">
        <v>3.0084889184016701</v>
      </c>
    </row>
    <row r="173" spans="1:10" x14ac:dyDescent="0.25">
      <c r="A173" s="1">
        <v>35657</v>
      </c>
      <c r="B173" s="29">
        <v>2</v>
      </c>
      <c r="C173" s="29" t="e">
        <v>#N/A</v>
      </c>
      <c r="D173" s="29" t="e">
        <v>#N/A</v>
      </c>
      <c r="E173" s="29">
        <v>2.3628</v>
      </c>
      <c r="F173" s="29">
        <v>2.8472</v>
      </c>
      <c r="G173" s="29" t="e">
        <v>#N/A</v>
      </c>
      <c r="H173" s="29">
        <v>2.7818418378690901</v>
      </c>
      <c r="I173" s="29" t="e">
        <v>#N/A</v>
      </c>
      <c r="J173" s="29">
        <v>2.9609272254063299</v>
      </c>
    </row>
    <row r="174" spans="1:10" x14ac:dyDescent="0.25">
      <c r="A174" s="1">
        <v>35749</v>
      </c>
      <c r="B174" s="29">
        <v>2</v>
      </c>
      <c r="C174" s="29" t="e">
        <v>#N/A</v>
      </c>
      <c r="D174" s="29" t="e">
        <v>#N/A</v>
      </c>
      <c r="E174" s="29">
        <v>2.3677999999999999</v>
      </c>
      <c r="F174" s="29">
        <v>2.8616999999999999</v>
      </c>
      <c r="G174" s="29" t="e">
        <v>#N/A</v>
      </c>
      <c r="H174" s="29">
        <v>2.78534472366111</v>
      </c>
      <c r="I174" s="29" t="e">
        <v>#N/A</v>
      </c>
      <c r="J174" s="29">
        <v>2.9097855211349501</v>
      </c>
    </row>
    <row r="175" spans="1:10" x14ac:dyDescent="0.25">
      <c r="A175" s="1">
        <v>35841</v>
      </c>
      <c r="B175" s="29">
        <v>2</v>
      </c>
      <c r="C175" s="29" t="e">
        <v>#N/A</v>
      </c>
      <c r="D175" s="29" t="e">
        <v>#N/A</v>
      </c>
      <c r="E175" s="29">
        <v>2.4049999999999998</v>
      </c>
      <c r="F175" s="29">
        <v>2.8740000000000001</v>
      </c>
      <c r="G175" s="29" t="e">
        <v>#N/A</v>
      </c>
      <c r="H175" s="29">
        <v>2.8052453422135901</v>
      </c>
      <c r="I175" s="29" t="e">
        <v>#N/A</v>
      </c>
      <c r="J175" s="29">
        <v>2.8931173770116501</v>
      </c>
    </row>
    <row r="176" spans="1:10" x14ac:dyDescent="0.25">
      <c r="A176" s="1">
        <v>35930</v>
      </c>
      <c r="B176" s="29">
        <v>2</v>
      </c>
      <c r="C176" s="29" t="e">
        <v>#N/A</v>
      </c>
      <c r="D176" s="29" t="e">
        <v>#N/A</v>
      </c>
      <c r="E176" s="29">
        <v>2.4971999999999999</v>
      </c>
      <c r="F176" s="29">
        <v>2.8824000000000001</v>
      </c>
      <c r="G176" s="29" t="e">
        <v>#N/A</v>
      </c>
      <c r="H176" s="29">
        <v>2.8403300083285701</v>
      </c>
      <c r="I176" s="29" t="e">
        <v>#N/A</v>
      </c>
      <c r="J176" s="29">
        <v>2.92919491069466</v>
      </c>
    </row>
    <row r="177" spans="1:10" x14ac:dyDescent="0.25">
      <c r="A177" s="1">
        <v>36022</v>
      </c>
      <c r="B177" s="29">
        <v>2</v>
      </c>
      <c r="C177" s="29" t="e">
        <v>#N/A</v>
      </c>
      <c r="D177" s="29" t="e">
        <v>#N/A</v>
      </c>
      <c r="E177" s="29">
        <v>2.7216999999999998</v>
      </c>
      <c r="F177" s="29">
        <v>2.8852000000000002</v>
      </c>
      <c r="G177" s="29" t="e">
        <v>#N/A</v>
      </c>
      <c r="H177" s="29">
        <v>2.9920196007105102</v>
      </c>
      <c r="I177" s="29" t="e">
        <v>#N/A</v>
      </c>
      <c r="J177" s="29">
        <v>2.8455732871399002</v>
      </c>
    </row>
    <row r="178" spans="1:10" x14ac:dyDescent="0.25">
      <c r="A178" s="1">
        <v>36114</v>
      </c>
      <c r="B178" s="29">
        <v>2</v>
      </c>
      <c r="C178" s="29" t="e">
        <v>#N/A</v>
      </c>
      <c r="D178" s="29" t="e">
        <v>#N/A</v>
      </c>
      <c r="E178" s="29">
        <v>2.8723999999999998</v>
      </c>
      <c r="F178" s="29">
        <v>2.8803000000000001</v>
      </c>
      <c r="G178" s="29" t="e">
        <v>#N/A</v>
      </c>
      <c r="H178" s="29">
        <v>3.1462347211961701</v>
      </c>
      <c r="I178" s="29" t="e">
        <v>#N/A</v>
      </c>
      <c r="J178" s="29">
        <v>2.53021514325052</v>
      </c>
    </row>
    <row r="179" spans="1:10" x14ac:dyDescent="0.25">
      <c r="A179" s="1">
        <v>36206</v>
      </c>
      <c r="B179" s="29">
        <v>2</v>
      </c>
      <c r="C179" s="29" t="e">
        <v>#N/A</v>
      </c>
      <c r="D179" s="29" t="e">
        <v>#N/A</v>
      </c>
      <c r="E179" s="29">
        <v>2.9131</v>
      </c>
      <c r="F179" s="29">
        <v>2.8692000000000002</v>
      </c>
      <c r="G179" s="29" t="e">
        <v>#N/A</v>
      </c>
      <c r="H179" s="29">
        <v>3.1540834044596302</v>
      </c>
      <c r="I179" s="29" t="e">
        <v>#N/A</v>
      </c>
      <c r="J179" s="29">
        <v>2.5293468196387301</v>
      </c>
    </row>
    <row r="180" spans="1:10" x14ac:dyDescent="0.25">
      <c r="A180" s="1">
        <v>36295</v>
      </c>
      <c r="B180" s="29">
        <v>2</v>
      </c>
      <c r="C180" s="29" t="e">
        <v>#N/A</v>
      </c>
      <c r="D180" s="29" t="e">
        <v>#N/A</v>
      </c>
      <c r="E180" s="29">
        <v>2.9304000000000001</v>
      </c>
      <c r="F180" s="29">
        <v>2.8546</v>
      </c>
      <c r="G180" s="29" t="e">
        <v>#N/A</v>
      </c>
      <c r="H180" s="29">
        <v>3.13000307368752</v>
      </c>
      <c r="I180" s="29" t="e">
        <v>#N/A</v>
      </c>
      <c r="J180" s="29">
        <v>2.4893459257778998</v>
      </c>
    </row>
    <row r="181" spans="1:10" x14ac:dyDescent="0.25">
      <c r="A181" s="1">
        <v>36387</v>
      </c>
      <c r="B181" s="29">
        <v>2</v>
      </c>
      <c r="C181" s="29" t="e">
        <v>#N/A</v>
      </c>
      <c r="D181" s="29" t="e">
        <v>#N/A</v>
      </c>
      <c r="E181" s="29">
        <v>2.9630999999999998</v>
      </c>
      <c r="F181" s="29">
        <v>2.8342000000000001</v>
      </c>
      <c r="G181" s="29" t="e">
        <v>#N/A</v>
      </c>
      <c r="H181" s="29">
        <v>3.2396703172150398</v>
      </c>
      <c r="I181" s="29" t="e">
        <v>#N/A</v>
      </c>
      <c r="J181" s="29">
        <v>2.6757351955991502</v>
      </c>
    </row>
    <row r="182" spans="1:10" x14ac:dyDescent="0.25">
      <c r="A182" s="1">
        <v>36479</v>
      </c>
      <c r="B182" s="29">
        <v>2</v>
      </c>
      <c r="C182" s="29" t="e">
        <v>#N/A</v>
      </c>
      <c r="D182" s="29" t="e">
        <v>#N/A</v>
      </c>
      <c r="E182" s="29">
        <v>3.1739000000000002</v>
      </c>
      <c r="F182" s="29">
        <v>2.8052999999999999</v>
      </c>
      <c r="G182" s="29" t="e">
        <v>#N/A</v>
      </c>
      <c r="H182" s="29">
        <v>3.4805621530953399</v>
      </c>
      <c r="I182" s="29" t="e">
        <v>#N/A</v>
      </c>
      <c r="J182" s="29">
        <v>2.64970466757529</v>
      </c>
    </row>
    <row r="183" spans="1:10" x14ac:dyDescent="0.25">
      <c r="A183" s="1">
        <v>36571</v>
      </c>
      <c r="B183" s="29">
        <v>2</v>
      </c>
      <c r="C183" s="29" t="e">
        <v>#N/A</v>
      </c>
      <c r="D183" s="29" t="e">
        <v>#N/A</v>
      </c>
      <c r="E183" s="29">
        <v>3.2021000000000002</v>
      </c>
      <c r="F183" s="29">
        <v>2.7704</v>
      </c>
      <c r="G183" s="29" t="e">
        <v>#N/A</v>
      </c>
      <c r="H183" s="29">
        <v>3.4416517652945999</v>
      </c>
      <c r="I183" s="29" t="e">
        <v>#N/A</v>
      </c>
      <c r="J183" s="29">
        <v>2.5169471426593901</v>
      </c>
    </row>
    <row r="184" spans="1:10" x14ac:dyDescent="0.25">
      <c r="A184" s="1">
        <v>36661</v>
      </c>
      <c r="B184" s="29">
        <v>2</v>
      </c>
      <c r="C184" s="29" t="e">
        <v>#N/A</v>
      </c>
      <c r="D184" s="29" t="e">
        <v>#N/A</v>
      </c>
      <c r="E184" s="29">
        <v>3.1379000000000001</v>
      </c>
      <c r="F184" s="29">
        <v>2.7313999999999998</v>
      </c>
      <c r="G184" s="29" t="e">
        <v>#N/A</v>
      </c>
      <c r="H184" s="29">
        <v>3.5221227082525202</v>
      </c>
      <c r="I184" s="29" t="e">
        <v>#N/A</v>
      </c>
      <c r="J184" s="29">
        <v>2.7323316547109902</v>
      </c>
    </row>
    <row r="185" spans="1:10" x14ac:dyDescent="0.25">
      <c r="A185" s="1">
        <v>36753</v>
      </c>
      <c r="B185" s="29">
        <v>2</v>
      </c>
      <c r="C185" s="29" t="e">
        <v>#N/A</v>
      </c>
      <c r="D185" s="29" t="e">
        <v>#N/A</v>
      </c>
      <c r="E185" s="29">
        <v>3.1154000000000002</v>
      </c>
      <c r="F185" s="29">
        <v>2.6873</v>
      </c>
      <c r="G185" s="29" t="e">
        <v>#N/A</v>
      </c>
      <c r="H185" s="29">
        <v>3.4157654650787999</v>
      </c>
      <c r="I185" s="29" t="e">
        <v>#N/A</v>
      </c>
      <c r="J185" s="29">
        <v>2.41555056512891</v>
      </c>
    </row>
    <row r="186" spans="1:10" x14ac:dyDescent="0.25">
      <c r="A186" s="1">
        <v>36845</v>
      </c>
      <c r="B186" s="29">
        <v>2</v>
      </c>
      <c r="C186" s="29" t="e">
        <v>#N/A</v>
      </c>
      <c r="D186" s="29" t="e">
        <v>#N/A</v>
      </c>
      <c r="E186" s="29">
        <v>3.161</v>
      </c>
      <c r="F186" s="29">
        <v>2.6444999999999999</v>
      </c>
      <c r="G186" s="29" t="e">
        <v>#N/A</v>
      </c>
      <c r="H186" s="29">
        <v>3.43304420313178</v>
      </c>
      <c r="I186" s="29" t="e">
        <v>#N/A</v>
      </c>
      <c r="J186" s="29">
        <v>2.29209241959129</v>
      </c>
    </row>
    <row r="187" spans="1:10" x14ac:dyDescent="0.25">
      <c r="A187" s="1">
        <v>36937</v>
      </c>
      <c r="B187" s="29">
        <v>2</v>
      </c>
      <c r="C187" s="29" t="e">
        <v>#N/A</v>
      </c>
      <c r="D187" s="29" t="e">
        <v>#N/A</v>
      </c>
      <c r="E187" s="29">
        <v>3.1303999999999998</v>
      </c>
      <c r="F187" s="29">
        <v>2.6021000000000001</v>
      </c>
      <c r="G187" s="29" t="e">
        <v>#N/A</v>
      </c>
      <c r="H187" s="29">
        <v>3.3266217968246798</v>
      </c>
      <c r="I187" s="29" t="e">
        <v>#N/A</v>
      </c>
      <c r="J187" s="29">
        <v>1.8751310169264399</v>
      </c>
    </row>
    <row r="188" spans="1:10" x14ac:dyDescent="0.25">
      <c r="A188" s="1">
        <v>37026</v>
      </c>
      <c r="B188" s="29">
        <v>2</v>
      </c>
      <c r="C188" s="29" t="e">
        <v>#N/A</v>
      </c>
      <c r="D188" s="29" t="e">
        <v>#N/A</v>
      </c>
      <c r="E188" s="29">
        <v>3.1133000000000002</v>
      </c>
      <c r="F188" s="29">
        <v>2.5617999999999999</v>
      </c>
      <c r="G188" s="29" t="e">
        <v>#N/A</v>
      </c>
      <c r="H188" s="29">
        <v>3.2473084813553301</v>
      </c>
      <c r="I188" s="29" t="e">
        <v>#N/A</v>
      </c>
      <c r="J188" s="29">
        <v>1.57424857124003</v>
      </c>
    </row>
    <row r="189" spans="1:10" x14ac:dyDescent="0.25">
      <c r="A189" s="1">
        <v>37118</v>
      </c>
      <c r="B189" s="29">
        <v>2</v>
      </c>
      <c r="C189" s="29" t="e">
        <v>#N/A</v>
      </c>
      <c r="D189" s="29" t="e">
        <v>#N/A</v>
      </c>
      <c r="E189" s="29">
        <v>2.8723000000000001</v>
      </c>
      <c r="F189" s="29">
        <v>2.5225</v>
      </c>
      <c r="G189" s="29" t="e">
        <v>#N/A</v>
      </c>
      <c r="H189" s="29">
        <v>2.9263794509280801</v>
      </c>
      <c r="I189" s="29" t="e">
        <v>#N/A</v>
      </c>
      <c r="J189" s="29">
        <v>1.48630877510215</v>
      </c>
    </row>
    <row r="190" spans="1:10" x14ac:dyDescent="0.25">
      <c r="A190" s="1">
        <v>37210</v>
      </c>
      <c r="B190" s="29">
        <v>2</v>
      </c>
      <c r="C190" s="29" t="e">
        <v>#N/A</v>
      </c>
      <c r="D190" s="29" t="e">
        <v>#N/A</v>
      </c>
      <c r="E190" s="29">
        <v>3.0703999999999998</v>
      </c>
      <c r="F190" s="29">
        <v>2.4866000000000001</v>
      </c>
      <c r="G190" s="29" t="e">
        <v>#N/A</v>
      </c>
      <c r="H190" s="29">
        <v>2.9888133306407698</v>
      </c>
      <c r="I190" s="29" t="e">
        <v>#N/A</v>
      </c>
      <c r="J190" s="29">
        <v>1.1638051574167301</v>
      </c>
    </row>
    <row r="191" spans="1:10" x14ac:dyDescent="0.25">
      <c r="A191" s="1">
        <v>37302</v>
      </c>
      <c r="B191" s="29">
        <v>2</v>
      </c>
      <c r="C191" s="29" t="e">
        <v>#N/A</v>
      </c>
      <c r="D191" s="29" t="e">
        <v>#N/A</v>
      </c>
      <c r="E191" s="29">
        <v>3.0019999999999998</v>
      </c>
      <c r="F191" s="29">
        <v>2.4500000000000002</v>
      </c>
      <c r="G191" s="29" t="e">
        <v>#N/A</v>
      </c>
      <c r="H191" s="29">
        <v>2.8833180860056098</v>
      </c>
      <c r="I191" s="29" t="e">
        <v>#N/A</v>
      </c>
      <c r="J191" s="29">
        <v>1.44767781929966</v>
      </c>
    </row>
    <row r="192" spans="1:10" x14ac:dyDescent="0.25">
      <c r="A192" s="1">
        <v>37391</v>
      </c>
      <c r="B192" s="29">
        <v>2</v>
      </c>
      <c r="C192" s="29" t="e">
        <v>#N/A</v>
      </c>
      <c r="D192" s="29" t="e">
        <v>#N/A</v>
      </c>
      <c r="E192" s="29">
        <v>3.2</v>
      </c>
      <c r="F192" s="29">
        <v>2.4135</v>
      </c>
      <c r="G192" s="29" t="e">
        <v>#N/A</v>
      </c>
      <c r="H192" s="29">
        <v>2.9902275956792401</v>
      </c>
      <c r="I192" s="29" t="e">
        <v>#N/A</v>
      </c>
      <c r="J192" s="29">
        <v>1.4072756149278101</v>
      </c>
    </row>
    <row r="193" spans="1:10" x14ac:dyDescent="0.25">
      <c r="A193" s="1">
        <v>37483</v>
      </c>
      <c r="B193" s="29">
        <v>2</v>
      </c>
      <c r="C193" s="29" t="e">
        <v>#N/A</v>
      </c>
      <c r="D193" s="29" t="e">
        <v>#N/A</v>
      </c>
      <c r="E193" s="29">
        <v>3.0777999999999999</v>
      </c>
      <c r="F193" s="29">
        <v>2.3805999999999998</v>
      </c>
      <c r="G193" s="29" t="e">
        <v>#N/A</v>
      </c>
      <c r="H193" s="29">
        <v>2.8669350625045</v>
      </c>
      <c r="I193" s="29" t="e">
        <v>#N/A</v>
      </c>
      <c r="J193" s="29">
        <v>1.3107674083855001</v>
      </c>
    </row>
    <row r="194" spans="1:10" x14ac:dyDescent="0.25">
      <c r="A194" s="1">
        <v>37575</v>
      </c>
      <c r="B194" s="29">
        <v>2</v>
      </c>
      <c r="C194" s="29" t="e">
        <v>#N/A</v>
      </c>
      <c r="D194" s="29" t="e">
        <v>#N/A</v>
      </c>
      <c r="E194" s="29">
        <v>2.8075000000000001</v>
      </c>
      <c r="F194" s="29">
        <v>2.3523999999999998</v>
      </c>
      <c r="G194" s="29" t="e">
        <v>#N/A</v>
      </c>
      <c r="H194" s="29">
        <v>2.5963941073296701</v>
      </c>
      <c r="I194" s="29" t="e">
        <v>#N/A</v>
      </c>
      <c r="J194" s="29">
        <v>1.2368873598780099</v>
      </c>
    </row>
    <row r="195" spans="1:10" x14ac:dyDescent="0.25">
      <c r="A195" s="1">
        <v>37667</v>
      </c>
      <c r="B195" s="29">
        <v>2</v>
      </c>
      <c r="C195" s="29" t="e">
        <v>#N/A</v>
      </c>
      <c r="D195" s="29" t="e">
        <v>#N/A</v>
      </c>
      <c r="E195" s="29">
        <v>2.5596999999999999</v>
      </c>
      <c r="F195" s="29">
        <v>2.3275000000000001</v>
      </c>
      <c r="G195" s="29" t="e">
        <v>#N/A</v>
      </c>
      <c r="H195" s="29">
        <v>2.4165873024784701</v>
      </c>
      <c r="I195" s="29" t="e">
        <v>#N/A</v>
      </c>
      <c r="J195" s="29">
        <v>1.2248936269261099</v>
      </c>
    </row>
    <row r="196" spans="1:10" x14ac:dyDescent="0.25">
      <c r="A196" s="1">
        <v>37756</v>
      </c>
      <c r="B196" s="29">
        <v>2</v>
      </c>
      <c r="C196" s="29" t="e">
        <v>#N/A</v>
      </c>
      <c r="D196" s="29" t="e">
        <v>#N/A</v>
      </c>
      <c r="E196" s="29">
        <v>2.4731999999999998</v>
      </c>
      <c r="F196" s="29">
        <v>2.3018000000000001</v>
      </c>
      <c r="G196" s="29" t="e">
        <v>#N/A</v>
      </c>
      <c r="H196" s="29">
        <v>2.3792265796211001</v>
      </c>
      <c r="I196" s="29" t="e">
        <v>#N/A</v>
      </c>
      <c r="J196" s="29">
        <v>1.4195614015189599</v>
      </c>
    </row>
    <row r="197" spans="1:10" x14ac:dyDescent="0.25">
      <c r="A197" s="1">
        <v>37848</v>
      </c>
      <c r="B197" s="29">
        <v>2</v>
      </c>
      <c r="C197" s="29" t="e">
        <v>#N/A</v>
      </c>
      <c r="D197" s="29" t="e">
        <v>#N/A</v>
      </c>
      <c r="E197" s="29">
        <v>2.7313000000000001</v>
      </c>
      <c r="F197" s="29">
        <v>2.2723</v>
      </c>
      <c r="G197" s="29" t="e">
        <v>#N/A</v>
      </c>
      <c r="H197" s="29">
        <v>2.5791735830462899</v>
      </c>
      <c r="I197" s="29" t="e">
        <v>#N/A</v>
      </c>
      <c r="J197" s="29">
        <v>1.4144293611582099</v>
      </c>
    </row>
    <row r="198" spans="1:10" x14ac:dyDescent="0.25">
      <c r="A198" s="1">
        <v>37940</v>
      </c>
      <c r="B198" s="29">
        <v>2</v>
      </c>
      <c r="C198" s="29" t="e">
        <v>#N/A</v>
      </c>
      <c r="D198" s="29" t="e">
        <v>#N/A</v>
      </c>
      <c r="E198" s="29">
        <v>2.7681</v>
      </c>
      <c r="F198" s="29">
        <v>2.2391999999999999</v>
      </c>
      <c r="G198" s="29" t="e">
        <v>#N/A</v>
      </c>
      <c r="H198" s="29">
        <v>2.5864789216814401</v>
      </c>
      <c r="I198" s="29" t="e">
        <v>#N/A</v>
      </c>
      <c r="J198" s="29">
        <v>1.37814762785277</v>
      </c>
    </row>
    <row r="199" spans="1:10" x14ac:dyDescent="0.25">
      <c r="A199" s="1">
        <v>38032</v>
      </c>
      <c r="B199" s="29">
        <v>2</v>
      </c>
      <c r="C199" s="29" t="e">
        <v>#N/A</v>
      </c>
      <c r="D199" s="29" t="e">
        <v>#N/A</v>
      </c>
      <c r="E199" s="29">
        <v>2.8641000000000001</v>
      </c>
      <c r="F199" s="29">
        <v>2.2073999999999998</v>
      </c>
      <c r="G199" s="29" t="e">
        <v>#N/A</v>
      </c>
      <c r="H199" s="29">
        <v>2.62165069734864</v>
      </c>
      <c r="I199" s="29" t="e">
        <v>#N/A</v>
      </c>
      <c r="J199" s="29">
        <v>1.2013402565148701</v>
      </c>
    </row>
    <row r="200" spans="1:10" x14ac:dyDescent="0.25">
      <c r="A200" s="1">
        <v>38122</v>
      </c>
      <c r="B200" s="29">
        <v>2</v>
      </c>
      <c r="C200" s="29" t="e">
        <v>#N/A</v>
      </c>
      <c r="D200" s="29" t="e">
        <v>#N/A</v>
      </c>
      <c r="E200" s="29">
        <v>2.8391000000000002</v>
      </c>
      <c r="F200" s="29">
        <v>2.1777000000000002</v>
      </c>
      <c r="G200" s="29" t="e">
        <v>#N/A</v>
      </c>
      <c r="H200" s="29">
        <v>2.5948509415907299</v>
      </c>
      <c r="I200" s="29" t="e">
        <v>#N/A</v>
      </c>
      <c r="J200" s="29">
        <v>1.1901212451076899</v>
      </c>
    </row>
    <row r="201" spans="1:10" x14ac:dyDescent="0.25">
      <c r="A201" s="1">
        <v>38214</v>
      </c>
      <c r="B201" s="29">
        <v>2</v>
      </c>
      <c r="C201" s="29" t="e">
        <v>#N/A</v>
      </c>
      <c r="D201" s="29" t="e">
        <v>#N/A</v>
      </c>
      <c r="E201" s="29">
        <v>2.6168</v>
      </c>
      <c r="F201" s="29">
        <v>2.1469999999999998</v>
      </c>
      <c r="G201" s="29" t="e">
        <v>#N/A</v>
      </c>
      <c r="H201" s="29">
        <v>2.4360296866724398</v>
      </c>
      <c r="I201" s="29" t="e">
        <v>#N/A</v>
      </c>
      <c r="J201" s="29">
        <v>1.4305793140619201</v>
      </c>
    </row>
    <row r="202" spans="1:10" x14ac:dyDescent="0.25">
      <c r="A202" s="1">
        <v>38306</v>
      </c>
      <c r="B202" s="29">
        <v>2</v>
      </c>
      <c r="C202" s="29" t="e">
        <v>#N/A</v>
      </c>
      <c r="D202" s="29" t="e">
        <v>#N/A</v>
      </c>
      <c r="E202" s="29">
        <v>2.6816</v>
      </c>
      <c r="F202" s="29">
        <v>2.1141999999999999</v>
      </c>
      <c r="G202" s="29" t="e">
        <v>#N/A</v>
      </c>
      <c r="H202" s="29">
        <v>2.5041289695365601</v>
      </c>
      <c r="I202" s="29" t="e">
        <v>#N/A</v>
      </c>
      <c r="J202" s="29">
        <v>1.5007725617501699</v>
      </c>
    </row>
    <row r="203" spans="1:10" x14ac:dyDescent="0.25">
      <c r="A203" s="1">
        <v>38398</v>
      </c>
      <c r="B203" s="29">
        <v>2</v>
      </c>
      <c r="C203" s="29" t="e">
        <v>#N/A</v>
      </c>
      <c r="D203" s="29" t="e">
        <v>#N/A</v>
      </c>
      <c r="E203" s="29">
        <v>2.8262999999999998</v>
      </c>
      <c r="F203" s="29">
        <v>2.0789</v>
      </c>
      <c r="G203" s="29">
        <v>2.2187000000000001</v>
      </c>
      <c r="H203" s="29">
        <v>2.62769262220649</v>
      </c>
      <c r="I203" s="29" t="e">
        <v>#N/A</v>
      </c>
      <c r="J203" s="29">
        <v>1.63421353082458</v>
      </c>
    </row>
    <row r="204" spans="1:10" x14ac:dyDescent="0.25">
      <c r="A204" s="1">
        <v>38487</v>
      </c>
      <c r="B204" s="29">
        <v>2</v>
      </c>
      <c r="C204" s="29" t="e">
        <v>#N/A</v>
      </c>
      <c r="D204" s="29" t="e">
        <v>#N/A</v>
      </c>
      <c r="E204" s="29">
        <v>2.5615000000000001</v>
      </c>
      <c r="F204" s="29">
        <v>2.0419</v>
      </c>
      <c r="G204" s="29">
        <v>2.2315999999999998</v>
      </c>
      <c r="H204" s="29">
        <v>2.37550453273052</v>
      </c>
      <c r="I204" s="29" t="e">
        <v>#N/A</v>
      </c>
      <c r="J204" s="29">
        <v>1.6687266447136</v>
      </c>
    </row>
    <row r="205" spans="1:10" x14ac:dyDescent="0.25">
      <c r="A205" s="1">
        <v>38579</v>
      </c>
      <c r="B205" s="29">
        <v>2</v>
      </c>
      <c r="C205" s="29" t="e">
        <v>#N/A</v>
      </c>
      <c r="D205" s="29" t="e">
        <v>#N/A</v>
      </c>
      <c r="E205" s="29">
        <v>2.4161999999999999</v>
      </c>
      <c r="F205" s="29">
        <v>2.0030999999999999</v>
      </c>
      <c r="G205" s="29">
        <v>2.0802</v>
      </c>
      <c r="H205" s="29">
        <v>2.2969293810754201</v>
      </c>
      <c r="I205" s="29" t="e">
        <v>#N/A</v>
      </c>
      <c r="J205" s="29">
        <v>1.73679240159332</v>
      </c>
    </row>
    <row r="206" spans="1:10" x14ac:dyDescent="0.25">
      <c r="A206" s="1">
        <v>38671</v>
      </c>
      <c r="B206" s="29">
        <v>2</v>
      </c>
      <c r="C206" s="29" t="e">
        <v>#N/A</v>
      </c>
      <c r="D206" s="29" t="e">
        <v>#N/A</v>
      </c>
      <c r="E206" s="29">
        <v>2.5219999999999998</v>
      </c>
      <c r="F206" s="29">
        <v>1.96</v>
      </c>
      <c r="G206" s="29">
        <v>2.0842000000000001</v>
      </c>
      <c r="H206" s="29">
        <v>2.4123855750371699</v>
      </c>
      <c r="I206" s="29" t="e">
        <v>#N/A</v>
      </c>
      <c r="J206" s="29">
        <v>1.7986739952669999</v>
      </c>
    </row>
    <row r="207" spans="1:10" x14ac:dyDescent="0.25">
      <c r="A207" s="1">
        <v>38763</v>
      </c>
      <c r="B207" s="29">
        <v>2</v>
      </c>
      <c r="C207" s="29" t="e">
        <v>#N/A</v>
      </c>
      <c r="D207" s="29" t="e">
        <v>#N/A</v>
      </c>
      <c r="E207" s="29">
        <v>2.6107999999999998</v>
      </c>
      <c r="F207" s="29">
        <v>1.9117</v>
      </c>
      <c r="G207" s="29">
        <v>2.2553000000000001</v>
      </c>
      <c r="H207" s="29">
        <v>2.50023391271939</v>
      </c>
      <c r="I207" s="29" t="e">
        <v>#N/A</v>
      </c>
      <c r="J207" s="29">
        <v>2.0312655613748301</v>
      </c>
    </row>
    <row r="208" spans="1:10" x14ac:dyDescent="0.25">
      <c r="A208" s="1">
        <v>38852</v>
      </c>
      <c r="B208" s="29">
        <v>2</v>
      </c>
      <c r="C208" s="29" t="e">
        <v>#N/A</v>
      </c>
      <c r="D208" s="29" t="e">
        <v>#N/A</v>
      </c>
      <c r="E208" s="29">
        <v>2.7021000000000002</v>
      </c>
      <c r="F208" s="29">
        <v>1.8585</v>
      </c>
      <c r="G208" s="29">
        <v>2.3925999999999998</v>
      </c>
      <c r="H208" s="29">
        <v>2.5013527318495399</v>
      </c>
      <c r="I208" s="29" t="e">
        <v>#N/A</v>
      </c>
      <c r="J208" s="29">
        <v>1.8255977146736599</v>
      </c>
    </row>
    <row r="209" spans="1:10" x14ac:dyDescent="0.25">
      <c r="A209" s="1">
        <v>38944</v>
      </c>
      <c r="B209" s="29">
        <v>2</v>
      </c>
      <c r="C209" s="29" t="e">
        <v>#N/A</v>
      </c>
      <c r="D209" s="29" t="e">
        <v>#N/A</v>
      </c>
      <c r="E209" s="29">
        <v>2.4826999999999999</v>
      </c>
      <c r="F209" s="29">
        <v>1.8041</v>
      </c>
      <c r="G209" s="29">
        <v>2.2603</v>
      </c>
      <c r="H209" s="29">
        <v>2.3269840192851299</v>
      </c>
      <c r="I209" s="29" t="e">
        <v>#N/A</v>
      </c>
      <c r="J209" s="29">
        <v>1.76865512475743</v>
      </c>
    </row>
    <row r="210" spans="1:10" x14ac:dyDescent="0.25">
      <c r="A210" s="1">
        <v>39036</v>
      </c>
      <c r="B210" s="29">
        <v>2</v>
      </c>
      <c r="C210" s="29" t="e">
        <v>#N/A</v>
      </c>
      <c r="D210" s="29" t="e">
        <v>#N/A</v>
      </c>
      <c r="E210" s="29">
        <v>2.3734000000000002</v>
      </c>
      <c r="F210" s="29">
        <v>1.7448999999999999</v>
      </c>
      <c r="G210" s="29">
        <v>2.1408</v>
      </c>
      <c r="H210" s="29">
        <v>2.30117426188664</v>
      </c>
      <c r="I210" s="29" t="e">
        <v>#N/A</v>
      </c>
      <c r="J210" s="29">
        <v>1.9057645403001</v>
      </c>
    </row>
    <row r="211" spans="1:10" x14ac:dyDescent="0.25">
      <c r="A211" s="1">
        <v>39128</v>
      </c>
      <c r="B211" s="29">
        <v>2</v>
      </c>
      <c r="C211" s="29" t="e">
        <v>#N/A</v>
      </c>
      <c r="D211" s="29" t="e">
        <v>#N/A</v>
      </c>
      <c r="E211" s="29">
        <v>2.5871</v>
      </c>
      <c r="F211" s="29">
        <v>1.6793</v>
      </c>
      <c r="G211" s="29">
        <v>2.2440000000000002</v>
      </c>
      <c r="H211" s="29">
        <v>2.4088473341751602</v>
      </c>
      <c r="I211" s="29" t="e">
        <v>#N/A</v>
      </c>
      <c r="J211" s="29">
        <v>1.7043882106764801</v>
      </c>
    </row>
    <row r="212" spans="1:10" x14ac:dyDescent="0.25">
      <c r="A212" s="1">
        <v>39217</v>
      </c>
      <c r="B212" s="29">
        <v>2</v>
      </c>
      <c r="C212" s="29" t="e">
        <v>#N/A</v>
      </c>
      <c r="D212" s="29" t="e">
        <v>#N/A</v>
      </c>
      <c r="E212" s="29">
        <v>2.2787000000000002</v>
      </c>
      <c r="F212" s="29">
        <v>1.6087</v>
      </c>
      <c r="G212" s="29">
        <v>1.9897</v>
      </c>
      <c r="H212" s="29">
        <v>2.21059746956819</v>
      </c>
      <c r="I212" s="29" t="e">
        <v>#N/A</v>
      </c>
      <c r="J212" s="29">
        <v>1.9118840285735099</v>
      </c>
    </row>
    <row r="213" spans="1:10" x14ac:dyDescent="0.25">
      <c r="A213" s="1">
        <v>39309</v>
      </c>
      <c r="B213" s="29">
        <v>2</v>
      </c>
      <c r="C213" s="29" t="e">
        <v>#N/A</v>
      </c>
      <c r="D213" s="29" t="e">
        <v>#N/A</v>
      </c>
      <c r="E213" s="29">
        <v>2.3069000000000002</v>
      </c>
      <c r="F213" s="29">
        <v>1.532</v>
      </c>
      <c r="G213" s="29">
        <v>2.1417999999999999</v>
      </c>
      <c r="H213" s="29">
        <v>2.2589188772314701</v>
      </c>
      <c r="I213" s="29" t="e">
        <v>#N/A</v>
      </c>
      <c r="J213" s="29">
        <v>1.71121652361959</v>
      </c>
    </row>
    <row r="214" spans="1:10" x14ac:dyDescent="0.25">
      <c r="A214" s="1">
        <v>39401</v>
      </c>
      <c r="B214" s="29">
        <v>2</v>
      </c>
      <c r="C214" s="29" t="e">
        <v>#N/A</v>
      </c>
      <c r="D214" s="29" t="e">
        <v>#N/A</v>
      </c>
      <c r="E214" s="29">
        <v>2.4491000000000001</v>
      </c>
      <c r="F214" s="29">
        <v>1.4508000000000001</v>
      </c>
      <c r="G214" s="29">
        <v>2.1439969497650697</v>
      </c>
      <c r="H214" s="29">
        <v>2.3951030629402998</v>
      </c>
      <c r="I214" s="29" t="e">
        <v>#N/A</v>
      </c>
      <c r="J214" s="29">
        <v>1.2528860427289601</v>
      </c>
    </row>
    <row r="215" spans="1:10" x14ac:dyDescent="0.25">
      <c r="A215" s="1">
        <v>39493</v>
      </c>
      <c r="B215" s="29">
        <v>2</v>
      </c>
      <c r="C215" s="29" t="e">
        <v>#N/A</v>
      </c>
      <c r="D215" s="29" t="e">
        <v>#N/A</v>
      </c>
      <c r="E215" s="29">
        <v>2.0985999999999998</v>
      </c>
      <c r="F215" s="29">
        <v>1.3693</v>
      </c>
      <c r="G215" s="29">
        <v>1.985434989</v>
      </c>
      <c r="H215" s="29">
        <v>2.1230211311943799</v>
      </c>
      <c r="I215" s="29" t="e">
        <v>#N/A</v>
      </c>
      <c r="J215" s="29">
        <v>0.52792168596839295</v>
      </c>
    </row>
    <row r="216" spans="1:10" x14ac:dyDescent="0.25">
      <c r="A216" s="1">
        <v>39583</v>
      </c>
      <c r="B216" s="29">
        <v>2</v>
      </c>
      <c r="C216" s="29" t="e">
        <v>#N/A</v>
      </c>
      <c r="D216" s="29" t="e">
        <v>#N/A</v>
      </c>
      <c r="E216" s="29">
        <v>1.9129</v>
      </c>
      <c r="F216" s="29">
        <v>1.2910999999999999</v>
      </c>
      <c r="G216" s="29">
        <v>1.7777509565449348</v>
      </c>
      <c r="H216" s="29">
        <v>2.1053038743297701</v>
      </c>
      <c r="I216" s="29" t="e">
        <v>#N/A</v>
      </c>
      <c r="J216" s="29">
        <v>0.161595363913144</v>
      </c>
    </row>
    <row r="217" spans="1:10" x14ac:dyDescent="0.25">
      <c r="A217" s="1">
        <v>39675</v>
      </c>
      <c r="B217" s="29">
        <v>2</v>
      </c>
      <c r="C217" s="29" t="e">
        <v>#N/A</v>
      </c>
      <c r="D217" s="29" t="e">
        <v>#N/A</v>
      </c>
      <c r="E217" s="29">
        <v>1.6261000000000001</v>
      </c>
      <c r="F217" s="29">
        <v>1.218</v>
      </c>
      <c r="G217" s="29">
        <v>1.7383562486811228</v>
      </c>
      <c r="H217" s="29">
        <v>1.8410211036511399</v>
      </c>
      <c r="I217" s="29" t="e">
        <v>#N/A</v>
      </c>
      <c r="J217" s="29">
        <v>0.339743217197013</v>
      </c>
    </row>
    <row r="218" spans="1:10" x14ac:dyDescent="0.25">
      <c r="A218" s="1">
        <v>39767</v>
      </c>
      <c r="B218" s="29">
        <v>2</v>
      </c>
      <c r="C218" s="29" t="e">
        <v>#N/A</v>
      </c>
      <c r="D218" s="29" t="e">
        <v>#N/A</v>
      </c>
      <c r="E218" s="29">
        <v>0.81510000000000005</v>
      </c>
      <c r="F218" s="29">
        <v>1.1605000000000001</v>
      </c>
      <c r="G218" s="29">
        <v>1.0598038816155422</v>
      </c>
      <c r="H218" s="29">
        <v>0.96157333667465705</v>
      </c>
      <c r="I218" s="29" t="e">
        <v>#N/A</v>
      </c>
      <c r="J218" s="29">
        <v>-0.79674212103963604</v>
      </c>
    </row>
    <row r="219" spans="1:10" x14ac:dyDescent="0.25">
      <c r="A219" s="1">
        <v>39859</v>
      </c>
      <c r="B219" s="29">
        <v>2</v>
      </c>
      <c r="C219" s="29" t="e">
        <v>#N/A</v>
      </c>
      <c r="D219" s="29" t="e">
        <v>#N/A</v>
      </c>
      <c r="E219" s="29">
        <v>0.71389999999999998</v>
      </c>
      <c r="F219" s="29">
        <v>1.1189</v>
      </c>
      <c r="G219" s="29">
        <v>1.1402012452915511</v>
      </c>
      <c r="H219" s="29">
        <v>0.64490223906879796</v>
      </c>
      <c r="I219" s="29" t="e">
        <v>#N/A</v>
      </c>
      <c r="J219" s="29">
        <v>-0.25348929777244</v>
      </c>
    </row>
    <row r="220" spans="1:10" x14ac:dyDescent="0.25">
      <c r="A220" s="1">
        <v>39948</v>
      </c>
      <c r="B220" s="29">
        <v>2</v>
      </c>
      <c r="C220" s="29" t="e">
        <v>#N/A</v>
      </c>
      <c r="D220" s="29" t="e">
        <v>#N/A</v>
      </c>
      <c r="E220" s="29">
        <v>1.1055999999999999</v>
      </c>
      <c r="F220" s="29">
        <v>1.0833999999999999</v>
      </c>
      <c r="G220" s="29">
        <v>1.094595119671425</v>
      </c>
      <c r="H220" s="29">
        <v>0.80235399557432696</v>
      </c>
      <c r="I220" s="29" t="e">
        <v>#N/A</v>
      </c>
      <c r="J220" s="29">
        <v>5.98125555009906E-2</v>
      </c>
    </row>
    <row r="221" spans="1:10" x14ac:dyDescent="0.25">
      <c r="A221" s="1">
        <v>40040</v>
      </c>
      <c r="B221" s="29">
        <v>2</v>
      </c>
      <c r="C221" s="29" t="e">
        <v>#N/A</v>
      </c>
      <c r="D221" s="29" t="e">
        <v>#N/A</v>
      </c>
      <c r="E221" s="29">
        <v>1.0361</v>
      </c>
      <c r="F221" s="29">
        <v>1.0488</v>
      </c>
      <c r="G221" s="29">
        <v>1.0020977025484037</v>
      </c>
      <c r="H221" s="29">
        <v>0.79527329085267695</v>
      </c>
      <c r="I221" s="29" t="e">
        <v>#N/A</v>
      </c>
      <c r="J221" s="29">
        <v>0.30721479508732602</v>
      </c>
    </row>
    <row r="222" spans="1:10" x14ac:dyDescent="0.25">
      <c r="A222" s="1">
        <v>40132</v>
      </c>
      <c r="B222" s="29">
        <v>2</v>
      </c>
      <c r="C222" s="29" t="e">
        <v>#N/A</v>
      </c>
      <c r="D222" s="29" t="e">
        <v>#N/A</v>
      </c>
      <c r="E222" s="29">
        <v>1.3774</v>
      </c>
      <c r="F222" s="29">
        <v>1.0130999999999999</v>
      </c>
      <c r="G222" s="29">
        <v>1.2461900556443024</v>
      </c>
      <c r="H222" s="29">
        <v>1.1482492239547699</v>
      </c>
      <c r="I222" s="29" t="e">
        <v>#N/A</v>
      </c>
      <c r="J222" s="29">
        <v>1.6849952921899301E-2</v>
      </c>
    </row>
    <row r="223" spans="1:10" x14ac:dyDescent="0.25">
      <c r="A223" s="1">
        <v>40224</v>
      </c>
      <c r="B223" s="29">
        <v>2</v>
      </c>
      <c r="C223" s="29" t="e">
        <v>#N/A</v>
      </c>
      <c r="D223" s="29" t="e">
        <v>#N/A</v>
      </c>
      <c r="E223" s="29">
        <v>1.0214000000000001</v>
      </c>
      <c r="F223" s="29">
        <v>0.9768</v>
      </c>
      <c r="G223" s="29">
        <v>0.84018166103971703</v>
      </c>
      <c r="H223" s="29">
        <v>0.89588576198057501</v>
      </c>
      <c r="I223" s="29" t="e">
        <v>#N/A</v>
      </c>
      <c r="J223" s="29">
        <v>-6.2982555651592803E-2</v>
      </c>
    </row>
    <row r="224" spans="1:10" x14ac:dyDescent="0.25">
      <c r="A224" s="1">
        <v>40313</v>
      </c>
      <c r="B224" s="29">
        <v>2</v>
      </c>
      <c r="C224" s="29" t="e">
        <v>#N/A</v>
      </c>
      <c r="D224" s="29" t="e">
        <v>#N/A</v>
      </c>
      <c r="E224" s="29">
        <v>0.86470000000000002</v>
      </c>
      <c r="F224" s="29">
        <v>0.94240000000000002</v>
      </c>
      <c r="G224" s="29">
        <v>0.73137573253885368</v>
      </c>
      <c r="H224" s="29">
        <v>0.83481298440039498</v>
      </c>
      <c r="I224" s="29" t="e">
        <v>#N/A</v>
      </c>
      <c r="J224" s="29">
        <v>0.26479570675505398</v>
      </c>
    </row>
    <row r="225" spans="1:10" x14ac:dyDescent="0.25">
      <c r="A225" s="1">
        <v>40405</v>
      </c>
      <c r="B225" s="29">
        <v>2</v>
      </c>
      <c r="C225" s="29" t="e">
        <v>#N/A</v>
      </c>
      <c r="D225" s="29" t="e">
        <v>#N/A</v>
      </c>
      <c r="E225" s="29">
        <v>0.67800000000000005</v>
      </c>
      <c r="F225" s="29">
        <v>0.90880000000000005</v>
      </c>
      <c r="G225" s="29">
        <v>0.51272675238833787</v>
      </c>
      <c r="H225" s="29">
        <v>0.70038279357329702</v>
      </c>
      <c r="I225" s="29" t="e">
        <v>#N/A</v>
      </c>
      <c r="J225" s="29">
        <v>0.22938942256679101</v>
      </c>
    </row>
    <row r="226" spans="1:10" x14ac:dyDescent="0.25">
      <c r="A226" s="1">
        <v>40497</v>
      </c>
      <c r="B226" s="29">
        <v>2</v>
      </c>
      <c r="C226" s="29" t="e">
        <v>#N/A</v>
      </c>
      <c r="D226" s="29" t="e">
        <v>#N/A</v>
      </c>
      <c r="E226" s="29">
        <v>0.63600000000000001</v>
      </c>
      <c r="F226" s="29">
        <v>0.87839999999999996</v>
      </c>
      <c r="G226" s="29">
        <v>0.26529965218334528</v>
      </c>
      <c r="H226" s="29">
        <v>0.684572293561305</v>
      </c>
      <c r="I226" s="29" t="e">
        <v>#N/A</v>
      </c>
      <c r="J226" s="29">
        <v>0.37635645700001602</v>
      </c>
    </row>
    <row r="227" spans="1:10" x14ac:dyDescent="0.25">
      <c r="A227" s="1">
        <v>40589</v>
      </c>
      <c r="B227" s="29">
        <v>2</v>
      </c>
      <c r="C227" s="29" t="e">
        <v>#N/A</v>
      </c>
      <c r="D227" s="29" t="e">
        <v>#N/A</v>
      </c>
      <c r="E227" s="29">
        <v>0.60460000000000003</v>
      </c>
      <c r="F227" s="29">
        <v>0.8538</v>
      </c>
      <c r="G227" s="29">
        <v>0.23493941500575799</v>
      </c>
      <c r="H227" s="29">
        <v>0.65627705275686499</v>
      </c>
      <c r="I227" s="29" t="e">
        <v>#N/A</v>
      </c>
      <c r="J227" s="29">
        <v>-0.136792539152851</v>
      </c>
    </row>
    <row r="228" spans="1:10" x14ac:dyDescent="0.25">
      <c r="A228" s="1">
        <v>40678</v>
      </c>
      <c r="B228" s="29">
        <v>2</v>
      </c>
      <c r="C228" s="29" t="e">
        <v>#N/A</v>
      </c>
      <c r="D228" s="29" t="e">
        <v>#N/A</v>
      </c>
      <c r="E228" s="29">
        <v>0.7601</v>
      </c>
      <c r="F228" s="29">
        <v>0.83409999999999995</v>
      </c>
      <c r="G228" s="29">
        <v>0.11393821183023345</v>
      </c>
      <c r="H228" s="29">
        <v>0.84948568535234803</v>
      </c>
      <c r="I228" s="29" t="e">
        <v>#N/A</v>
      </c>
      <c r="J228" s="29">
        <v>-0.15558858632762801</v>
      </c>
    </row>
    <row r="229" spans="1:10" x14ac:dyDescent="0.25">
      <c r="A229" s="1">
        <v>40770</v>
      </c>
      <c r="B229" s="29">
        <v>2</v>
      </c>
      <c r="C229" s="29" t="e">
        <v>#N/A</v>
      </c>
      <c r="D229" s="29" t="e">
        <v>#N/A</v>
      </c>
      <c r="E229" s="29">
        <v>0.62729999999999997</v>
      </c>
      <c r="F229" s="29">
        <v>0.81599999999999995</v>
      </c>
      <c r="G229" s="29">
        <v>0.22212415602724533</v>
      </c>
      <c r="H229" s="29">
        <v>0.71157133401740702</v>
      </c>
      <c r="I229" s="29" t="e">
        <v>#N/A</v>
      </c>
      <c r="J229" s="29">
        <v>-0.39484548949911202</v>
      </c>
    </row>
    <row r="230" spans="1:10" x14ac:dyDescent="0.25">
      <c r="A230" s="1">
        <v>40862</v>
      </c>
      <c r="B230" s="29">
        <v>2</v>
      </c>
      <c r="C230" s="29" t="e">
        <v>#N/A</v>
      </c>
      <c r="D230" s="29" t="e">
        <v>#N/A</v>
      </c>
      <c r="E230" s="29">
        <v>0.65790000000000004</v>
      </c>
      <c r="F230" s="29">
        <v>0.79930000000000001</v>
      </c>
      <c r="G230" s="29">
        <v>8.6135921900383217E-2</v>
      </c>
      <c r="H230" s="29">
        <v>0.76792439101858501</v>
      </c>
      <c r="I230" s="29" t="e">
        <v>#N/A</v>
      </c>
      <c r="J230" s="29">
        <v>-0.10688071614967</v>
      </c>
    </row>
    <row r="231" spans="1:10" x14ac:dyDescent="0.25">
      <c r="A231" s="1">
        <v>40954</v>
      </c>
      <c r="B231" s="29">
        <v>2</v>
      </c>
      <c r="C231" s="29">
        <v>2.25</v>
      </c>
      <c r="D231" s="29">
        <v>2.25</v>
      </c>
      <c r="E231" s="29">
        <v>0.93840000000000001</v>
      </c>
      <c r="F231" s="29">
        <v>0.78110000000000002</v>
      </c>
      <c r="G231" s="29">
        <v>0.26564575467061413</v>
      </c>
      <c r="H231" s="29">
        <v>0.94821368651943405</v>
      </c>
      <c r="I231" s="29" t="e">
        <v>#N/A</v>
      </c>
      <c r="J231" s="29">
        <v>-0.13084867198417299</v>
      </c>
    </row>
    <row r="232" spans="1:10" x14ac:dyDescent="0.25">
      <c r="A232" s="1">
        <v>41044</v>
      </c>
      <c r="B232" s="29">
        <v>2</v>
      </c>
      <c r="C232" s="29">
        <v>2.25</v>
      </c>
      <c r="D232" s="29">
        <v>2.25</v>
      </c>
      <c r="E232" s="29">
        <v>0.69440000000000002</v>
      </c>
      <c r="F232" s="29">
        <v>0.76559999999999995</v>
      </c>
      <c r="G232" s="29">
        <v>4.4516381360191648E-2</v>
      </c>
      <c r="H232" s="29">
        <v>0.73582368322236102</v>
      </c>
      <c r="I232" s="29" t="e">
        <v>#N/A</v>
      </c>
      <c r="J232" s="29">
        <v>-4.4018203386587497E-2</v>
      </c>
    </row>
    <row r="233" spans="1:10" x14ac:dyDescent="0.25">
      <c r="A233" s="1">
        <v>41136</v>
      </c>
      <c r="B233" s="29">
        <v>2</v>
      </c>
      <c r="C233" s="29">
        <v>2</v>
      </c>
      <c r="D233" s="29">
        <v>2.083333333333333</v>
      </c>
      <c r="E233" s="29">
        <v>0.46179999999999999</v>
      </c>
      <c r="F233" s="29">
        <v>0.75509999999999999</v>
      </c>
      <c r="G233" s="29">
        <v>-0.1032944217977203</v>
      </c>
      <c r="H233" s="29">
        <v>0.50285911207210099</v>
      </c>
      <c r="I233" s="29" t="e">
        <v>#N/A</v>
      </c>
      <c r="J233" s="29">
        <v>-0.21430600451214199</v>
      </c>
    </row>
    <row r="234" spans="1:10" x14ac:dyDescent="0.25">
      <c r="A234" s="1">
        <v>41228</v>
      </c>
      <c r="B234" s="29">
        <v>2</v>
      </c>
      <c r="C234" s="29">
        <v>1.9583333333333335</v>
      </c>
      <c r="D234" s="29">
        <v>2</v>
      </c>
      <c r="E234" s="29">
        <v>0.47149999999999997</v>
      </c>
      <c r="F234" s="29">
        <v>0.74919999999999998</v>
      </c>
      <c r="G234" s="29">
        <v>-0.37465611731373505</v>
      </c>
      <c r="H234" s="29">
        <v>0.48073400177115599</v>
      </c>
      <c r="I234" s="29" t="e">
        <v>#N/A</v>
      </c>
      <c r="J234" s="29">
        <v>-0.32155587282886899</v>
      </c>
    </row>
    <row r="235" spans="1:10" x14ac:dyDescent="0.25">
      <c r="A235" s="1">
        <v>41320</v>
      </c>
      <c r="B235" s="29">
        <v>2</v>
      </c>
      <c r="C235" s="29">
        <v>2</v>
      </c>
      <c r="D235" s="29">
        <v>2</v>
      </c>
      <c r="E235" s="29">
        <v>0.45889999999999997</v>
      </c>
      <c r="F235" s="29">
        <v>0.74539999999999995</v>
      </c>
      <c r="G235" s="29">
        <v>-0.34076851747554215</v>
      </c>
      <c r="H235" s="29">
        <v>0.52030508756543703</v>
      </c>
      <c r="I235" s="29" t="e">
        <v>#N/A</v>
      </c>
      <c r="J235" s="29">
        <v>0.21044557272575801</v>
      </c>
    </row>
    <row r="236" spans="1:10" x14ac:dyDescent="0.25">
      <c r="A236" s="1">
        <v>41409</v>
      </c>
      <c r="B236" s="29">
        <v>2</v>
      </c>
      <c r="C236" s="29">
        <v>2</v>
      </c>
      <c r="D236" s="29">
        <v>2</v>
      </c>
      <c r="E236" s="29">
        <v>0.30109999999999998</v>
      </c>
      <c r="F236" s="29">
        <v>0.74229999999999996</v>
      </c>
      <c r="G236" s="29">
        <v>-0.4018051999471477</v>
      </c>
      <c r="H236" s="29">
        <v>0.35597538670600598</v>
      </c>
      <c r="I236" s="29" t="e">
        <v>#N/A</v>
      </c>
      <c r="J236" s="29">
        <v>-4.9224106768439302E-2</v>
      </c>
    </row>
    <row r="237" spans="1:10" x14ac:dyDescent="0.25">
      <c r="A237" s="1">
        <v>41501</v>
      </c>
      <c r="B237" s="29">
        <v>2</v>
      </c>
      <c r="C237" s="29">
        <v>1.8333333333333335</v>
      </c>
      <c r="D237" s="29">
        <v>2</v>
      </c>
      <c r="E237" s="29">
        <v>0.44540000000000002</v>
      </c>
      <c r="F237" s="29">
        <v>0.74160000000000004</v>
      </c>
      <c r="G237" s="29">
        <v>-0.13060447935589758</v>
      </c>
      <c r="H237" s="29">
        <v>0.450758145566238</v>
      </c>
      <c r="I237" s="29" t="e">
        <v>#N/A</v>
      </c>
      <c r="J237" s="29">
        <v>-6.0166018266813698E-2</v>
      </c>
    </row>
    <row r="238" spans="1:10" x14ac:dyDescent="0.25">
      <c r="A238" s="1">
        <v>41593</v>
      </c>
      <c r="B238" s="29">
        <v>2</v>
      </c>
      <c r="C238" s="29">
        <v>1.75</v>
      </c>
      <c r="D238" s="29">
        <v>2</v>
      </c>
      <c r="E238" s="29">
        <v>0.56879999999999997</v>
      </c>
      <c r="F238" s="29">
        <v>0.74080000000000001</v>
      </c>
      <c r="G238" s="29">
        <v>-0.17750457011469889</v>
      </c>
      <c r="H238" s="29">
        <v>0.55677593184491203</v>
      </c>
      <c r="I238" s="29" t="e">
        <v>#N/A</v>
      </c>
      <c r="J238" s="29">
        <v>9.2193844649893802E-2</v>
      </c>
    </row>
    <row r="239" spans="1:10" x14ac:dyDescent="0.25">
      <c r="A239" s="1">
        <v>41685</v>
      </c>
      <c r="B239" s="29">
        <v>2</v>
      </c>
      <c r="C239" s="29">
        <v>1.75</v>
      </c>
      <c r="D239" s="29">
        <v>2</v>
      </c>
      <c r="E239" s="29">
        <v>0.27329999999999999</v>
      </c>
      <c r="F239" s="29">
        <v>0.74229999999999996</v>
      </c>
      <c r="G239" s="29">
        <v>-0.35482678627184949</v>
      </c>
      <c r="H239" s="29">
        <v>0.29518571152623202</v>
      </c>
      <c r="I239" s="29" t="e">
        <v>#N/A</v>
      </c>
      <c r="J239" s="29">
        <v>-0.11857814706149</v>
      </c>
    </row>
    <row r="240" spans="1:10" x14ac:dyDescent="0.25">
      <c r="A240" s="1">
        <v>41774</v>
      </c>
      <c r="B240" s="29">
        <v>2</v>
      </c>
      <c r="C240" s="29">
        <v>1.75</v>
      </c>
      <c r="D240" s="29">
        <v>1.8333333333333335</v>
      </c>
      <c r="E240" s="29">
        <v>0.55159999999999998</v>
      </c>
      <c r="F240" s="29">
        <v>0.74460000000000004</v>
      </c>
      <c r="G240" s="29">
        <v>-7.2911358251245062E-2</v>
      </c>
      <c r="H240" s="29">
        <v>0.56301485279065699</v>
      </c>
      <c r="I240" s="29" t="e">
        <v>#N/A</v>
      </c>
      <c r="J240" s="29">
        <v>0.11885995210111901</v>
      </c>
    </row>
    <row r="241" spans="1:10" x14ac:dyDescent="0.25">
      <c r="A241" s="1">
        <v>41866</v>
      </c>
      <c r="B241" s="29">
        <v>2</v>
      </c>
      <c r="C241" s="29">
        <v>1.75</v>
      </c>
      <c r="D241" s="29">
        <v>1.75</v>
      </c>
      <c r="E241" s="29">
        <v>0.59119999999999995</v>
      </c>
      <c r="F241" s="29">
        <v>0.74199999999999999</v>
      </c>
      <c r="G241" s="29">
        <v>-7.2940096719275704E-2</v>
      </c>
      <c r="H241" s="29">
        <v>0.616266507740446</v>
      </c>
      <c r="I241" s="29" t="e">
        <v>#N/A</v>
      </c>
      <c r="J241" s="29">
        <v>0.25582118175233098</v>
      </c>
    </row>
    <row r="242" spans="1:10" x14ac:dyDescent="0.25">
      <c r="A242" s="1">
        <v>41958</v>
      </c>
      <c r="B242" s="29">
        <v>2</v>
      </c>
      <c r="C242" s="29">
        <v>1.75</v>
      </c>
      <c r="D242" s="29">
        <v>1.75</v>
      </c>
      <c r="E242" s="29">
        <v>0.42180000000000001</v>
      </c>
      <c r="F242" s="29">
        <v>0.73829999999999996</v>
      </c>
      <c r="G242" s="29">
        <v>-0.16526798876151272</v>
      </c>
      <c r="H242" s="29">
        <v>0.44951111982752201</v>
      </c>
      <c r="I242" s="29" t="e">
        <v>#N/A</v>
      </c>
      <c r="J242" s="29">
        <v>0.160543102941305</v>
      </c>
    </row>
    <row r="243" spans="1:10" x14ac:dyDescent="0.25">
      <c r="A243" s="1">
        <v>42050</v>
      </c>
      <c r="B243" s="29">
        <v>2</v>
      </c>
      <c r="C243" s="29">
        <v>1.6666666666666665</v>
      </c>
      <c r="D243" s="29">
        <v>1.75</v>
      </c>
      <c r="E243" s="29">
        <v>0.35970000000000002</v>
      </c>
      <c r="F243" s="29">
        <v>0.73540000000000005</v>
      </c>
      <c r="G243" s="29">
        <v>-0.38856498499935199</v>
      </c>
      <c r="H243" s="29">
        <v>0.37185368711372202</v>
      </c>
      <c r="I243" s="29" t="e">
        <v>#N/A</v>
      </c>
      <c r="J243" s="29">
        <v>0.14510582638052</v>
      </c>
    </row>
    <row r="244" spans="1:10" x14ac:dyDescent="0.25">
      <c r="A244" s="1">
        <v>42139</v>
      </c>
      <c r="B244" s="29">
        <v>2</v>
      </c>
      <c r="C244" s="29">
        <v>1.625</v>
      </c>
      <c r="D244" s="29">
        <v>1.75</v>
      </c>
      <c r="E244" s="29">
        <v>0.6855</v>
      </c>
      <c r="F244" s="29">
        <v>0.73229999999999995</v>
      </c>
      <c r="G244" s="29">
        <v>6.3203257320063599E-3</v>
      </c>
      <c r="H244" s="29">
        <v>0.53775140864929905</v>
      </c>
      <c r="I244" s="29" t="e">
        <v>#N/A</v>
      </c>
      <c r="J244" s="29">
        <v>0.16824125653573799</v>
      </c>
    </row>
    <row r="245" spans="1:10" x14ac:dyDescent="0.25">
      <c r="A245" s="1">
        <v>42231</v>
      </c>
      <c r="B245" s="29">
        <v>2</v>
      </c>
      <c r="C245" s="29">
        <v>1.5416666666666665</v>
      </c>
      <c r="D245" s="29">
        <v>1.5833333333333335</v>
      </c>
      <c r="E245" s="29">
        <v>0.63870000000000005</v>
      </c>
      <c r="F245" s="29">
        <v>0.73140000000000005</v>
      </c>
      <c r="G245" s="29">
        <v>-9.2076081793483588E-2</v>
      </c>
      <c r="H245" s="29">
        <v>0.42449871101139602</v>
      </c>
      <c r="I245" s="29" t="e">
        <v>#N/A</v>
      </c>
      <c r="J245" s="29">
        <v>-2.82429021620604E-2</v>
      </c>
    </row>
    <row r="246" spans="1:10" x14ac:dyDescent="0.25">
      <c r="A246" s="1">
        <v>42323</v>
      </c>
      <c r="B246" s="29">
        <v>2</v>
      </c>
      <c r="C246" s="29">
        <v>1.4166666666666665</v>
      </c>
      <c r="D246" s="29">
        <v>1.5</v>
      </c>
      <c r="E246" s="29">
        <v>0.52510000000000001</v>
      </c>
      <c r="F246" s="29">
        <v>0.7349</v>
      </c>
      <c r="G246" s="29">
        <v>-9.6787191278830509E-2</v>
      </c>
      <c r="H246" s="29">
        <v>0.273189850161144</v>
      </c>
      <c r="I246" s="29">
        <v>0.40128519034350102</v>
      </c>
      <c r="J246" s="29">
        <v>-0.17351891694521601</v>
      </c>
    </row>
    <row r="247" spans="1:10" x14ac:dyDescent="0.25">
      <c r="A247" s="1">
        <v>42415</v>
      </c>
      <c r="B247" s="29">
        <v>2</v>
      </c>
      <c r="C247" s="29">
        <v>1.2916666666666665</v>
      </c>
      <c r="D247" s="29">
        <v>1.3333333333333335</v>
      </c>
      <c r="E247" s="29">
        <v>0.73799999999999999</v>
      </c>
      <c r="F247" s="29">
        <v>0.74139999999999995</v>
      </c>
      <c r="G247" s="29">
        <v>0.18654676050525776</v>
      </c>
      <c r="H247" s="29">
        <v>0.36714706586750201</v>
      </c>
      <c r="I247" s="29">
        <v>0.46376534045192502</v>
      </c>
      <c r="J247" s="29">
        <v>-8.0450296914223896E-2</v>
      </c>
    </row>
    <row r="248" spans="1:10" x14ac:dyDescent="0.25">
      <c r="A248" s="1">
        <v>42505</v>
      </c>
      <c r="B248" s="29">
        <v>2</v>
      </c>
      <c r="C248" s="29">
        <v>1.1666666666666665</v>
      </c>
      <c r="D248" s="29">
        <v>1.0833333333333335</v>
      </c>
      <c r="E248" s="29">
        <v>0.93010000000000004</v>
      </c>
      <c r="F248" s="29">
        <v>0.74890000000000001</v>
      </c>
      <c r="G248" s="29">
        <v>0.18229999999999999</v>
      </c>
      <c r="H248" s="29">
        <v>0.46624125724613302</v>
      </c>
      <c r="I248" s="29">
        <v>0.42496066557275403</v>
      </c>
      <c r="J248" s="29">
        <v>0.10681537305204999</v>
      </c>
    </row>
    <row r="249" spans="1:10" x14ac:dyDescent="0.25">
      <c r="A249" s="1">
        <v>42597</v>
      </c>
      <c r="B249" s="29">
        <v>2</v>
      </c>
      <c r="C249" s="29">
        <v>0.95833333333333348</v>
      </c>
      <c r="D249" s="29">
        <v>0.91666666666666652</v>
      </c>
      <c r="E249" s="29">
        <v>0.94220000000000004</v>
      </c>
      <c r="F249" s="29">
        <v>0.75729999999999997</v>
      </c>
      <c r="G249" s="29">
        <v>0.216</v>
      </c>
      <c r="H249" s="29">
        <v>0.48188434372406902</v>
      </c>
      <c r="I249" s="29">
        <v>0.45568395060705602</v>
      </c>
      <c r="J249" s="29">
        <v>8.6257683917682904E-2</v>
      </c>
    </row>
    <row r="250" spans="1:10" x14ac:dyDescent="0.25">
      <c r="A250" s="1">
        <v>42689</v>
      </c>
      <c r="B250" s="29">
        <v>2</v>
      </c>
      <c r="C250" s="29">
        <v>0.875</v>
      </c>
      <c r="D250" s="29">
        <v>0.95833333333333348</v>
      </c>
      <c r="E250" s="29">
        <v>0.79659999999999997</v>
      </c>
      <c r="F250" s="29">
        <v>0.76719999999999999</v>
      </c>
      <c r="G250" s="29">
        <v>2.6700000000000002E-2</v>
      </c>
      <c r="H250" s="29">
        <v>0.37506858496011303</v>
      </c>
      <c r="I250" s="29">
        <v>0.35540214831029598</v>
      </c>
      <c r="J250" s="29">
        <v>0.10742048508020401</v>
      </c>
    </row>
    <row r="251" spans="1:10" x14ac:dyDescent="0.25">
      <c r="A251" s="1">
        <v>42781</v>
      </c>
      <c r="B251" s="29">
        <v>2</v>
      </c>
      <c r="C251" s="29">
        <v>0.875</v>
      </c>
      <c r="D251" s="29">
        <v>1</v>
      </c>
      <c r="E251" s="29">
        <v>0.75719999999999998</v>
      </c>
      <c r="F251" s="29">
        <v>0.77800000000000002</v>
      </c>
      <c r="G251" s="29">
        <v>5.5599999999999997E-2</v>
      </c>
      <c r="H251" s="29">
        <v>0.34771534462051601</v>
      </c>
      <c r="I251" s="29">
        <v>0.43482274310052599</v>
      </c>
      <c r="J251" s="29">
        <v>0.50247473791877695</v>
      </c>
    </row>
    <row r="252" spans="1:10" x14ac:dyDescent="0.25">
      <c r="A252" s="1">
        <v>42870</v>
      </c>
      <c r="B252" s="29">
        <v>2</v>
      </c>
      <c r="C252" s="29">
        <v>0.875</v>
      </c>
      <c r="D252" s="29">
        <v>1</v>
      </c>
      <c r="E252" s="29">
        <v>0.62450000000000006</v>
      </c>
      <c r="F252" s="29">
        <v>0.78869999999999996</v>
      </c>
      <c r="G252" s="29">
        <v>-0.21560000000000001</v>
      </c>
      <c r="H252" s="29">
        <v>0.321366496123834</v>
      </c>
      <c r="I252" s="29">
        <v>0.27288694724041401</v>
      </c>
      <c r="J252" s="29">
        <v>0.87546265780510102</v>
      </c>
    </row>
    <row r="253" spans="1:10" x14ac:dyDescent="0.25">
      <c r="A253" s="1">
        <v>42962</v>
      </c>
      <c r="B253" s="29">
        <v>2</v>
      </c>
      <c r="C253" s="29">
        <v>0.79166666666666652</v>
      </c>
      <c r="D253" s="29">
        <v>0.83333333333333348</v>
      </c>
      <c r="E253" s="29">
        <v>0.62939999999999996</v>
      </c>
      <c r="F253" s="29">
        <v>0.79800000000000004</v>
      </c>
      <c r="G253" s="29">
        <v>-8.6300000000000002E-2</v>
      </c>
      <c r="H253" s="29">
        <v>0.32984223931289203</v>
      </c>
      <c r="I253" s="29">
        <v>0.34764612173875897</v>
      </c>
      <c r="J253" s="29">
        <v>1.0093864423793899</v>
      </c>
    </row>
    <row r="254" spans="1:10" x14ac:dyDescent="0.25">
      <c r="A254" s="1">
        <v>43054</v>
      </c>
      <c r="B254" s="29">
        <v>2</v>
      </c>
      <c r="C254" s="29">
        <v>0.83333333333333348</v>
      </c>
      <c r="D254" s="29">
        <v>0.75</v>
      </c>
      <c r="E254" s="29">
        <v>0.77800000000000002</v>
      </c>
      <c r="F254" s="29">
        <v>0.80669999999999997</v>
      </c>
      <c r="G254" s="29">
        <v>4.9399999999999999E-2</v>
      </c>
      <c r="H254" s="29">
        <v>0.44072058781021101</v>
      </c>
      <c r="I254" s="29">
        <v>0.44787165856493599</v>
      </c>
      <c r="J254" s="29">
        <v>0.80686138059978096</v>
      </c>
    </row>
    <row r="255" spans="1:10" x14ac:dyDescent="0.25">
      <c r="A255" s="1">
        <v>43146</v>
      </c>
      <c r="B255" s="29">
        <v>2</v>
      </c>
      <c r="C255" s="29">
        <v>0.875</v>
      </c>
      <c r="D255" s="29">
        <v>0.83333333333333348</v>
      </c>
      <c r="E255" s="29">
        <v>0.81420000000000003</v>
      </c>
      <c r="F255" s="29">
        <v>0.8145</v>
      </c>
      <c r="G255" s="29">
        <v>0.13669999999999999</v>
      </c>
      <c r="H255" s="29">
        <v>0.496839587136295</v>
      </c>
      <c r="I255" s="29">
        <v>0.566787196327319</v>
      </c>
      <c r="J255" s="29">
        <v>1.0297185962045401</v>
      </c>
    </row>
    <row r="256" spans="1:10" x14ac:dyDescent="0.25">
      <c r="A256" s="1">
        <v>43235</v>
      </c>
      <c r="B256" s="29">
        <v>2</v>
      </c>
      <c r="C256" s="29">
        <v>0.875</v>
      </c>
      <c r="D256" s="29">
        <v>0.875</v>
      </c>
      <c r="E256" s="29">
        <v>0.90329999999999999</v>
      </c>
      <c r="F256" s="29">
        <v>0.81969999999999998</v>
      </c>
      <c r="G256" s="29">
        <v>0.86529999999999996</v>
      </c>
      <c r="H256" s="29">
        <v>0.61538629511433696</v>
      </c>
      <c r="I256" s="29">
        <v>0.61293683341620997</v>
      </c>
      <c r="J256" s="29">
        <v>1.19373707768202</v>
      </c>
    </row>
    <row r="257" spans="1:23" x14ac:dyDescent="0.25">
      <c r="A257" s="1">
        <v>43327</v>
      </c>
      <c r="B257" s="29">
        <v>2</v>
      </c>
      <c r="C257" s="29">
        <v>0.875</v>
      </c>
      <c r="D257" s="29">
        <v>0.95833333333333348</v>
      </c>
      <c r="E257" s="29">
        <v>0.82110000000000005</v>
      </c>
      <c r="F257" s="29">
        <v>0.82110000000000005</v>
      </c>
      <c r="G257" s="29">
        <v>0.82110000000000005</v>
      </c>
      <c r="H257" s="29">
        <v>0.55934517599537303</v>
      </c>
      <c r="I257" s="29">
        <v>0.55934517599537303</v>
      </c>
      <c r="J257" s="29">
        <v>1.1935646512374101</v>
      </c>
    </row>
    <row r="258" spans="1:23" x14ac:dyDescent="0.25">
      <c r="A258" s="1">
        <v>43419</v>
      </c>
      <c r="B258" s="29">
        <v>2</v>
      </c>
      <c r="C258" s="29">
        <v>0.79166666666666652</v>
      </c>
      <c r="D258" s="29">
        <v>0.83333333333333348</v>
      </c>
      <c r="E258" s="29">
        <v>0.82110000000000005</v>
      </c>
      <c r="F258" s="29">
        <v>0.82110000000000005</v>
      </c>
      <c r="G258" s="29">
        <v>0.82110000000000005</v>
      </c>
      <c r="H258" s="29">
        <v>0.55934517599537303</v>
      </c>
      <c r="I258" s="29">
        <v>0.55934517599537303</v>
      </c>
      <c r="J258" s="29">
        <v>1.1935646512374101</v>
      </c>
    </row>
    <row r="259" spans="1:23" x14ac:dyDescent="0.25">
      <c r="A259" s="1">
        <v>43511</v>
      </c>
      <c r="B259" s="29">
        <v>2</v>
      </c>
      <c r="C259" s="29">
        <v>0.75</v>
      </c>
      <c r="D259" s="29">
        <v>0.75</v>
      </c>
      <c r="E259" s="29">
        <v>0.82110000000000005</v>
      </c>
      <c r="F259" s="29">
        <v>0.82110000000000005</v>
      </c>
      <c r="G259" s="29">
        <v>0.82110000000000005</v>
      </c>
      <c r="H259" s="29">
        <v>0.55934517599537303</v>
      </c>
      <c r="I259" s="29">
        <v>0.55934517599537303</v>
      </c>
      <c r="J259" s="29">
        <v>1.1935646512374101</v>
      </c>
    </row>
    <row r="260" spans="1:23" x14ac:dyDescent="0.25">
      <c r="N260" s="69"/>
      <c r="O260" s="68"/>
      <c r="P260" s="68"/>
      <c r="Q260" s="68"/>
      <c r="R260" s="68"/>
      <c r="S260" s="68"/>
      <c r="T260" s="68"/>
      <c r="U260" s="68"/>
      <c r="V260" s="68"/>
      <c r="W260" s="68"/>
    </row>
    <row r="261" spans="1:23" x14ac:dyDescent="0.25">
      <c r="N261" s="68"/>
      <c r="O261" s="68"/>
      <c r="P261" s="68"/>
      <c r="Q261" s="68"/>
      <c r="R261" s="68"/>
      <c r="S261" s="68"/>
      <c r="T261" s="68"/>
      <c r="U261" s="68"/>
      <c r="V261" s="68"/>
      <c r="W261" s="68"/>
    </row>
    <row r="262" spans="1:23" x14ac:dyDescent="0.25">
      <c r="N262" s="68"/>
      <c r="O262" s="68"/>
      <c r="P262" s="68"/>
      <c r="Q262" s="68"/>
      <c r="R262" s="68"/>
      <c r="S262" s="68"/>
      <c r="T262" s="68"/>
      <c r="U262" s="68"/>
      <c r="V262" s="68"/>
      <c r="W262" s="68"/>
    </row>
    <row r="263" spans="1:23" x14ac:dyDescent="0.25">
      <c r="N263" s="68"/>
      <c r="O263" s="68"/>
      <c r="P263" s="68"/>
      <c r="Q263" s="68"/>
      <c r="R263" s="68"/>
      <c r="S263" s="68"/>
      <c r="T263" s="68"/>
      <c r="U263" s="68"/>
      <c r="V263" s="68"/>
      <c r="W263" s="68"/>
    </row>
    <row r="264" spans="1:23" x14ac:dyDescent="0.25">
      <c r="N264" s="68"/>
      <c r="O264" s="68"/>
      <c r="P264" s="68"/>
      <c r="Q264" s="68"/>
      <c r="R264" s="68"/>
      <c r="S264" s="68"/>
      <c r="T264" s="68"/>
      <c r="U264" s="68"/>
      <c r="V264" s="68"/>
      <c r="W264" s="68"/>
    </row>
    <row r="265" spans="1:23" x14ac:dyDescent="0.25">
      <c r="N265" s="68"/>
      <c r="O265" s="68"/>
      <c r="P265" s="68"/>
      <c r="Q265" s="68"/>
      <c r="R265" s="68"/>
      <c r="S265" s="68"/>
      <c r="T265" s="68"/>
      <c r="U265" s="68"/>
      <c r="V265" s="68"/>
      <c r="W265" s="6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72"/>
  <sheetViews>
    <sheetView zoomScale="75" zoomScaleNormal="75" workbookViewId="0">
      <pane xSplit="4" ySplit="10" topLeftCell="K244" activePane="bottomRight" state="frozen"/>
      <selection pane="topRight" activeCell="E1" sqref="E1"/>
      <selection pane="bottomLeft" activeCell="A11" sqref="A11"/>
      <selection pane="bottomRight" activeCell="W1" sqref="W1:AN1048576"/>
    </sheetView>
  </sheetViews>
  <sheetFormatPr defaultRowHeight="15" x14ac:dyDescent="0.25"/>
  <cols>
    <col min="1" max="1" width="12.140625" style="29" customWidth="1"/>
    <col min="2" max="14" width="10.42578125" style="69" bestFit="1" customWidth="1"/>
    <col min="15" max="18" width="11.5703125" style="69" bestFit="1" customWidth="1"/>
    <col min="19" max="19" width="10.42578125" style="69" bestFit="1" customWidth="1"/>
    <col min="20" max="20" width="9.140625" style="29"/>
    <col min="21" max="21" width="11" style="29" customWidth="1"/>
    <col min="22" max="22" width="9.140625" style="29"/>
    <col min="23" max="23" width="9.140625" style="29" customWidth="1"/>
    <col min="24" max="24" width="9.140625" style="29"/>
    <col min="25" max="25" width="12" style="1" bestFit="1" customWidth="1"/>
    <col min="26" max="16384" width="9.140625" style="29"/>
  </cols>
  <sheetData>
    <row r="1" spans="1:41" x14ac:dyDescent="0.25">
      <c r="B1" s="69" t="s">
        <v>39</v>
      </c>
      <c r="C1" s="69" t="s">
        <v>75</v>
      </c>
      <c r="D1" s="69" t="s">
        <v>40</v>
      </c>
      <c r="E1" s="69" t="s">
        <v>41</v>
      </c>
      <c r="F1" s="69" t="s">
        <v>42</v>
      </c>
      <c r="G1" s="69" t="s">
        <v>43</v>
      </c>
      <c r="H1" s="69" t="s">
        <v>44</v>
      </c>
      <c r="I1" s="69" t="s">
        <v>76</v>
      </c>
      <c r="J1" s="69" t="s">
        <v>45</v>
      </c>
      <c r="K1" s="69" t="s">
        <v>46</v>
      </c>
      <c r="L1" s="69" t="s">
        <v>47</v>
      </c>
      <c r="M1" s="69" t="s">
        <v>48</v>
      </c>
      <c r="N1" s="69" t="s">
        <v>49</v>
      </c>
      <c r="O1" s="69" t="s">
        <v>50</v>
      </c>
      <c r="P1" s="69" t="s">
        <v>51</v>
      </c>
      <c r="Q1" s="69" t="s">
        <v>52</v>
      </c>
      <c r="R1" s="69" t="s">
        <v>53</v>
      </c>
      <c r="S1" s="69" t="s">
        <v>94</v>
      </c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</row>
    <row r="2" spans="1:41" x14ac:dyDescent="0.25">
      <c r="B2" s="69" t="s">
        <v>9</v>
      </c>
      <c r="C2" s="69" t="s">
        <v>10</v>
      </c>
      <c r="D2" s="69" t="s">
        <v>11</v>
      </c>
      <c r="E2" s="69" t="s">
        <v>12</v>
      </c>
      <c r="F2" s="69" t="s">
        <v>13</v>
      </c>
      <c r="G2" s="69" t="s">
        <v>14</v>
      </c>
      <c r="H2" s="69" t="s">
        <v>15</v>
      </c>
      <c r="I2" s="69" t="s">
        <v>16</v>
      </c>
      <c r="J2" s="69" t="s">
        <v>17</v>
      </c>
      <c r="K2" s="69" t="s">
        <v>18</v>
      </c>
      <c r="L2" s="69" t="s">
        <v>19</v>
      </c>
      <c r="M2" s="69" t="s">
        <v>20</v>
      </c>
      <c r="N2" s="69" t="s">
        <v>21</v>
      </c>
      <c r="O2" s="69" t="s">
        <v>22</v>
      </c>
      <c r="P2" s="69" t="s">
        <v>23</v>
      </c>
      <c r="Q2" s="69" t="s">
        <v>24</v>
      </c>
      <c r="R2" s="69" t="s">
        <v>25</v>
      </c>
      <c r="S2" s="69" t="s">
        <v>93</v>
      </c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</row>
    <row r="3" spans="1:41" x14ac:dyDescent="0.25">
      <c r="A3" s="1">
        <v>20135</v>
      </c>
      <c r="B3" s="69">
        <v>1.8431017630235602</v>
      </c>
      <c r="C3" s="69" t="e">
        <v>#N/A</v>
      </c>
      <c r="D3" s="69" t="e">
        <v>#N/A</v>
      </c>
      <c r="E3" s="69" t="e">
        <v>#N/A</v>
      </c>
      <c r="F3" s="69">
        <v>1.293333333333333</v>
      </c>
      <c r="G3" s="69" t="e">
        <v>#N/A</v>
      </c>
      <c r="H3" s="69" t="e">
        <v>#N/A</v>
      </c>
      <c r="I3" s="69" t="e">
        <v>#N/A</v>
      </c>
      <c r="J3" s="69" t="e">
        <v>#N/A</v>
      </c>
      <c r="K3" s="69" t="e">
        <v>#N/A</v>
      </c>
      <c r="L3" s="69" t="e">
        <v>#N/A</v>
      </c>
      <c r="M3" s="69" t="e">
        <v>#N/A</v>
      </c>
      <c r="N3" s="69" t="e">
        <v>#N/A</v>
      </c>
      <c r="O3" s="69" t="e">
        <v>#N/A</v>
      </c>
      <c r="P3" s="69" t="e">
        <v>#N/A</v>
      </c>
      <c r="Q3" s="69" t="e">
        <v>#N/A</v>
      </c>
      <c r="R3" s="69" t="e">
        <v>#N/A</v>
      </c>
      <c r="S3" s="69" t="e">
        <v>#N/A</v>
      </c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67"/>
      <c r="AL3" s="67"/>
      <c r="AM3" s="67"/>
      <c r="AN3" s="67"/>
    </row>
    <row r="4" spans="1:41" x14ac:dyDescent="0.25">
      <c r="A4" s="1">
        <v>20224</v>
      </c>
      <c r="B4" s="69">
        <v>2.874599690547313</v>
      </c>
      <c r="C4" s="69" t="e">
        <v>#N/A</v>
      </c>
      <c r="D4" s="69" t="e">
        <v>#N/A</v>
      </c>
      <c r="E4" s="69" t="e">
        <v>#N/A</v>
      </c>
      <c r="F4" s="69">
        <v>1.9600000000000009</v>
      </c>
      <c r="G4" s="69" t="e">
        <v>#N/A</v>
      </c>
      <c r="H4" s="69" t="e">
        <v>#N/A</v>
      </c>
      <c r="I4" s="69" t="e">
        <v>#N/A</v>
      </c>
      <c r="J4" s="69" t="e">
        <v>#N/A</v>
      </c>
      <c r="K4" s="69" t="e">
        <v>#N/A</v>
      </c>
      <c r="L4" s="69" t="e">
        <v>#N/A</v>
      </c>
      <c r="M4" s="69" t="e">
        <v>#N/A</v>
      </c>
      <c r="N4" s="69" t="e">
        <v>#N/A</v>
      </c>
      <c r="O4" s="69" t="e">
        <v>#N/A</v>
      </c>
      <c r="P4" s="69" t="e">
        <v>#N/A</v>
      </c>
      <c r="Q4" s="69" t="e">
        <v>#N/A</v>
      </c>
      <c r="R4" s="69" t="e">
        <v>#N/A</v>
      </c>
      <c r="S4" s="69" t="e">
        <v>#N/A</v>
      </c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</row>
    <row r="5" spans="1:41" x14ac:dyDescent="0.25">
      <c r="A5" s="1">
        <v>20316</v>
      </c>
      <c r="B5" s="69">
        <v>3.6336909871244618</v>
      </c>
      <c r="C5" s="69" t="e">
        <v>#N/A</v>
      </c>
      <c r="D5" s="69" t="e">
        <v>#N/A</v>
      </c>
      <c r="E5" s="69" t="e">
        <v>#N/A</v>
      </c>
      <c r="F5" s="69">
        <v>2.58</v>
      </c>
      <c r="G5" s="69" t="e">
        <v>#N/A</v>
      </c>
      <c r="H5" s="69" t="e">
        <v>#N/A</v>
      </c>
      <c r="I5" s="69" t="e">
        <v>#N/A</v>
      </c>
      <c r="J5" s="69" t="e">
        <v>#N/A</v>
      </c>
      <c r="K5" s="69" t="e">
        <v>#N/A</v>
      </c>
      <c r="L5" s="69" t="e">
        <v>#N/A</v>
      </c>
      <c r="M5" s="69" t="e">
        <v>#N/A</v>
      </c>
      <c r="N5" s="69" t="e">
        <v>#N/A</v>
      </c>
      <c r="O5" s="69" t="e">
        <v>#N/A</v>
      </c>
      <c r="P5" s="69" t="e">
        <v>#N/A</v>
      </c>
      <c r="Q5" s="69" t="e">
        <v>#N/A</v>
      </c>
      <c r="R5" s="69" t="e">
        <v>#N/A</v>
      </c>
      <c r="S5" s="69" t="e">
        <v>#N/A</v>
      </c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67"/>
      <c r="AI5" s="67"/>
      <c r="AJ5" s="67"/>
      <c r="AK5" s="67"/>
      <c r="AL5" s="67"/>
      <c r="AM5" s="67"/>
      <c r="AN5" s="67"/>
    </row>
    <row r="6" spans="1:41" x14ac:dyDescent="0.25">
      <c r="A6" s="1">
        <v>20408</v>
      </c>
      <c r="B6" s="69">
        <v>3.6184060855964781</v>
      </c>
      <c r="C6" s="69" t="e">
        <v>#N/A</v>
      </c>
      <c r="D6" s="69" t="e">
        <v>#N/A</v>
      </c>
      <c r="E6" s="69" t="e">
        <v>#N/A</v>
      </c>
      <c r="F6" s="69">
        <v>2.3133333333333326</v>
      </c>
      <c r="G6" s="69" t="e">
        <v>#N/A</v>
      </c>
      <c r="H6" s="69" t="e">
        <v>#N/A</v>
      </c>
      <c r="I6" s="69" t="e">
        <v>#N/A</v>
      </c>
      <c r="J6" s="69" t="e">
        <v>#N/A</v>
      </c>
      <c r="K6" s="69" t="e">
        <v>#N/A</v>
      </c>
      <c r="L6" s="69" t="e">
        <v>#N/A</v>
      </c>
      <c r="M6" s="69" t="e">
        <v>#N/A</v>
      </c>
      <c r="N6" s="69" t="e">
        <v>#N/A</v>
      </c>
      <c r="O6" s="69" t="e">
        <v>#N/A</v>
      </c>
      <c r="P6" s="69" t="e">
        <v>#N/A</v>
      </c>
      <c r="Q6" s="69" t="e">
        <v>#N/A</v>
      </c>
      <c r="R6" s="69" t="e">
        <v>#N/A</v>
      </c>
      <c r="S6" s="69" t="e">
        <v>#N/A</v>
      </c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</row>
    <row r="7" spans="1:41" x14ac:dyDescent="0.25">
      <c r="A7" s="1">
        <v>20500</v>
      </c>
      <c r="B7" s="69">
        <v>2.5633499346543878</v>
      </c>
      <c r="C7" s="69" t="e">
        <v>#N/A</v>
      </c>
      <c r="D7" s="69" t="e">
        <v>#N/A</v>
      </c>
      <c r="E7" s="69" t="e">
        <v>#N/A</v>
      </c>
      <c r="F7" s="69">
        <v>2.7133333333333312</v>
      </c>
      <c r="G7" s="69" t="e">
        <v>#N/A</v>
      </c>
      <c r="H7" s="69" t="e">
        <v>#N/A</v>
      </c>
      <c r="I7" s="69" t="e">
        <v>#N/A</v>
      </c>
      <c r="J7" s="69" t="e">
        <v>#N/A</v>
      </c>
      <c r="K7" s="69" t="e">
        <v>#N/A</v>
      </c>
      <c r="L7" s="69" t="e">
        <v>#N/A</v>
      </c>
      <c r="M7" s="69" t="e">
        <v>#N/A</v>
      </c>
      <c r="N7" s="69" t="e">
        <v>#N/A</v>
      </c>
      <c r="O7" s="69" t="e">
        <v>#N/A</v>
      </c>
      <c r="P7" s="69" t="e">
        <v>#N/A</v>
      </c>
      <c r="Q7" s="69" t="e">
        <v>#N/A</v>
      </c>
      <c r="R7" s="69" t="e">
        <v>#N/A</v>
      </c>
      <c r="S7" s="69" t="e">
        <v>#N/A</v>
      </c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</row>
    <row r="8" spans="1:41" x14ac:dyDescent="0.25">
      <c r="A8" s="1">
        <v>20590</v>
      </c>
      <c r="B8" s="69">
        <v>2.7575374679723441</v>
      </c>
      <c r="C8" s="69" t="e">
        <v>#N/A</v>
      </c>
      <c r="D8" s="69" t="e">
        <v>#N/A</v>
      </c>
      <c r="E8" s="69" t="e">
        <v>#N/A</v>
      </c>
      <c r="F8" s="69">
        <v>2.379999999999999</v>
      </c>
      <c r="G8" s="69" t="e">
        <v>#N/A</v>
      </c>
      <c r="H8" s="69" t="e">
        <v>#N/A</v>
      </c>
      <c r="I8" s="69" t="e">
        <v>#N/A</v>
      </c>
      <c r="J8" s="69" t="e">
        <v>#N/A</v>
      </c>
      <c r="K8" s="69" t="e">
        <v>#N/A</v>
      </c>
      <c r="L8" s="69" t="e">
        <v>#N/A</v>
      </c>
      <c r="M8" s="69" t="e">
        <v>#N/A</v>
      </c>
      <c r="N8" s="69" t="e">
        <v>#N/A</v>
      </c>
      <c r="O8" s="69" t="e">
        <v>#N/A</v>
      </c>
      <c r="P8" s="69" t="e">
        <v>#N/A</v>
      </c>
      <c r="Q8" s="69" t="e">
        <v>#N/A</v>
      </c>
      <c r="R8" s="69" t="e">
        <v>#N/A</v>
      </c>
      <c r="S8" s="69" t="e">
        <v>#N/A</v>
      </c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</row>
    <row r="9" spans="1:41" x14ac:dyDescent="0.25">
      <c r="A9" s="1">
        <v>20682</v>
      </c>
      <c r="B9" s="69">
        <v>1.9957807378478161</v>
      </c>
      <c r="C9" s="69" t="e">
        <v>#N/A</v>
      </c>
      <c r="D9" s="69" t="e">
        <v>#N/A</v>
      </c>
      <c r="E9" s="69" t="e">
        <v>#N/A</v>
      </c>
      <c r="F9" s="69">
        <v>2.5333333333333332</v>
      </c>
      <c r="G9" s="69" t="e">
        <v>#N/A</v>
      </c>
      <c r="H9" s="69" t="e">
        <v>#N/A</v>
      </c>
      <c r="I9" s="69" t="e">
        <v>#N/A</v>
      </c>
      <c r="J9" s="69" t="e">
        <v>#N/A</v>
      </c>
      <c r="K9" s="69" t="e">
        <v>#N/A</v>
      </c>
      <c r="L9" s="69" t="e">
        <v>#N/A</v>
      </c>
      <c r="M9" s="69" t="e">
        <v>#N/A</v>
      </c>
      <c r="N9" s="69" t="e">
        <v>#N/A</v>
      </c>
      <c r="O9" s="69" t="e">
        <v>#N/A</v>
      </c>
      <c r="P9" s="69" t="e">
        <v>#N/A</v>
      </c>
      <c r="Q9" s="69" t="e">
        <v>#N/A</v>
      </c>
      <c r="R9" s="69" t="e">
        <v>#N/A</v>
      </c>
      <c r="S9" s="69" t="e">
        <v>#N/A</v>
      </c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</row>
    <row r="10" spans="1:41" x14ac:dyDescent="0.25">
      <c r="A10" s="1">
        <v>20774</v>
      </c>
      <c r="B10" s="69">
        <v>2.9636722537747673</v>
      </c>
      <c r="C10" s="69" t="e">
        <v>#N/A</v>
      </c>
      <c r="D10" s="69" t="e">
        <v>#N/A</v>
      </c>
      <c r="E10" s="69" t="e">
        <v>#N/A</v>
      </c>
      <c r="F10" s="69">
        <v>2.533333333333335</v>
      </c>
      <c r="G10" s="69" t="e">
        <v>#N/A</v>
      </c>
      <c r="H10" s="69" t="e">
        <v>#N/A</v>
      </c>
      <c r="I10" s="69" t="e">
        <v>#N/A</v>
      </c>
      <c r="J10" s="69" t="e">
        <v>#N/A</v>
      </c>
      <c r="K10" s="69" t="e">
        <v>#N/A</v>
      </c>
      <c r="L10" s="69" t="e">
        <v>#N/A</v>
      </c>
      <c r="M10" s="69" t="e">
        <v>#N/A</v>
      </c>
      <c r="N10" s="69" t="e">
        <v>#N/A</v>
      </c>
      <c r="O10" s="69" t="e">
        <v>#N/A</v>
      </c>
      <c r="P10" s="69" t="e">
        <v>#N/A</v>
      </c>
      <c r="Q10" s="69" t="e">
        <v>#N/A</v>
      </c>
      <c r="R10" s="69" t="e">
        <v>#N/A</v>
      </c>
      <c r="S10" s="69" t="e">
        <v>#N/A</v>
      </c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</row>
    <row r="11" spans="1:41" x14ac:dyDescent="0.25">
      <c r="A11" s="1">
        <v>20866</v>
      </c>
      <c r="B11" s="69">
        <v>2.8642785932826826</v>
      </c>
      <c r="C11" s="69" t="e">
        <v>#N/A</v>
      </c>
      <c r="D11" s="69" t="e">
        <v>#N/A</v>
      </c>
      <c r="E11" s="69" t="e">
        <v>#N/A</v>
      </c>
      <c r="F11" s="69">
        <v>2.9333333333333336</v>
      </c>
      <c r="G11" s="69" t="e">
        <v>#N/A</v>
      </c>
      <c r="H11" s="69" t="e">
        <v>#N/A</v>
      </c>
      <c r="I11" s="69" t="e">
        <v>#N/A</v>
      </c>
      <c r="J11" s="69" t="e">
        <v>#N/A</v>
      </c>
      <c r="K11" s="69" t="e">
        <v>#N/A</v>
      </c>
      <c r="L11" s="69" t="e">
        <v>#N/A</v>
      </c>
      <c r="M11" s="69" t="e">
        <v>#N/A</v>
      </c>
      <c r="N11" s="69" t="e">
        <v>#N/A</v>
      </c>
      <c r="O11" s="69" t="e">
        <v>#N/A</v>
      </c>
      <c r="P11" s="69" t="e">
        <v>#N/A</v>
      </c>
      <c r="Q11" s="69" t="e">
        <v>#N/A</v>
      </c>
      <c r="R11" s="69" t="e">
        <v>#N/A</v>
      </c>
      <c r="S11" s="69" t="e">
        <v>#N/A</v>
      </c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</row>
    <row r="12" spans="1:41" x14ac:dyDescent="0.25">
      <c r="A12" s="1">
        <v>20955</v>
      </c>
      <c r="B12" s="69">
        <v>1.8198342597960586</v>
      </c>
      <c r="C12" s="69" t="e">
        <v>#N/A</v>
      </c>
      <c r="D12" s="69" t="e">
        <v>#N/A</v>
      </c>
      <c r="E12" s="69" t="e">
        <v>#N/A</v>
      </c>
      <c r="F12" s="69">
        <v>2.5999999999999996</v>
      </c>
      <c r="G12" s="69" t="e">
        <v>#N/A</v>
      </c>
      <c r="H12" s="69" t="e">
        <v>#N/A</v>
      </c>
      <c r="I12" s="69" t="e">
        <v>#N/A</v>
      </c>
      <c r="J12" s="69" t="e">
        <v>#N/A</v>
      </c>
      <c r="K12" s="69" t="e">
        <v>#N/A</v>
      </c>
      <c r="L12" s="69" t="e">
        <v>#N/A</v>
      </c>
      <c r="M12" s="69" t="e">
        <v>#N/A</v>
      </c>
      <c r="N12" s="69" t="e">
        <v>#N/A</v>
      </c>
      <c r="O12" s="69" t="e">
        <v>#N/A</v>
      </c>
      <c r="P12" s="69" t="e">
        <v>#N/A</v>
      </c>
      <c r="Q12" s="69" t="e">
        <v>#N/A</v>
      </c>
      <c r="R12" s="69" t="e">
        <v>#N/A</v>
      </c>
      <c r="S12" s="69" t="e">
        <v>#N/A</v>
      </c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</row>
    <row r="13" spans="1:41" x14ac:dyDescent="0.25">
      <c r="A13" s="1">
        <v>21047</v>
      </c>
      <c r="B13" s="69">
        <v>1.9587081501521768</v>
      </c>
      <c r="C13" s="69" t="e">
        <v>#N/A</v>
      </c>
      <c r="D13" s="69" t="e">
        <v>#N/A</v>
      </c>
      <c r="E13" s="69" t="e">
        <v>#N/A</v>
      </c>
      <c r="F13" s="69">
        <v>2.3533333333333335</v>
      </c>
      <c r="G13" s="69" t="e">
        <v>#N/A</v>
      </c>
      <c r="H13" s="69" t="e">
        <v>#N/A</v>
      </c>
      <c r="I13" s="69" t="e">
        <v>#N/A</v>
      </c>
      <c r="J13" s="69" t="e">
        <v>#N/A</v>
      </c>
      <c r="K13" s="69" t="e">
        <v>#N/A</v>
      </c>
      <c r="L13" s="69" t="e">
        <v>#N/A</v>
      </c>
      <c r="M13" s="69" t="e">
        <v>#N/A</v>
      </c>
      <c r="N13" s="69" t="e">
        <v>#N/A</v>
      </c>
      <c r="O13" s="69" t="e">
        <v>#N/A</v>
      </c>
      <c r="P13" s="69" t="e">
        <v>#N/A</v>
      </c>
      <c r="Q13" s="69" t="e">
        <v>#N/A</v>
      </c>
      <c r="R13" s="69" t="e">
        <v>#N/A</v>
      </c>
      <c r="S13" s="69" t="e">
        <v>#N/A</v>
      </c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</row>
    <row r="14" spans="1:41" x14ac:dyDescent="0.25">
      <c r="A14" s="1">
        <v>21139</v>
      </c>
      <c r="B14" s="69">
        <v>2.4371438149509279E-2</v>
      </c>
      <c r="C14" s="69" t="e">
        <v>#N/A</v>
      </c>
      <c r="D14" s="69" t="e">
        <v>#N/A</v>
      </c>
      <c r="E14" s="69" t="e">
        <v>#N/A</v>
      </c>
      <c r="F14" s="69">
        <v>0.95333333333333314</v>
      </c>
      <c r="G14" s="69" t="e">
        <v>#N/A</v>
      </c>
      <c r="H14" s="69" t="e">
        <v>#N/A</v>
      </c>
      <c r="I14" s="69" t="e">
        <v>#N/A</v>
      </c>
      <c r="J14" s="69" t="e">
        <v>#N/A</v>
      </c>
      <c r="K14" s="69" t="e">
        <v>#N/A</v>
      </c>
      <c r="L14" s="69" t="e">
        <v>#N/A</v>
      </c>
      <c r="M14" s="69" t="e">
        <v>#N/A</v>
      </c>
      <c r="N14" s="69" t="e">
        <v>#N/A</v>
      </c>
      <c r="O14" s="69" t="e">
        <v>#N/A</v>
      </c>
      <c r="P14" s="69" t="e">
        <v>#N/A</v>
      </c>
      <c r="Q14" s="69" t="e">
        <v>#N/A</v>
      </c>
      <c r="R14" s="69" t="e">
        <v>#N/A</v>
      </c>
      <c r="S14" s="69" t="e">
        <v>#N/A</v>
      </c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</row>
    <row r="15" spans="1:41" x14ac:dyDescent="0.25">
      <c r="A15" s="1">
        <v>21231</v>
      </c>
      <c r="B15" s="69">
        <v>-3.4588758968907851</v>
      </c>
      <c r="C15" s="69" t="e">
        <v>#N/A</v>
      </c>
      <c r="D15" s="69" t="e">
        <v>#N/A</v>
      </c>
      <c r="E15" s="69" t="e">
        <v>#N/A</v>
      </c>
      <c r="F15" s="69">
        <v>-1.7799999999999994</v>
      </c>
      <c r="G15" s="69" t="e">
        <v>#N/A</v>
      </c>
      <c r="H15" s="69" t="e">
        <v>#N/A</v>
      </c>
      <c r="I15" s="69" t="e">
        <v>#N/A</v>
      </c>
      <c r="J15" s="69" t="e">
        <v>#N/A</v>
      </c>
      <c r="K15" s="69" t="e">
        <v>#N/A</v>
      </c>
      <c r="L15" s="69" t="e">
        <v>#N/A</v>
      </c>
      <c r="M15" s="69" t="e">
        <v>#N/A</v>
      </c>
      <c r="N15" s="69" t="e">
        <v>#N/A</v>
      </c>
      <c r="O15" s="69" t="e">
        <v>#N/A</v>
      </c>
      <c r="P15" s="69" t="e">
        <v>#N/A</v>
      </c>
      <c r="Q15" s="69" t="e">
        <v>#N/A</v>
      </c>
      <c r="R15" s="69" t="e">
        <v>#N/A</v>
      </c>
      <c r="S15" s="69" t="e">
        <v>#N/A</v>
      </c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</row>
    <row r="16" spans="1:41" x14ac:dyDescent="0.25">
      <c r="A16" s="1">
        <v>21320</v>
      </c>
      <c r="B16" s="69">
        <v>-3.7165849323635016</v>
      </c>
      <c r="C16" s="69" t="e">
        <v>#N/A</v>
      </c>
      <c r="D16" s="69" t="e">
        <v>#N/A</v>
      </c>
      <c r="E16" s="69" t="e">
        <v>#N/A</v>
      </c>
      <c r="F16" s="69">
        <v>-3.8933333333333344</v>
      </c>
      <c r="G16" s="69" t="e">
        <v>#N/A</v>
      </c>
      <c r="H16" s="69" t="e">
        <v>#N/A</v>
      </c>
      <c r="I16" s="69" t="e">
        <v>#N/A</v>
      </c>
      <c r="J16" s="69" t="e">
        <v>#N/A</v>
      </c>
      <c r="K16" s="69" t="e">
        <v>#N/A</v>
      </c>
      <c r="L16" s="69" t="e">
        <v>#N/A</v>
      </c>
      <c r="M16" s="69" t="e">
        <v>#N/A</v>
      </c>
      <c r="N16" s="69" t="e">
        <v>#N/A</v>
      </c>
      <c r="O16" s="69" t="e">
        <v>#N/A</v>
      </c>
      <c r="P16" s="69" t="e">
        <v>#N/A</v>
      </c>
      <c r="Q16" s="69" t="e">
        <v>#N/A</v>
      </c>
      <c r="R16" s="69" t="e">
        <v>#N/A</v>
      </c>
      <c r="S16" s="69" t="e">
        <v>#N/A</v>
      </c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</row>
    <row r="17" spans="1:40" x14ac:dyDescent="0.25">
      <c r="A17" s="1">
        <v>21412</v>
      </c>
      <c r="B17" s="69">
        <v>-2.4073820470181575</v>
      </c>
      <c r="C17" s="69" t="e">
        <v>#N/A</v>
      </c>
      <c r="D17" s="69" t="e">
        <v>#N/A</v>
      </c>
      <c r="E17" s="69" t="e">
        <v>#N/A</v>
      </c>
      <c r="F17" s="69">
        <v>-3.8266666666666662</v>
      </c>
      <c r="G17" s="69" t="e">
        <v>#N/A</v>
      </c>
      <c r="H17" s="69" t="e">
        <v>#N/A</v>
      </c>
      <c r="I17" s="69" t="e">
        <v>#N/A</v>
      </c>
      <c r="J17" s="69" t="e">
        <v>#N/A</v>
      </c>
      <c r="K17" s="69" t="e">
        <v>#N/A</v>
      </c>
      <c r="L17" s="69" t="e">
        <v>#N/A</v>
      </c>
      <c r="M17" s="69" t="e">
        <v>#N/A</v>
      </c>
      <c r="N17" s="69" t="e">
        <v>#N/A</v>
      </c>
      <c r="O17" s="69" t="e">
        <v>#N/A</v>
      </c>
      <c r="P17" s="69" t="e">
        <v>#N/A</v>
      </c>
      <c r="Q17" s="69" t="e">
        <v>#N/A</v>
      </c>
      <c r="R17" s="69" t="e">
        <v>#N/A</v>
      </c>
      <c r="S17" s="69" t="e">
        <v>#N/A</v>
      </c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</row>
    <row r="18" spans="1:40" x14ac:dyDescent="0.25">
      <c r="A18" s="1">
        <v>21504</v>
      </c>
      <c r="B18" s="69">
        <v>-1.0599502567912418</v>
      </c>
      <c r="C18" s="69" t="e">
        <v>#N/A</v>
      </c>
      <c r="D18" s="69" t="e">
        <v>#N/A</v>
      </c>
      <c r="E18" s="69" t="e">
        <v>#N/A</v>
      </c>
      <c r="F18" s="69">
        <v>-1.8733333333333348</v>
      </c>
      <c r="G18" s="69" t="e">
        <v>#N/A</v>
      </c>
      <c r="H18" s="69" t="e">
        <v>#N/A</v>
      </c>
      <c r="I18" s="69" t="e">
        <v>#N/A</v>
      </c>
      <c r="J18" s="69" t="e">
        <v>#N/A</v>
      </c>
      <c r="K18" s="69" t="e">
        <v>#N/A</v>
      </c>
      <c r="L18" s="69" t="e">
        <v>#N/A</v>
      </c>
      <c r="M18" s="69" t="e">
        <v>#N/A</v>
      </c>
      <c r="N18" s="69" t="e">
        <v>#N/A</v>
      </c>
      <c r="O18" s="69" t="e">
        <v>#N/A</v>
      </c>
      <c r="P18" s="69" t="e">
        <v>#N/A</v>
      </c>
      <c r="Q18" s="69" t="e">
        <v>#N/A</v>
      </c>
      <c r="R18" s="69" t="e">
        <v>#N/A</v>
      </c>
      <c r="S18" s="69" t="e">
        <v>#N/A</v>
      </c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</row>
    <row r="19" spans="1:40" x14ac:dyDescent="0.25">
      <c r="A19" s="1">
        <v>21596</v>
      </c>
      <c r="B19" s="69">
        <v>-8.2061129780760148E-2</v>
      </c>
      <c r="C19" s="69" t="e">
        <v>#N/A</v>
      </c>
      <c r="D19" s="69" t="e">
        <v>#N/A</v>
      </c>
      <c r="E19" s="69" t="e">
        <v>#N/A</v>
      </c>
      <c r="F19" s="69">
        <v>-0.80666666666666664</v>
      </c>
      <c r="G19" s="69" t="e">
        <v>#N/A</v>
      </c>
      <c r="H19" s="69" t="e">
        <v>#N/A</v>
      </c>
      <c r="I19" s="69" t="e">
        <v>#N/A</v>
      </c>
      <c r="J19" s="69" t="e">
        <v>#N/A</v>
      </c>
      <c r="K19" s="69" t="e">
        <v>#N/A</v>
      </c>
      <c r="L19" s="69" t="e">
        <v>#N/A</v>
      </c>
      <c r="M19" s="69" t="e">
        <v>#N/A</v>
      </c>
      <c r="N19" s="69" t="e">
        <v>#N/A</v>
      </c>
      <c r="O19" s="69" t="e">
        <v>#N/A</v>
      </c>
      <c r="P19" s="69" t="e">
        <v>#N/A</v>
      </c>
      <c r="Q19" s="69" t="e">
        <v>#N/A</v>
      </c>
      <c r="R19" s="69" t="e">
        <v>#N/A</v>
      </c>
      <c r="S19" s="69" t="e">
        <v>#N/A</v>
      </c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</row>
    <row r="20" spans="1:40" x14ac:dyDescent="0.25">
      <c r="A20" s="1">
        <v>21685</v>
      </c>
      <c r="B20" s="69">
        <v>1.2297057331303971</v>
      </c>
      <c r="C20" s="69" t="e">
        <v>#N/A</v>
      </c>
      <c r="D20" s="69" t="e">
        <v>#N/A</v>
      </c>
      <c r="E20" s="69" t="e">
        <v>#N/A</v>
      </c>
      <c r="F20" s="69">
        <v>0.67999999999999972</v>
      </c>
      <c r="G20" s="69" t="e">
        <v>#N/A</v>
      </c>
      <c r="H20" s="69" t="e">
        <v>#N/A</v>
      </c>
      <c r="I20" s="69" t="e">
        <v>#N/A</v>
      </c>
      <c r="J20" s="69" t="e">
        <v>#N/A</v>
      </c>
      <c r="K20" s="69" t="e">
        <v>#N/A</v>
      </c>
      <c r="L20" s="69" t="e">
        <v>#N/A</v>
      </c>
      <c r="M20" s="69" t="e">
        <v>#N/A</v>
      </c>
      <c r="N20" s="69" t="e">
        <v>#N/A</v>
      </c>
      <c r="O20" s="69" t="e">
        <v>#N/A</v>
      </c>
      <c r="P20" s="69" t="e">
        <v>#N/A</v>
      </c>
      <c r="Q20" s="69" t="e">
        <v>#N/A</v>
      </c>
      <c r="R20" s="69" t="e">
        <v>#N/A</v>
      </c>
      <c r="S20" s="69" t="e">
        <v>#N/A</v>
      </c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</row>
    <row r="21" spans="1:40" x14ac:dyDescent="0.25">
      <c r="A21" s="1">
        <v>21777</v>
      </c>
      <c r="B21" s="69">
        <v>0.35664247793170811</v>
      </c>
      <c r="C21" s="69" t="e">
        <v>#N/A</v>
      </c>
      <c r="D21" s="69" t="e">
        <v>#N/A</v>
      </c>
      <c r="E21" s="69" t="e">
        <v>#N/A</v>
      </c>
      <c r="F21" s="69">
        <v>0.34666666666666757</v>
      </c>
      <c r="G21" s="69" t="e">
        <v>#N/A</v>
      </c>
      <c r="H21" s="69" t="e">
        <v>#N/A</v>
      </c>
      <c r="I21" s="69" t="e">
        <v>#N/A</v>
      </c>
      <c r="J21" s="69" t="e">
        <v>#N/A</v>
      </c>
      <c r="K21" s="69" t="e">
        <v>#N/A</v>
      </c>
      <c r="L21" s="69" t="e">
        <v>#N/A</v>
      </c>
      <c r="M21" s="69" t="e">
        <v>#N/A</v>
      </c>
      <c r="N21" s="69" t="e">
        <v>#N/A</v>
      </c>
      <c r="O21" s="69" t="e">
        <v>#N/A</v>
      </c>
      <c r="P21" s="69" t="e">
        <v>#N/A</v>
      </c>
      <c r="Q21" s="69" t="e">
        <v>#N/A</v>
      </c>
      <c r="R21" s="69" t="e">
        <v>#N/A</v>
      </c>
      <c r="S21" s="69" t="e">
        <v>#N/A</v>
      </c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</row>
    <row r="22" spans="1:40" x14ac:dyDescent="0.25">
      <c r="A22" s="1">
        <v>21869</v>
      </c>
      <c r="B22" s="69">
        <v>-0.30002489574905322</v>
      </c>
      <c r="C22" s="69" t="e">
        <v>#N/A</v>
      </c>
      <c r="D22" s="69" t="e">
        <v>#N/A</v>
      </c>
      <c r="E22" s="69" t="e">
        <v>#N/A</v>
      </c>
      <c r="F22" s="69">
        <v>-0.30000000000000071</v>
      </c>
      <c r="G22" s="69" t="e">
        <v>#N/A</v>
      </c>
      <c r="H22" s="69" t="e">
        <v>#N/A</v>
      </c>
      <c r="I22" s="69" t="e">
        <v>#N/A</v>
      </c>
      <c r="J22" s="69" t="e">
        <v>#N/A</v>
      </c>
      <c r="K22" s="69" t="e">
        <v>#N/A</v>
      </c>
      <c r="L22" s="69" t="e">
        <v>#N/A</v>
      </c>
      <c r="M22" s="69" t="e">
        <v>#N/A</v>
      </c>
      <c r="N22" s="69" t="e">
        <v>#N/A</v>
      </c>
      <c r="O22" s="69" t="e">
        <v>#N/A</v>
      </c>
      <c r="P22" s="69" t="e">
        <v>#N/A</v>
      </c>
      <c r="Q22" s="69" t="e">
        <v>#N/A</v>
      </c>
      <c r="R22" s="69" t="e">
        <v>#N/A</v>
      </c>
      <c r="S22" s="69" t="e">
        <v>#N/A</v>
      </c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</row>
    <row r="23" spans="1:40" x14ac:dyDescent="0.25">
      <c r="A23" s="1">
        <v>21961</v>
      </c>
      <c r="B23" s="69">
        <v>0.96027245269062911</v>
      </c>
      <c r="C23" s="69" t="e">
        <v>#N/A</v>
      </c>
      <c r="D23" s="69" t="e">
        <v>#N/A</v>
      </c>
      <c r="E23" s="69" t="e">
        <v>#N/A</v>
      </c>
      <c r="F23" s="69">
        <v>0.65333333333333243</v>
      </c>
      <c r="G23" s="69" t="e">
        <v>#N/A</v>
      </c>
      <c r="H23" s="69" t="e">
        <v>#N/A</v>
      </c>
      <c r="I23" s="69" t="e">
        <v>#N/A</v>
      </c>
      <c r="J23" s="69" t="e">
        <v>#N/A</v>
      </c>
      <c r="K23" s="69" t="e">
        <v>#N/A</v>
      </c>
      <c r="L23" s="69" t="e">
        <v>#N/A</v>
      </c>
      <c r="M23" s="69" t="e">
        <v>#N/A</v>
      </c>
      <c r="N23" s="69" t="e">
        <v>#N/A</v>
      </c>
      <c r="O23" s="69" t="e">
        <v>#N/A</v>
      </c>
      <c r="P23" s="69" t="e">
        <v>#N/A</v>
      </c>
      <c r="Q23" s="69" t="e">
        <v>#N/A</v>
      </c>
      <c r="R23" s="69" t="e">
        <v>#N/A</v>
      </c>
      <c r="S23" s="69" t="e">
        <v>#N/A</v>
      </c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</row>
    <row r="24" spans="1:40" x14ac:dyDescent="0.25">
      <c r="A24" s="1">
        <v>22051</v>
      </c>
      <c r="B24" s="69">
        <v>-0.56194109568136141</v>
      </c>
      <c r="C24" s="69" t="e">
        <v>#N/A</v>
      </c>
      <c r="D24" s="69" t="e">
        <v>#N/A</v>
      </c>
      <c r="E24" s="69" t="e">
        <v>#N/A</v>
      </c>
      <c r="F24" s="69">
        <v>0.45333333333333314</v>
      </c>
      <c r="G24" s="69" t="e">
        <v>#N/A</v>
      </c>
      <c r="H24" s="69" t="e">
        <v>#N/A</v>
      </c>
      <c r="I24" s="69" t="e">
        <v>#N/A</v>
      </c>
      <c r="J24" s="69" t="e">
        <v>#N/A</v>
      </c>
      <c r="K24" s="69" t="e">
        <v>#N/A</v>
      </c>
      <c r="L24" s="69" t="e">
        <v>#N/A</v>
      </c>
      <c r="M24" s="69" t="e">
        <v>#N/A</v>
      </c>
      <c r="N24" s="69" t="e">
        <v>#N/A</v>
      </c>
      <c r="O24" s="69" t="e">
        <v>#N/A</v>
      </c>
      <c r="P24" s="69" t="e">
        <v>#N/A</v>
      </c>
      <c r="Q24" s="69" t="e">
        <v>#N/A</v>
      </c>
      <c r="R24" s="69" t="e">
        <v>#N/A</v>
      </c>
      <c r="S24" s="69" t="e">
        <v>#N/A</v>
      </c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</row>
    <row r="25" spans="1:40" x14ac:dyDescent="0.25">
      <c r="A25" s="1">
        <v>22143</v>
      </c>
      <c r="B25" s="69">
        <v>-1.0538547553567679</v>
      </c>
      <c r="C25" s="69" t="e">
        <v>#N/A</v>
      </c>
      <c r="D25" s="69" t="e">
        <v>#N/A</v>
      </c>
      <c r="E25" s="69" t="e">
        <v>#N/A</v>
      </c>
      <c r="F25" s="69">
        <v>-0.1266666666666687</v>
      </c>
      <c r="G25" s="69" t="e">
        <v>#N/A</v>
      </c>
      <c r="H25" s="69" t="e">
        <v>#N/A</v>
      </c>
      <c r="I25" s="69" t="e">
        <v>#N/A</v>
      </c>
      <c r="J25" s="69" t="e">
        <v>#N/A</v>
      </c>
      <c r="K25" s="69" t="e">
        <v>#N/A</v>
      </c>
      <c r="L25" s="69" t="e">
        <v>#N/A</v>
      </c>
      <c r="M25" s="69" t="e">
        <v>#N/A</v>
      </c>
      <c r="N25" s="69" t="e">
        <v>#N/A</v>
      </c>
      <c r="O25" s="69" t="e">
        <v>#N/A</v>
      </c>
      <c r="P25" s="69" t="e">
        <v>#N/A</v>
      </c>
      <c r="Q25" s="69" t="e">
        <v>#N/A</v>
      </c>
      <c r="R25" s="69" t="e">
        <v>#N/A</v>
      </c>
      <c r="S25" s="69" t="e">
        <v>#N/A</v>
      </c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</row>
    <row r="26" spans="1:40" x14ac:dyDescent="0.25">
      <c r="A26" s="1">
        <v>22235</v>
      </c>
      <c r="B26" s="69">
        <v>-3.2882791226547794</v>
      </c>
      <c r="C26" s="69" t="e">
        <v>#N/A</v>
      </c>
      <c r="D26" s="69" t="e">
        <v>#N/A</v>
      </c>
      <c r="E26" s="69" t="e">
        <v>#N/A</v>
      </c>
      <c r="F26" s="69">
        <v>-1.5733333333333306</v>
      </c>
      <c r="G26" s="69" t="e">
        <v>#N/A</v>
      </c>
      <c r="H26" s="69" t="e">
        <v>#N/A</v>
      </c>
      <c r="I26" s="69" t="e">
        <v>#N/A</v>
      </c>
      <c r="J26" s="69" t="e">
        <v>#N/A</v>
      </c>
      <c r="K26" s="69" t="e">
        <v>#N/A</v>
      </c>
      <c r="L26" s="69" t="e">
        <v>#N/A</v>
      </c>
      <c r="M26" s="69" t="e">
        <v>#N/A</v>
      </c>
      <c r="N26" s="69" t="e">
        <v>#N/A</v>
      </c>
      <c r="O26" s="69" t="e">
        <v>#N/A</v>
      </c>
      <c r="P26" s="69" t="e">
        <v>#N/A</v>
      </c>
      <c r="Q26" s="69" t="e">
        <v>#N/A</v>
      </c>
      <c r="R26" s="69" t="e">
        <v>#N/A</v>
      </c>
      <c r="S26" s="69" t="e">
        <v>#N/A</v>
      </c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</row>
    <row r="27" spans="1:40" x14ac:dyDescent="0.25">
      <c r="A27" s="1">
        <v>22327</v>
      </c>
      <c r="B27" s="69">
        <v>-3.5931972386003346</v>
      </c>
      <c r="C27" s="69" t="e">
        <v>#N/A</v>
      </c>
      <c r="D27" s="69" t="e">
        <v>#N/A</v>
      </c>
      <c r="E27" s="69" t="e">
        <v>#N/A</v>
      </c>
      <c r="F27" s="69">
        <v>-2.6399999999999988</v>
      </c>
      <c r="G27" s="69" t="e">
        <v>#N/A</v>
      </c>
      <c r="H27" s="69" t="e">
        <v>#N/A</v>
      </c>
      <c r="I27" s="69" t="e">
        <v>#N/A</v>
      </c>
      <c r="J27" s="69" t="e">
        <v>#N/A</v>
      </c>
      <c r="K27" s="69" t="e">
        <v>#N/A</v>
      </c>
      <c r="L27" s="69" t="e">
        <v>#N/A</v>
      </c>
      <c r="M27" s="69" t="e">
        <v>#N/A</v>
      </c>
      <c r="N27" s="69" t="e">
        <v>#N/A</v>
      </c>
      <c r="O27" s="69" t="e">
        <v>#N/A</v>
      </c>
      <c r="P27" s="69" t="e">
        <v>#N/A</v>
      </c>
      <c r="Q27" s="69" t="e">
        <v>#N/A</v>
      </c>
      <c r="R27" s="69" t="e">
        <v>#N/A</v>
      </c>
      <c r="S27" s="69" t="e">
        <v>#N/A</v>
      </c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</row>
    <row r="28" spans="1:40" x14ac:dyDescent="0.25">
      <c r="A28" s="1">
        <v>22416</v>
      </c>
      <c r="B28" s="69">
        <v>-2.9145933575871346</v>
      </c>
      <c r="C28" s="69" t="e">
        <v>#N/A</v>
      </c>
      <c r="D28" s="69" t="e">
        <v>#N/A</v>
      </c>
      <c r="E28" s="69" t="e">
        <v>#N/A</v>
      </c>
      <c r="F28" s="69">
        <v>-3.0199999999999996</v>
      </c>
      <c r="G28" s="69" t="e">
        <v>#N/A</v>
      </c>
      <c r="H28" s="69" t="e">
        <v>#N/A</v>
      </c>
      <c r="I28" s="69" t="e">
        <v>#N/A</v>
      </c>
      <c r="J28" s="69" t="e">
        <v>#N/A</v>
      </c>
      <c r="K28" s="69" t="e">
        <v>#N/A</v>
      </c>
      <c r="L28" s="69" t="e">
        <v>#N/A</v>
      </c>
      <c r="M28" s="69" t="e">
        <v>#N/A</v>
      </c>
      <c r="N28" s="69" t="e">
        <v>#N/A</v>
      </c>
      <c r="O28" s="69" t="e">
        <v>#N/A</v>
      </c>
      <c r="P28" s="69" t="e">
        <v>#N/A</v>
      </c>
      <c r="Q28" s="69" t="e">
        <v>#N/A</v>
      </c>
      <c r="R28" s="69" t="e">
        <v>#N/A</v>
      </c>
      <c r="S28" s="69" t="e">
        <v>#N/A</v>
      </c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</row>
    <row r="29" spans="1:40" x14ac:dyDescent="0.25">
      <c r="A29" s="1">
        <v>22508</v>
      </c>
      <c r="B29" s="69">
        <v>-2.0196682257923877</v>
      </c>
      <c r="C29" s="69" t="e">
        <v>#N/A</v>
      </c>
      <c r="D29" s="69" t="e">
        <v>#N/A</v>
      </c>
      <c r="E29" s="69" t="e">
        <v>#N/A</v>
      </c>
      <c r="F29" s="69">
        <v>-2.5333333333333332</v>
      </c>
      <c r="G29" s="69" t="e">
        <v>#N/A</v>
      </c>
      <c r="H29" s="69" t="e">
        <v>#N/A</v>
      </c>
      <c r="I29" s="69" t="e">
        <v>#N/A</v>
      </c>
      <c r="J29" s="69" t="e">
        <v>#N/A</v>
      </c>
      <c r="K29" s="69" t="e">
        <v>#N/A</v>
      </c>
      <c r="L29" s="69" t="e">
        <v>#N/A</v>
      </c>
      <c r="M29" s="69" t="e">
        <v>#N/A</v>
      </c>
      <c r="N29" s="69" t="e">
        <v>#N/A</v>
      </c>
      <c r="O29" s="69" t="e">
        <v>#N/A</v>
      </c>
      <c r="P29" s="69" t="e">
        <v>#N/A</v>
      </c>
      <c r="Q29" s="69" t="e">
        <v>#N/A</v>
      </c>
      <c r="R29" s="69" t="e">
        <v>#N/A</v>
      </c>
      <c r="S29" s="69" t="e">
        <v>#N/A</v>
      </c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</row>
    <row r="30" spans="1:40" x14ac:dyDescent="0.25">
      <c r="A30" s="1">
        <v>22600</v>
      </c>
      <c r="B30" s="69">
        <v>-1.0838511103440365</v>
      </c>
      <c r="C30" s="69" t="e">
        <v>#N/A</v>
      </c>
      <c r="D30" s="69" t="e">
        <v>#N/A</v>
      </c>
      <c r="E30" s="69" t="e">
        <v>#N/A</v>
      </c>
      <c r="F30" s="69">
        <v>-1.3800000000000008</v>
      </c>
      <c r="G30" s="69" t="e">
        <v>#N/A</v>
      </c>
      <c r="H30" s="69" t="e">
        <v>#N/A</v>
      </c>
      <c r="I30" s="69" t="e">
        <v>#N/A</v>
      </c>
      <c r="J30" s="69" t="e">
        <v>#N/A</v>
      </c>
      <c r="K30" s="69" t="e">
        <v>#N/A</v>
      </c>
      <c r="L30" s="69" t="e">
        <v>#N/A</v>
      </c>
      <c r="M30" s="69" t="e">
        <v>#N/A</v>
      </c>
      <c r="N30" s="69" t="e">
        <v>#N/A</v>
      </c>
      <c r="O30" s="69" t="e">
        <v>#N/A</v>
      </c>
      <c r="P30" s="69" t="e">
        <v>#N/A</v>
      </c>
      <c r="Q30" s="69" t="e">
        <v>#N/A</v>
      </c>
      <c r="R30" s="69" t="e">
        <v>#N/A</v>
      </c>
      <c r="S30" s="69" t="e">
        <v>#N/A</v>
      </c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</row>
    <row r="31" spans="1:40" x14ac:dyDescent="0.25">
      <c r="A31" s="1">
        <v>22692</v>
      </c>
      <c r="B31" s="69">
        <v>-0.3174413305992177</v>
      </c>
      <c r="C31" s="69" t="e">
        <v>#N/A</v>
      </c>
      <c r="D31" s="69" t="e">
        <v>#N/A</v>
      </c>
      <c r="E31" s="69" t="e">
        <v>#N/A</v>
      </c>
      <c r="F31" s="69">
        <v>-0.24666666666666615</v>
      </c>
      <c r="G31" s="69" t="e">
        <v>#N/A</v>
      </c>
      <c r="H31" s="69" t="e">
        <v>#N/A</v>
      </c>
      <c r="I31" s="69" t="e">
        <v>#N/A</v>
      </c>
      <c r="J31" s="69" t="e">
        <v>#N/A</v>
      </c>
      <c r="K31" s="69" t="e">
        <v>#N/A</v>
      </c>
      <c r="L31" s="69" t="e">
        <v>#N/A</v>
      </c>
      <c r="M31" s="69" t="e">
        <v>#N/A</v>
      </c>
      <c r="N31" s="69" t="e">
        <v>#N/A</v>
      </c>
      <c r="O31" s="69" t="e">
        <v>#N/A</v>
      </c>
      <c r="P31" s="69" t="e">
        <v>#N/A</v>
      </c>
      <c r="Q31" s="69" t="e">
        <v>#N/A</v>
      </c>
      <c r="R31" s="69" t="e">
        <v>#N/A</v>
      </c>
      <c r="S31" s="69" t="e">
        <v>#N/A</v>
      </c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</row>
    <row r="32" spans="1:40" x14ac:dyDescent="0.25">
      <c r="A32" s="1">
        <v>22781</v>
      </c>
      <c r="B32" s="69">
        <v>-0.44305688673394877</v>
      </c>
      <c r="C32" s="69" t="e">
        <v>#N/A</v>
      </c>
      <c r="D32" s="69" t="e">
        <v>#N/A</v>
      </c>
      <c r="E32" s="69" t="e">
        <v>#N/A</v>
      </c>
      <c r="F32" s="69">
        <v>-2.6666666666669059E-2</v>
      </c>
      <c r="G32" s="69" t="e">
        <v>#N/A</v>
      </c>
      <c r="H32" s="69" t="e">
        <v>#N/A</v>
      </c>
      <c r="I32" s="69" t="e">
        <v>#N/A</v>
      </c>
      <c r="J32" s="69" t="e">
        <v>#N/A</v>
      </c>
      <c r="K32" s="69" t="e">
        <v>#N/A</v>
      </c>
      <c r="L32" s="69" t="e">
        <v>#N/A</v>
      </c>
      <c r="M32" s="69" t="e">
        <v>#N/A</v>
      </c>
      <c r="N32" s="69" t="e">
        <v>#N/A</v>
      </c>
      <c r="O32" s="69" t="e">
        <v>#N/A</v>
      </c>
      <c r="P32" s="69" t="e">
        <v>#N/A</v>
      </c>
      <c r="Q32" s="69" t="e">
        <v>#N/A</v>
      </c>
      <c r="R32" s="69" t="e">
        <v>#N/A</v>
      </c>
      <c r="S32" s="69" t="e">
        <v>#N/A</v>
      </c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</row>
    <row r="33" spans="1:40" x14ac:dyDescent="0.25">
      <c r="A33" s="1">
        <v>22873</v>
      </c>
      <c r="B33" s="69">
        <v>-0.26307713767610091</v>
      </c>
      <c r="C33" s="69" t="e">
        <v>#N/A</v>
      </c>
      <c r="D33" s="69" t="e">
        <v>#N/A</v>
      </c>
      <c r="E33" s="69" t="e">
        <v>#N/A</v>
      </c>
      <c r="F33" s="69">
        <v>-7.3333333333334139E-2</v>
      </c>
      <c r="G33" s="69" t="e">
        <v>#N/A</v>
      </c>
      <c r="H33" s="69" t="e">
        <v>#N/A</v>
      </c>
      <c r="I33" s="69" t="e">
        <v>#N/A</v>
      </c>
      <c r="J33" s="69" t="e">
        <v>#N/A</v>
      </c>
      <c r="K33" s="69" t="e">
        <v>#N/A</v>
      </c>
      <c r="L33" s="69" t="e">
        <v>#N/A</v>
      </c>
      <c r="M33" s="69" t="e">
        <v>#N/A</v>
      </c>
      <c r="N33" s="69" t="e">
        <v>#N/A</v>
      </c>
      <c r="O33" s="69" t="e">
        <v>#N/A</v>
      </c>
      <c r="P33" s="69" t="e">
        <v>#N/A</v>
      </c>
      <c r="Q33" s="69" t="e">
        <v>#N/A</v>
      </c>
      <c r="R33" s="69" t="e">
        <v>#N/A</v>
      </c>
      <c r="S33" s="69" t="e">
        <v>#N/A</v>
      </c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</row>
    <row r="34" spans="1:40" x14ac:dyDescent="0.25">
      <c r="A34" s="1">
        <v>22965</v>
      </c>
      <c r="B34" s="69">
        <v>-0.97929492311514654</v>
      </c>
      <c r="C34" s="69" t="e">
        <v>#N/A</v>
      </c>
      <c r="D34" s="69" t="e">
        <v>#N/A</v>
      </c>
      <c r="E34" s="69" t="e">
        <v>#N/A</v>
      </c>
      <c r="F34" s="69">
        <v>1.3333333333331865E-2</v>
      </c>
      <c r="G34" s="69" t="e">
        <v>#N/A</v>
      </c>
      <c r="H34" s="69" t="e">
        <v>#N/A</v>
      </c>
      <c r="I34" s="69" t="e">
        <v>#N/A</v>
      </c>
      <c r="J34" s="69" t="e">
        <v>#N/A</v>
      </c>
      <c r="K34" s="69" t="e">
        <v>#N/A</v>
      </c>
      <c r="L34" s="69" t="e">
        <v>#N/A</v>
      </c>
      <c r="M34" s="69" t="e">
        <v>#N/A</v>
      </c>
      <c r="N34" s="69" t="e">
        <v>#N/A</v>
      </c>
      <c r="O34" s="69" t="e">
        <v>#N/A</v>
      </c>
      <c r="P34" s="69" t="e">
        <v>#N/A</v>
      </c>
      <c r="Q34" s="69" t="e">
        <v>#N/A</v>
      </c>
      <c r="R34" s="69" t="e">
        <v>#N/A</v>
      </c>
      <c r="S34" s="69" t="e">
        <v>#N/A</v>
      </c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</row>
    <row r="35" spans="1:40" x14ac:dyDescent="0.25">
      <c r="A35" s="1">
        <v>23057</v>
      </c>
      <c r="B35" s="69">
        <v>-0.96736221117604926</v>
      </c>
      <c r="C35" s="69" t="e">
        <v>#N/A</v>
      </c>
      <c r="D35" s="69" t="e">
        <v>#N/A</v>
      </c>
      <c r="E35" s="69" t="e">
        <v>#N/A</v>
      </c>
      <c r="F35" s="69">
        <v>-0.43333333333333357</v>
      </c>
      <c r="G35" s="69" t="e">
        <v>#N/A</v>
      </c>
      <c r="H35" s="69" t="e">
        <v>#N/A</v>
      </c>
      <c r="I35" s="69" t="e">
        <v>#N/A</v>
      </c>
      <c r="J35" s="69" t="e">
        <v>#N/A</v>
      </c>
      <c r="K35" s="69" t="e">
        <v>#N/A</v>
      </c>
      <c r="L35" s="69" t="e">
        <v>#N/A</v>
      </c>
      <c r="M35" s="69" t="e">
        <v>#N/A</v>
      </c>
      <c r="N35" s="69" t="e">
        <v>#N/A</v>
      </c>
      <c r="O35" s="69" t="e">
        <v>#N/A</v>
      </c>
      <c r="P35" s="69" t="e">
        <v>#N/A</v>
      </c>
      <c r="Q35" s="69" t="e">
        <v>#N/A</v>
      </c>
      <c r="R35" s="69" t="e">
        <v>#N/A</v>
      </c>
      <c r="S35" s="69" t="e">
        <v>#N/A</v>
      </c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</row>
    <row r="36" spans="1:40" x14ac:dyDescent="0.25">
      <c r="A36" s="1">
        <v>23146</v>
      </c>
      <c r="B36" s="69">
        <v>-0.92226005188068283</v>
      </c>
      <c r="C36" s="69">
        <v>0.21320455942230088</v>
      </c>
      <c r="D36" s="69" t="e">
        <v>#N/A</v>
      </c>
      <c r="E36" s="69" t="e">
        <v>#N/A</v>
      </c>
      <c r="F36" s="69">
        <v>-0.34666666666666934</v>
      </c>
      <c r="G36" s="69" t="e">
        <v>#N/A</v>
      </c>
      <c r="H36" s="69" t="e">
        <v>#N/A</v>
      </c>
      <c r="I36" s="69">
        <v>1.3927606756915853</v>
      </c>
      <c r="J36" s="69">
        <v>-0.2013060625923756</v>
      </c>
      <c r="K36" s="69">
        <v>0.18385116456007822</v>
      </c>
      <c r="L36" s="69" t="e">
        <v>#N/A</v>
      </c>
      <c r="M36" s="69" t="e">
        <v>#N/A</v>
      </c>
      <c r="N36" s="69" t="e">
        <v>#N/A</v>
      </c>
      <c r="O36" s="69" t="e">
        <v>#N/A</v>
      </c>
      <c r="P36" s="69" t="e">
        <v>#N/A</v>
      </c>
      <c r="Q36" s="69" t="e">
        <v>#N/A</v>
      </c>
      <c r="R36" s="69" t="e">
        <v>#N/A</v>
      </c>
      <c r="S36" s="69" t="e">
        <v>#N/A</v>
      </c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</row>
    <row r="37" spans="1:40" x14ac:dyDescent="0.25">
      <c r="A37" s="1">
        <v>23238</v>
      </c>
      <c r="B37" s="69">
        <v>0.17317151411462964</v>
      </c>
      <c r="C37" s="69">
        <v>1.3176457217880335</v>
      </c>
      <c r="D37" s="69" t="e">
        <v>#N/A</v>
      </c>
      <c r="E37" s="69" t="e">
        <v>#N/A</v>
      </c>
      <c r="F37" s="69">
        <v>0.14000000000000057</v>
      </c>
      <c r="G37" s="69" t="e">
        <v>#N/A</v>
      </c>
      <c r="H37" s="69" t="e">
        <v>#N/A</v>
      </c>
      <c r="I37" s="69">
        <v>1.7308096565041708</v>
      </c>
      <c r="J37" s="69">
        <v>1.3304125397713307</v>
      </c>
      <c r="K37" s="69">
        <v>0.7432390733765768</v>
      </c>
      <c r="L37" s="69" t="e">
        <v>#N/A</v>
      </c>
      <c r="M37" s="69" t="e">
        <v>#N/A</v>
      </c>
      <c r="N37" s="69" t="e">
        <v>#N/A</v>
      </c>
      <c r="O37" s="69" t="e">
        <v>#N/A</v>
      </c>
      <c r="P37" s="69" t="e">
        <v>#N/A</v>
      </c>
      <c r="Q37" s="69" t="e">
        <v>#N/A</v>
      </c>
      <c r="R37" s="69" t="e">
        <v>#N/A</v>
      </c>
      <c r="S37" s="69" t="e">
        <v>#N/A</v>
      </c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</row>
    <row r="38" spans="1:40" x14ac:dyDescent="0.25">
      <c r="A38" s="1">
        <v>23330</v>
      </c>
      <c r="B38" s="69">
        <v>-0.24740823019146208</v>
      </c>
      <c r="C38" s="69">
        <v>1.1326836561309397</v>
      </c>
      <c r="D38" s="69" t="e">
        <v>#N/A</v>
      </c>
      <c r="E38" s="69" t="e">
        <v>#N/A</v>
      </c>
      <c r="F38" s="69">
        <v>2.6666666666667282E-2</v>
      </c>
      <c r="G38" s="69" t="e">
        <v>#N/A</v>
      </c>
      <c r="H38" s="69" t="e">
        <v>#N/A</v>
      </c>
      <c r="I38" s="69">
        <v>1.8425565356443308</v>
      </c>
      <c r="J38" s="69">
        <v>0.87042883175059427</v>
      </c>
      <c r="K38" s="69">
        <v>0.77752627161444465</v>
      </c>
      <c r="L38" s="69" t="e">
        <v>#N/A</v>
      </c>
      <c r="M38" s="69" t="e">
        <v>#N/A</v>
      </c>
      <c r="N38" s="69" t="e">
        <v>#N/A</v>
      </c>
      <c r="O38" s="69" t="e">
        <v>#N/A</v>
      </c>
      <c r="P38" s="69" t="e">
        <v>#N/A</v>
      </c>
      <c r="Q38" s="69" t="e">
        <v>#N/A</v>
      </c>
      <c r="R38" s="69" t="e">
        <v>#N/A</v>
      </c>
      <c r="S38" s="69" t="e">
        <v>#N/A</v>
      </c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</row>
    <row r="39" spans="1:40" x14ac:dyDescent="0.25">
      <c r="A39" s="1">
        <v>23422</v>
      </c>
      <c r="B39" s="69">
        <v>0.7815255789611405</v>
      </c>
      <c r="C39" s="69">
        <v>2.1876074568628874</v>
      </c>
      <c r="D39" s="69" t="e">
        <v>#N/A</v>
      </c>
      <c r="E39" s="69" t="e">
        <v>#N/A</v>
      </c>
      <c r="F39" s="69">
        <v>0.2666666666666675</v>
      </c>
      <c r="G39" s="69" t="e">
        <v>#N/A</v>
      </c>
      <c r="H39" s="69" t="e">
        <v>#N/A</v>
      </c>
      <c r="I39" s="69">
        <v>2.2196507156098519</v>
      </c>
      <c r="J39" s="69">
        <v>1.2277657098478614</v>
      </c>
      <c r="K39" s="69">
        <v>0.61126300955968915</v>
      </c>
      <c r="L39" s="69" t="e">
        <v>#N/A</v>
      </c>
      <c r="M39" s="69" t="e">
        <v>#N/A</v>
      </c>
      <c r="N39" s="69" t="e">
        <v>#N/A</v>
      </c>
      <c r="O39" s="69" t="e">
        <v>#N/A</v>
      </c>
      <c r="P39" s="69" t="e">
        <v>#N/A</v>
      </c>
      <c r="Q39" s="69" t="e">
        <v>#N/A</v>
      </c>
      <c r="R39" s="69" t="e">
        <v>#N/A</v>
      </c>
      <c r="S39" s="69" t="e">
        <v>#N/A</v>
      </c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</row>
    <row r="40" spans="1:40" x14ac:dyDescent="0.25">
      <c r="A40" s="1">
        <v>23512</v>
      </c>
      <c r="B40" s="69">
        <v>0.80774708060382616</v>
      </c>
      <c r="C40" s="69">
        <v>2.1385055608627468</v>
      </c>
      <c r="D40" s="69" t="e">
        <v>#N/A</v>
      </c>
      <c r="E40" s="69" t="e">
        <v>#N/A</v>
      </c>
      <c r="F40" s="69">
        <v>0.82000000000000206</v>
      </c>
      <c r="G40" s="69" t="e">
        <v>#N/A</v>
      </c>
      <c r="H40" s="69" t="e">
        <v>#N/A</v>
      </c>
      <c r="I40" s="69">
        <v>2.8542241480320349</v>
      </c>
      <c r="J40" s="69">
        <v>1.0776512699127589</v>
      </c>
      <c r="K40" s="69">
        <v>1.0041017654164861</v>
      </c>
      <c r="L40" s="69" t="e">
        <v>#N/A</v>
      </c>
      <c r="M40" s="69" t="e">
        <v>#N/A</v>
      </c>
      <c r="N40" s="69" t="e">
        <v>#N/A</v>
      </c>
      <c r="O40" s="69" t="e">
        <v>#N/A</v>
      </c>
      <c r="P40" s="69" t="e">
        <v>#N/A</v>
      </c>
      <c r="Q40" s="69" t="e">
        <v>#N/A</v>
      </c>
      <c r="R40" s="69" t="e">
        <v>#N/A</v>
      </c>
      <c r="S40" s="69" t="e">
        <v>#N/A</v>
      </c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</row>
    <row r="41" spans="1:40" x14ac:dyDescent="0.25">
      <c r="A41" s="1">
        <v>23604</v>
      </c>
      <c r="B41" s="69">
        <v>1.3020008710578206</v>
      </c>
      <c r="C41" s="69">
        <v>2.6436250155681207</v>
      </c>
      <c r="D41" s="69" t="e">
        <v>#N/A</v>
      </c>
      <c r="E41" s="69" t="e">
        <v>#N/A</v>
      </c>
      <c r="F41" s="69">
        <v>1.2400000000000002</v>
      </c>
      <c r="G41" s="69" t="e">
        <v>#N/A</v>
      </c>
      <c r="H41" s="69" t="e">
        <v>#N/A</v>
      </c>
      <c r="I41" s="69">
        <v>3.1693121512112654</v>
      </c>
      <c r="J41" s="69">
        <v>1.7370859668884822</v>
      </c>
      <c r="K41" s="69">
        <v>1.4807132576554505</v>
      </c>
      <c r="L41" s="69" t="e">
        <v>#N/A</v>
      </c>
      <c r="M41" s="69" t="e">
        <v>#N/A</v>
      </c>
      <c r="N41" s="69" t="e">
        <v>#N/A</v>
      </c>
      <c r="O41" s="69" t="e">
        <v>#N/A</v>
      </c>
      <c r="P41" s="69" t="e">
        <v>#N/A</v>
      </c>
      <c r="Q41" s="69" t="e">
        <v>#N/A</v>
      </c>
      <c r="R41" s="69" t="e">
        <v>#N/A</v>
      </c>
      <c r="S41" s="69" t="e">
        <v>#N/A</v>
      </c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</row>
    <row r="42" spans="1:40" x14ac:dyDescent="0.25">
      <c r="A42" s="1">
        <v>23696</v>
      </c>
      <c r="B42" s="69">
        <v>0.54335978098304005</v>
      </c>
      <c r="C42" s="69">
        <v>1.929167117967191</v>
      </c>
      <c r="D42" s="69" t="e">
        <v>#N/A</v>
      </c>
      <c r="E42" s="69" t="e">
        <v>#N/A</v>
      </c>
      <c r="F42" s="69">
        <v>1.326666666666668</v>
      </c>
      <c r="G42" s="69" t="e">
        <v>#N/A</v>
      </c>
      <c r="H42" s="69" t="e">
        <v>#N/A</v>
      </c>
      <c r="I42" s="69">
        <v>3.3737584528488807</v>
      </c>
      <c r="J42" s="69">
        <v>1.1999660307871691</v>
      </c>
      <c r="K42" s="69">
        <v>1.6620225259975587</v>
      </c>
      <c r="L42" s="69" t="e">
        <v>#N/A</v>
      </c>
      <c r="M42" s="69" t="e">
        <v>#N/A</v>
      </c>
      <c r="N42" s="69" t="e">
        <v>#N/A</v>
      </c>
      <c r="O42" s="69" t="e">
        <v>#N/A</v>
      </c>
      <c r="P42" s="69" t="e">
        <v>#N/A</v>
      </c>
      <c r="Q42" s="69" t="e">
        <v>#N/A</v>
      </c>
      <c r="R42" s="69" t="e">
        <v>#N/A</v>
      </c>
      <c r="S42" s="69" t="e">
        <v>#N/A</v>
      </c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</row>
    <row r="43" spans="1:40" x14ac:dyDescent="0.25">
      <c r="A43" s="1">
        <v>23788</v>
      </c>
      <c r="B43" s="69">
        <v>1.8761379310344866</v>
      </c>
      <c r="C43" s="69">
        <v>3.3812143685284046</v>
      </c>
      <c r="D43" s="69" t="e">
        <v>#N/A</v>
      </c>
      <c r="E43" s="69" t="e">
        <v>#N/A</v>
      </c>
      <c r="F43" s="69">
        <v>1.5000000000000018</v>
      </c>
      <c r="G43" s="69" t="e">
        <v>#N/A</v>
      </c>
      <c r="H43" s="69" t="e">
        <v>#N/A</v>
      </c>
      <c r="I43" s="69">
        <v>3.8990310177691043</v>
      </c>
      <c r="J43" s="69">
        <v>1.646572077623474</v>
      </c>
      <c r="K43" s="69">
        <v>1.3484606159517849</v>
      </c>
      <c r="L43" s="69" t="e">
        <v>#N/A</v>
      </c>
      <c r="M43" s="69" t="e">
        <v>#N/A</v>
      </c>
      <c r="N43" s="69" t="e">
        <v>#N/A</v>
      </c>
      <c r="O43" s="69" t="e">
        <v>#N/A</v>
      </c>
      <c r="P43" s="69" t="e">
        <v>#N/A</v>
      </c>
      <c r="Q43" s="69" t="e">
        <v>#N/A</v>
      </c>
      <c r="R43" s="69" t="e">
        <v>#N/A</v>
      </c>
      <c r="S43" s="69" t="e">
        <v>#N/A</v>
      </c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</row>
    <row r="44" spans="1:40" x14ac:dyDescent="0.25">
      <c r="A44" s="1">
        <v>23877</v>
      </c>
      <c r="B44" s="69">
        <v>2.0650307661770499</v>
      </c>
      <c r="C44" s="69">
        <v>3.3791098262366703</v>
      </c>
      <c r="D44" s="69" t="e">
        <v>#N/A</v>
      </c>
      <c r="E44" s="69" t="e">
        <v>#N/A</v>
      </c>
      <c r="F44" s="69">
        <v>1.9866666666666681</v>
      </c>
      <c r="G44" s="69" t="e">
        <v>#N/A</v>
      </c>
      <c r="H44" s="69" t="e">
        <v>#N/A</v>
      </c>
      <c r="I44" s="69">
        <v>4.2492110481507197</v>
      </c>
      <c r="J44" s="69">
        <v>1.8138688530798956</v>
      </c>
      <c r="K44" s="69">
        <v>1.8105121354993372</v>
      </c>
      <c r="L44" s="69" t="e">
        <v>#N/A</v>
      </c>
      <c r="M44" s="69" t="e">
        <v>#N/A</v>
      </c>
      <c r="N44" s="69" t="e">
        <v>#N/A</v>
      </c>
      <c r="O44" s="69" t="e">
        <v>#N/A</v>
      </c>
      <c r="P44" s="69" t="e">
        <v>#N/A</v>
      </c>
      <c r="Q44" s="69" t="e">
        <v>#N/A</v>
      </c>
      <c r="R44" s="69" t="e">
        <v>#N/A</v>
      </c>
      <c r="S44" s="69" t="e">
        <v>#N/A</v>
      </c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</row>
    <row r="45" spans="1:40" x14ac:dyDescent="0.25">
      <c r="A45" s="1">
        <v>23969</v>
      </c>
      <c r="B45" s="69">
        <v>3.2125570664179577</v>
      </c>
      <c r="C45" s="69">
        <v>4.2157744075623702</v>
      </c>
      <c r="D45" s="69" t="e">
        <v>#N/A</v>
      </c>
      <c r="E45" s="69" t="e">
        <v>#N/A</v>
      </c>
      <c r="F45" s="69">
        <v>2.6066666666666656</v>
      </c>
      <c r="G45" s="69" t="e">
        <v>#N/A</v>
      </c>
      <c r="H45" s="69" t="e">
        <v>#N/A</v>
      </c>
      <c r="I45" s="69">
        <v>4.7055588757199427</v>
      </c>
      <c r="J45" s="69">
        <v>2.5772132302129407</v>
      </c>
      <c r="K45" s="69">
        <v>2.452419019915256</v>
      </c>
      <c r="L45" s="69" t="e">
        <v>#N/A</v>
      </c>
      <c r="M45" s="69" t="e">
        <v>#N/A</v>
      </c>
      <c r="N45" s="69" t="e">
        <v>#N/A</v>
      </c>
      <c r="O45" s="69" t="e">
        <v>#N/A</v>
      </c>
      <c r="P45" s="69" t="e">
        <v>#N/A</v>
      </c>
      <c r="Q45" s="69" t="e">
        <v>#N/A</v>
      </c>
      <c r="R45" s="69" t="e">
        <v>#N/A</v>
      </c>
      <c r="S45" s="69" t="e">
        <v>#N/A</v>
      </c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</row>
    <row r="46" spans="1:40" x14ac:dyDescent="0.25">
      <c r="A46" s="1">
        <v>24061</v>
      </c>
      <c r="B46" s="69">
        <v>4.444706110854848</v>
      </c>
      <c r="C46" s="69">
        <v>5.0831946503220973</v>
      </c>
      <c r="D46" s="69" t="e">
        <v>#N/A</v>
      </c>
      <c r="E46" s="69" t="e">
        <v>#N/A</v>
      </c>
      <c r="F46" s="69">
        <v>3.1799999999999997</v>
      </c>
      <c r="G46" s="69" t="e">
        <v>#N/A</v>
      </c>
      <c r="H46" s="69" t="e">
        <v>#N/A</v>
      </c>
      <c r="I46" s="69">
        <v>5.1744204357518537</v>
      </c>
      <c r="J46" s="69">
        <v>3.0753212714755884</v>
      </c>
      <c r="K46" s="69">
        <v>2.731511679603889</v>
      </c>
      <c r="L46" s="69" t="e">
        <v>#N/A</v>
      </c>
      <c r="M46" s="69" t="e">
        <v>#N/A</v>
      </c>
      <c r="N46" s="69" t="e">
        <v>#N/A</v>
      </c>
      <c r="O46" s="69" t="e">
        <v>#N/A</v>
      </c>
      <c r="P46" s="69" t="e">
        <v>#N/A</v>
      </c>
      <c r="Q46" s="69" t="e">
        <v>#N/A</v>
      </c>
      <c r="R46" s="69" t="e">
        <v>#N/A</v>
      </c>
      <c r="S46" s="69" t="e">
        <v>#N/A</v>
      </c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</row>
    <row r="47" spans="1:40" x14ac:dyDescent="0.25">
      <c r="A47" s="1">
        <v>24153</v>
      </c>
      <c r="B47" s="69">
        <v>5.8105745912070592</v>
      </c>
      <c r="C47" s="69">
        <v>6.2585979934704747</v>
      </c>
      <c r="D47" s="69" t="e">
        <v>#N/A</v>
      </c>
      <c r="E47" s="69" t="e">
        <v>#N/A</v>
      </c>
      <c r="F47" s="69">
        <v>3.666666666666667</v>
      </c>
      <c r="G47" s="69" t="e">
        <v>#N/A</v>
      </c>
      <c r="H47" s="69" t="e">
        <v>#N/A</v>
      </c>
      <c r="I47" s="69">
        <v>5.7688730094925509</v>
      </c>
      <c r="J47" s="69">
        <v>3.7510161734572609</v>
      </c>
      <c r="K47" s="69">
        <v>3.0215129616227339</v>
      </c>
      <c r="L47" s="69" t="e">
        <v>#N/A</v>
      </c>
      <c r="M47" s="69" t="e">
        <v>#N/A</v>
      </c>
      <c r="N47" s="69" t="e">
        <v>#N/A</v>
      </c>
      <c r="O47" s="69" t="e">
        <v>#N/A</v>
      </c>
      <c r="P47" s="69" t="e">
        <v>#N/A</v>
      </c>
      <c r="Q47" s="69" t="e">
        <v>#N/A</v>
      </c>
      <c r="R47" s="69" t="e">
        <v>#N/A</v>
      </c>
      <c r="S47" s="69" t="e">
        <v>#N/A</v>
      </c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</row>
    <row r="48" spans="1:40" x14ac:dyDescent="0.25">
      <c r="A48" s="1">
        <v>24242</v>
      </c>
      <c r="B48" s="69">
        <v>4.9747637813969066</v>
      </c>
      <c r="C48" s="69">
        <v>5.3186293210390732</v>
      </c>
      <c r="D48" s="69" t="e">
        <v>#N/A</v>
      </c>
      <c r="E48" s="69" t="e">
        <v>#N/A</v>
      </c>
      <c r="F48" s="69">
        <v>3.753333333333333</v>
      </c>
      <c r="G48" s="69" t="e">
        <v>#N/A</v>
      </c>
      <c r="H48" s="69" t="e">
        <v>#N/A</v>
      </c>
      <c r="I48" s="69">
        <v>5.8124937971224755</v>
      </c>
      <c r="J48" s="69">
        <v>3.2461522510908356</v>
      </c>
      <c r="K48" s="69">
        <v>3.3006953451546019</v>
      </c>
      <c r="L48" s="69" t="e">
        <v>#N/A</v>
      </c>
      <c r="M48" s="69" t="e">
        <v>#N/A</v>
      </c>
      <c r="N48" s="69" t="e">
        <v>#N/A</v>
      </c>
      <c r="O48" s="69" t="e">
        <v>#N/A</v>
      </c>
      <c r="P48" s="69" t="e">
        <v>#N/A</v>
      </c>
      <c r="Q48" s="69" t="e">
        <v>#N/A</v>
      </c>
      <c r="R48" s="69" t="e">
        <v>#N/A</v>
      </c>
      <c r="S48" s="69" t="e">
        <v>#N/A</v>
      </c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</row>
    <row r="49" spans="1:40" x14ac:dyDescent="0.25">
      <c r="A49" s="1">
        <v>24334</v>
      </c>
      <c r="B49" s="69">
        <v>4.6587415213462551</v>
      </c>
      <c r="C49" s="69">
        <v>4.5726198618366203</v>
      </c>
      <c r="D49" s="69" t="e">
        <v>#N/A</v>
      </c>
      <c r="E49" s="69" t="e">
        <v>#N/A</v>
      </c>
      <c r="F49" s="69">
        <v>3.9066666666666654</v>
      </c>
      <c r="G49" s="69" t="e">
        <v>#N/A</v>
      </c>
      <c r="H49" s="69" t="e">
        <v>#N/A</v>
      </c>
      <c r="I49" s="69">
        <v>5.6339228760319182</v>
      </c>
      <c r="J49" s="69">
        <v>2.8755830525882335</v>
      </c>
      <c r="K49" s="69">
        <v>3.4566032517271781</v>
      </c>
      <c r="L49" s="69" t="e">
        <v>#N/A</v>
      </c>
      <c r="M49" s="69" t="e">
        <v>#N/A</v>
      </c>
      <c r="N49" s="69" t="e">
        <v>#N/A</v>
      </c>
      <c r="O49" s="69" t="e">
        <v>#N/A</v>
      </c>
      <c r="P49" s="69" t="e">
        <v>#N/A</v>
      </c>
      <c r="Q49" s="69" t="e">
        <v>#N/A</v>
      </c>
      <c r="R49" s="69" t="e">
        <v>#N/A</v>
      </c>
      <c r="S49" s="69" t="e">
        <v>#N/A</v>
      </c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</row>
    <row r="50" spans="1:40" x14ac:dyDescent="0.25">
      <c r="A50" s="1">
        <v>24426</v>
      </c>
      <c r="B50" s="69">
        <v>4.3055310658438177</v>
      </c>
      <c r="C50" s="69">
        <v>3.9100334886909116</v>
      </c>
      <c r="D50" s="69" t="e">
        <v>#N/A</v>
      </c>
      <c r="E50" s="69" t="e">
        <v>#N/A</v>
      </c>
      <c r="F50" s="69">
        <v>4.0599999999999996</v>
      </c>
      <c r="G50" s="69" t="e">
        <v>#N/A</v>
      </c>
      <c r="H50" s="69" t="e">
        <v>#N/A</v>
      </c>
      <c r="I50" s="69">
        <v>5.4480298357363397</v>
      </c>
      <c r="J50" s="69">
        <v>2.5628993898829848</v>
      </c>
      <c r="K50" s="69">
        <v>3.4932764631966871</v>
      </c>
      <c r="L50" s="69" t="e">
        <v>#N/A</v>
      </c>
      <c r="M50" s="69" t="e">
        <v>#N/A</v>
      </c>
      <c r="N50" s="69" t="e">
        <v>#N/A</v>
      </c>
      <c r="O50" s="69" t="e">
        <v>#N/A</v>
      </c>
      <c r="P50" s="69" t="e">
        <v>#N/A</v>
      </c>
      <c r="Q50" s="69" t="e">
        <v>#N/A</v>
      </c>
      <c r="R50" s="69" t="e">
        <v>#N/A</v>
      </c>
      <c r="S50" s="69" t="e">
        <v>#N/A</v>
      </c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</row>
    <row r="51" spans="1:40" x14ac:dyDescent="0.25">
      <c r="A51" s="1">
        <v>24518</v>
      </c>
      <c r="B51" s="69">
        <v>4.0082324344157074</v>
      </c>
      <c r="C51" s="69">
        <v>3.6155994906649087</v>
      </c>
      <c r="D51" s="69" t="e">
        <v>#N/A</v>
      </c>
      <c r="E51" s="69" t="e">
        <v>#N/A</v>
      </c>
      <c r="F51" s="69">
        <v>3.833333333333333</v>
      </c>
      <c r="G51" s="69" t="e">
        <v>#N/A</v>
      </c>
      <c r="H51" s="69" t="e">
        <v>#N/A</v>
      </c>
      <c r="I51" s="69">
        <v>5.0502702298012681</v>
      </c>
      <c r="J51" s="69">
        <v>2.475914224709447</v>
      </c>
      <c r="K51" s="69">
        <v>3.1658122307426142</v>
      </c>
      <c r="L51" s="69" t="e">
        <v>#N/A</v>
      </c>
      <c r="M51" s="69" t="e">
        <v>#N/A</v>
      </c>
      <c r="N51" s="69" t="e">
        <v>#N/A</v>
      </c>
      <c r="O51" s="69" t="e">
        <v>#N/A</v>
      </c>
      <c r="P51" s="69" t="e">
        <v>#N/A</v>
      </c>
      <c r="Q51" s="69" t="e">
        <v>#N/A</v>
      </c>
      <c r="R51" s="69" t="e">
        <v>#N/A</v>
      </c>
      <c r="S51" s="69" t="e">
        <v>#N/A</v>
      </c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</row>
    <row r="52" spans="1:40" x14ac:dyDescent="0.25">
      <c r="A52" s="1">
        <v>24607</v>
      </c>
      <c r="B52" s="69">
        <v>2.8712287780220795</v>
      </c>
      <c r="C52" s="69">
        <v>2.6567726419976259</v>
      </c>
      <c r="D52" s="69" t="e">
        <v>#N/A</v>
      </c>
      <c r="E52" s="69" t="e">
        <v>#N/A</v>
      </c>
      <c r="F52" s="69">
        <v>3.8533333333333326</v>
      </c>
      <c r="G52" s="69" t="e">
        <v>#N/A</v>
      </c>
      <c r="H52" s="69" t="e">
        <v>#N/A</v>
      </c>
      <c r="I52" s="69">
        <v>4.8758791857757204</v>
      </c>
      <c r="J52" s="69">
        <v>1.9945901135202306</v>
      </c>
      <c r="K52" s="69">
        <v>3.1641066148289534</v>
      </c>
      <c r="L52" s="69" t="e">
        <v>#N/A</v>
      </c>
      <c r="M52" s="69" t="e">
        <v>#N/A</v>
      </c>
      <c r="N52" s="69" t="e">
        <v>#N/A</v>
      </c>
      <c r="O52" s="69" t="e">
        <v>#N/A</v>
      </c>
      <c r="P52" s="69" t="e">
        <v>#N/A</v>
      </c>
      <c r="Q52" s="69" t="e">
        <v>#N/A</v>
      </c>
      <c r="R52" s="69" t="e">
        <v>#N/A</v>
      </c>
      <c r="S52" s="69" t="e">
        <v>#N/A</v>
      </c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</row>
    <row r="53" spans="1:40" x14ac:dyDescent="0.25">
      <c r="A53" s="1">
        <v>24699</v>
      </c>
      <c r="B53" s="69">
        <v>2.6485850641930457</v>
      </c>
      <c r="C53" s="69">
        <v>2.2990271750537836</v>
      </c>
      <c r="D53" s="69" t="e">
        <v>#N/A</v>
      </c>
      <c r="E53" s="69" t="e">
        <v>#N/A</v>
      </c>
      <c r="F53" s="69">
        <v>3.9400000000000004</v>
      </c>
      <c r="G53" s="69" t="e">
        <v>#N/A</v>
      </c>
      <c r="H53" s="69" t="e">
        <v>#N/A</v>
      </c>
      <c r="I53" s="69">
        <v>4.6304097654555987</v>
      </c>
      <c r="J53" s="69">
        <v>2.2622228008874248</v>
      </c>
      <c r="K53" s="69">
        <v>3.3871289391111814</v>
      </c>
      <c r="L53" s="69" t="e">
        <v>#N/A</v>
      </c>
      <c r="M53" s="69" t="e">
        <v>#N/A</v>
      </c>
      <c r="N53" s="69" t="e">
        <v>#N/A</v>
      </c>
      <c r="O53" s="69" t="e">
        <v>#N/A</v>
      </c>
      <c r="P53" s="69" t="e">
        <v>#N/A</v>
      </c>
      <c r="Q53" s="69" t="e">
        <v>#N/A</v>
      </c>
      <c r="R53" s="69" t="e">
        <v>#N/A</v>
      </c>
      <c r="S53" s="69" t="e">
        <v>#N/A</v>
      </c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</row>
    <row r="54" spans="1:40" x14ac:dyDescent="0.25">
      <c r="A54" s="1">
        <v>24791</v>
      </c>
      <c r="B54" s="69">
        <v>2.235996367582902</v>
      </c>
      <c r="C54" s="69">
        <v>1.9494279915285633</v>
      </c>
      <c r="D54" s="69" t="e">
        <v>#N/A</v>
      </c>
      <c r="E54" s="69" t="e">
        <v>#N/A</v>
      </c>
      <c r="F54" s="69">
        <v>3.7600000000000007</v>
      </c>
      <c r="G54" s="69" t="e">
        <v>#N/A</v>
      </c>
      <c r="H54" s="69" t="e">
        <v>#N/A</v>
      </c>
      <c r="I54" s="69">
        <v>4.3602820550019699</v>
      </c>
      <c r="J54" s="69">
        <v>2.2986992166918707</v>
      </c>
      <c r="K54" s="69">
        <v>3.5053647253767322</v>
      </c>
      <c r="L54" s="69" t="e">
        <v>#N/A</v>
      </c>
      <c r="M54" s="69" t="e">
        <v>#N/A</v>
      </c>
      <c r="N54" s="69" t="e">
        <v>#N/A</v>
      </c>
      <c r="O54" s="69" t="e">
        <v>#N/A</v>
      </c>
      <c r="P54" s="69" t="e">
        <v>#N/A</v>
      </c>
      <c r="Q54" s="69" t="e">
        <v>#N/A</v>
      </c>
      <c r="R54" s="69" t="e">
        <v>#N/A</v>
      </c>
      <c r="S54" s="69" t="e">
        <v>#N/A</v>
      </c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</row>
    <row r="55" spans="1:40" x14ac:dyDescent="0.25">
      <c r="A55" s="1">
        <v>24883</v>
      </c>
      <c r="B55" s="69">
        <v>3.1490736279619944</v>
      </c>
      <c r="C55" s="69">
        <v>2.9023381310506564</v>
      </c>
      <c r="D55" s="69" t="e">
        <v>#N/A</v>
      </c>
      <c r="E55" s="69" t="e">
        <v>#N/A</v>
      </c>
      <c r="F55" s="69">
        <v>4.1133333333333342</v>
      </c>
      <c r="G55" s="69" t="e">
        <v>#N/A</v>
      </c>
      <c r="H55" s="69" t="e">
        <v>#N/A</v>
      </c>
      <c r="I55" s="69">
        <v>4.4058049904596599</v>
      </c>
      <c r="J55" s="69">
        <v>3.3015478543254382</v>
      </c>
      <c r="K55" s="69">
        <v>3.924551432455492</v>
      </c>
      <c r="L55" s="69" t="e">
        <v>#N/A</v>
      </c>
      <c r="M55" s="69" t="e">
        <v>#N/A</v>
      </c>
      <c r="N55" s="69" t="e">
        <v>#N/A</v>
      </c>
      <c r="O55" s="69" t="e">
        <v>#N/A</v>
      </c>
      <c r="P55" s="69" t="e">
        <v>#N/A</v>
      </c>
      <c r="Q55" s="69" t="e">
        <v>#N/A</v>
      </c>
      <c r="R55" s="69" t="e">
        <v>#N/A</v>
      </c>
      <c r="S55" s="69" t="e">
        <v>#N/A</v>
      </c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</row>
    <row r="56" spans="1:40" x14ac:dyDescent="0.25">
      <c r="A56" s="1">
        <v>24973</v>
      </c>
      <c r="B56" s="69">
        <v>3.6669625267897716</v>
      </c>
      <c r="C56" s="69">
        <v>3.3484939755063827</v>
      </c>
      <c r="D56" s="69" t="e">
        <v>#N/A</v>
      </c>
      <c r="E56" s="69" t="e">
        <v>#N/A</v>
      </c>
      <c r="F56" s="69">
        <v>4.4666666666666668</v>
      </c>
      <c r="G56" s="69" t="e">
        <v>#N/A</v>
      </c>
      <c r="H56" s="69" t="e">
        <v>#N/A</v>
      </c>
      <c r="I56" s="69">
        <v>4.6461417638967415</v>
      </c>
      <c r="J56" s="69">
        <v>3.9345750816778837</v>
      </c>
      <c r="K56" s="69">
        <v>4.3566684965606814</v>
      </c>
      <c r="L56" s="69" t="e">
        <v>#N/A</v>
      </c>
      <c r="M56" s="69" t="e">
        <v>#N/A</v>
      </c>
      <c r="N56" s="69" t="e">
        <v>#N/A</v>
      </c>
      <c r="O56" s="69" t="e">
        <v>#N/A</v>
      </c>
      <c r="P56" s="69" t="e">
        <v>#N/A</v>
      </c>
      <c r="Q56" s="69" t="e">
        <v>#N/A</v>
      </c>
      <c r="R56" s="69" t="e">
        <v>#N/A</v>
      </c>
      <c r="S56" s="69" t="e">
        <v>#N/A</v>
      </c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</row>
    <row r="57" spans="1:40" x14ac:dyDescent="0.25">
      <c r="A57" s="1">
        <v>25065</v>
      </c>
      <c r="B57" s="69">
        <v>3.2852984611433298</v>
      </c>
      <c r="C57" s="69">
        <v>3.1079235655395934</v>
      </c>
      <c r="D57" s="69" t="e">
        <v>#N/A</v>
      </c>
      <c r="E57" s="69" t="e">
        <v>#N/A</v>
      </c>
      <c r="F57" s="69">
        <v>4.5733333333333341</v>
      </c>
      <c r="G57" s="69" t="e">
        <v>#N/A</v>
      </c>
      <c r="H57" s="69" t="e">
        <v>#N/A</v>
      </c>
      <c r="I57" s="69">
        <v>4.8908477830007939</v>
      </c>
      <c r="J57" s="69">
        <v>3.7999107388721769</v>
      </c>
      <c r="K57" s="69">
        <v>4.64449653044292</v>
      </c>
      <c r="L57" s="69" t="e">
        <v>#N/A</v>
      </c>
      <c r="M57" s="69" t="e">
        <v>#N/A</v>
      </c>
      <c r="N57" s="69" t="e">
        <v>#N/A</v>
      </c>
      <c r="O57" s="69" t="e">
        <v>#N/A</v>
      </c>
      <c r="P57" s="69" t="e">
        <v>#N/A</v>
      </c>
      <c r="Q57" s="69" t="e">
        <v>#N/A</v>
      </c>
      <c r="R57" s="69" t="e">
        <v>#N/A</v>
      </c>
      <c r="S57" s="69" t="e">
        <v>#N/A</v>
      </c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</row>
    <row r="58" spans="1:40" x14ac:dyDescent="0.25">
      <c r="A58" s="1">
        <v>25157</v>
      </c>
      <c r="B58" s="69">
        <v>2.5415158634410786</v>
      </c>
      <c r="C58" s="69">
        <v>2.7118481397552991</v>
      </c>
      <c r="D58" s="69" t="e">
        <v>#N/A</v>
      </c>
      <c r="E58" s="69" t="e">
        <v>#N/A</v>
      </c>
      <c r="F58" s="69">
        <v>4.8600000000000003</v>
      </c>
      <c r="G58" s="69" t="e">
        <v>#N/A</v>
      </c>
      <c r="H58" s="69" t="e">
        <v>#N/A</v>
      </c>
      <c r="I58" s="69">
        <v>5.1745716529900294</v>
      </c>
      <c r="J58" s="69">
        <v>3.8789286550213395</v>
      </c>
      <c r="K58" s="69">
        <v>5.0755026221963435</v>
      </c>
      <c r="L58" s="69" t="e">
        <v>#N/A</v>
      </c>
      <c r="M58" s="69" t="e">
        <v>#N/A</v>
      </c>
      <c r="N58" s="69" t="e">
        <v>#N/A</v>
      </c>
      <c r="O58" s="69" t="e">
        <v>#N/A</v>
      </c>
      <c r="P58" s="69" t="e">
        <v>#N/A</v>
      </c>
      <c r="Q58" s="69" t="e">
        <v>#N/A</v>
      </c>
      <c r="R58" s="69" t="e">
        <v>#N/A</v>
      </c>
      <c r="S58" s="69" t="e">
        <v>#N/A</v>
      </c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</row>
    <row r="59" spans="1:40" x14ac:dyDescent="0.25">
      <c r="A59" s="1">
        <v>25249</v>
      </c>
      <c r="B59" s="69">
        <v>3.0148013231168633</v>
      </c>
      <c r="C59" s="69">
        <v>3.2232064626666563</v>
      </c>
      <c r="D59" s="69" t="e">
        <v>#N/A</v>
      </c>
      <c r="E59" s="69" t="e">
        <v>#N/A</v>
      </c>
      <c r="F59" s="69">
        <v>4.88</v>
      </c>
      <c r="G59" s="69" t="e">
        <v>#N/A</v>
      </c>
      <c r="H59" s="69" t="e">
        <v>#N/A</v>
      </c>
      <c r="I59" s="69">
        <v>5.2076575425520852</v>
      </c>
      <c r="J59" s="69">
        <v>4.4000213044602852</v>
      </c>
      <c r="K59" s="69">
        <v>5.1156922375612153</v>
      </c>
      <c r="L59" s="69" t="e">
        <v>#N/A</v>
      </c>
      <c r="M59" s="69" t="e">
        <v>#N/A</v>
      </c>
      <c r="N59" s="69" t="e">
        <v>#N/A</v>
      </c>
      <c r="O59" s="69" t="e">
        <v>#N/A</v>
      </c>
      <c r="P59" s="69" t="e">
        <v>#N/A</v>
      </c>
      <c r="Q59" s="69" t="e">
        <v>#N/A</v>
      </c>
      <c r="R59" s="69" t="e">
        <v>#N/A</v>
      </c>
      <c r="S59" s="69" t="e">
        <v>#N/A</v>
      </c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</row>
    <row r="60" spans="1:40" x14ac:dyDescent="0.25">
      <c r="A60" s="1">
        <v>25338</v>
      </c>
      <c r="B60" s="69">
        <v>2.2639288896255958</v>
      </c>
      <c r="C60" s="69">
        <v>2.5150412502181441</v>
      </c>
      <c r="D60" s="69" t="e">
        <v>#N/A</v>
      </c>
      <c r="E60" s="69" t="e">
        <v>#N/A</v>
      </c>
      <c r="F60" s="69">
        <v>4.8333333333333321</v>
      </c>
      <c r="G60" s="69" t="e">
        <v>#N/A</v>
      </c>
      <c r="H60" s="69" t="e">
        <v>#N/A</v>
      </c>
      <c r="I60" s="69">
        <v>5.1378559874971401</v>
      </c>
      <c r="J60" s="69">
        <v>4.0593332960702444</v>
      </c>
      <c r="K60" s="69">
        <v>5.4576259496227344</v>
      </c>
      <c r="L60" s="69" t="e">
        <v>#N/A</v>
      </c>
      <c r="M60" s="69" t="e">
        <v>#N/A</v>
      </c>
      <c r="N60" s="69" t="e">
        <v>#N/A</v>
      </c>
      <c r="O60" s="69" t="e">
        <v>#N/A</v>
      </c>
      <c r="P60" s="69" t="e">
        <v>#N/A</v>
      </c>
      <c r="Q60" s="69" t="e">
        <v>#N/A</v>
      </c>
      <c r="R60" s="69" t="e">
        <v>#N/A</v>
      </c>
      <c r="S60" s="69" t="e">
        <v>#N/A</v>
      </c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</row>
    <row r="61" spans="1:40" x14ac:dyDescent="0.25">
      <c r="A61" s="1">
        <v>25430</v>
      </c>
      <c r="B61" s="69">
        <v>1.9236008534383746</v>
      </c>
      <c r="C61" s="69">
        <v>2.2547007260011775</v>
      </c>
      <c r="D61" s="69" t="e">
        <v>#N/A</v>
      </c>
      <c r="E61" s="69" t="e">
        <v>#N/A</v>
      </c>
      <c r="F61" s="69">
        <v>4.5866666666666678</v>
      </c>
      <c r="G61" s="69" t="e">
        <v>#N/A</v>
      </c>
      <c r="H61" s="69" t="e">
        <v>#N/A</v>
      </c>
      <c r="I61" s="69">
        <v>4.986304852081016</v>
      </c>
      <c r="J61" s="69">
        <v>3.7800654323444096</v>
      </c>
      <c r="K61" s="69">
        <v>5.3466417750429738</v>
      </c>
      <c r="L61" s="69" t="e">
        <v>#N/A</v>
      </c>
      <c r="M61" s="69" t="e">
        <v>#N/A</v>
      </c>
      <c r="N61" s="69" t="e">
        <v>#N/A</v>
      </c>
      <c r="O61" s="69" t="e">
        <v>#N/A</v>
      </c>
      <c r="P61" s="69" t="e">
        <v>#N/A</v>
      </c>
      <c r="Q61" s="69" t="e">
        <v>#N/A</v>
      </c>
      <c r="R61" s="69" t="e">
        <v>#N/A</v>
      </c>
      <c r="S61" s="69" t="e">
        <v>#N/A</v>
      </c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</row>
    <row r="62" spans="1:40" x14ac:dyDescent="0.25">
      <c r="A62" s="1">
        <v>25522</v>
      </c>
      <c r="B62" s="69">
        <v>0.47831477115683207</v>
      </c>
      <c r="C62" s="69">
        <v>0.9749495044422104</v>
      </c>
      <c r="D62" s="69" t="e">
        <v>#N/A</v>
      </c>
      <c r="E62" s="69" t="e">
        <v>#N/A</v>
      </c>
      <c r="F62" s="69">
        <v>4.6266666666666669</v>
      </c>
      <c r="G62" s="69" t="e">
        <v>#N/A</v>
      </c>
      <c r="H62" s="69" t="e">
        <v>#N/A</v>
      </c>
      <c r="I62" s="69">
        <v>4.8088125131769672</v>
      </c>
      <c r="J62" s="69">
        <v>3.0935956786027048</v>
      </c>
      <c r="K62" s="69">
        <v>5.4000473852410611</v>
      </c>
      <c r="L62" s="69" t="e">
        <v>#N/A</v>
      </c>
      <c r="M62" s="69" t="e">
        <v>#N/A</v>
      </c>
      <c r="N62" s="69" t="e">
        <v>#N/A</v>
      </c>
      <c r="O62" s="69" t="e">
        <v>#N/A</v>
      </c>
      <c r="P62" s="69" t="e">
        <v>#N/A</v>
      </c>
      <c r="Q62" s="69" t="e">
        <v>#N/A</v>
      </c>
      <c r="R62" s="69" t="e">
        <v>#N/A</v>
      </c>
      <c r="S62" s="69" t="e">
        <v>#N/A</v>
      </c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</row>
    <row r="63" spans="1:40" x14ac:dyDescent="0.25">
      <c r="A63" s="1">
        <v>25614</v>
      </c>
      <c r="B63" s="69">
        <v>-0.53005299320960708</v>
      </c>
      <c r="C63" s="69">
        <v>0.51800112611955418</v>
      </c>
      <c r="D63" s="69" t="e">
        <v>#N/A</v>
      </c>
      <c r="E63" s="69" t="e">
        <v>#N/A</v>
      </c>
      <c r="F63" s="69">
        <v>3.4466666666666654</v>
      </c>
      <c r="G63" s="69" t="e">
        <v>#N/A</v>
      </c>
      <c r="H63" s="69" t="e">
        <v>#N/A</v>
      </c>
      <c r="I63" s="69">
        <v>4.0194425288896962</v>
      </c>
      <c r="J63" s="69">
        <v>2.819359121169644</v>
      </c>
      <c r="K63" s="69">
        <v>4.6121839711856936</v>
      </c>
      <c r="L63" s="69" t="e">
        <v>#N/A</v>
      </c>
      <c r="M63" s="69" t="e">
        <v>#N/A</v>
      </c>
      <c r="N63" s="69" t="e">
        <v>#N/A</v>
      </c>
      <c r="O63" s="69" t="e">
        <v>#N/A</v>
      </c>
      <c r="P63" s="69" t="e">
        <v>#N/A</v>
      </c>
      <c r="Q63" s="69" t="e">
        <v>#N/A</v>
      </c>
      <c r="R63" s="69" t="e">
        <v>#N/A</v>
      </c>
      <c r="S63" s="69" t="e">
        <v>#N/A</v>
      </c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</row>
    <row r="64" spans="1:40" x14ac:dyDescent="0.25">
      <c r="A64" s="1">
        <v>25703</v>
      </c>
      <c r="B64" s="69">
        <v>-1.1813620644851672</v>
      </c>
      <c r="C64" s="69">
        <v>0.18523882473077946</v>
      </c>
      <c r="D64" s="69" t="e">
        <v>#N/A</v>
      </c>
      <c r="E64" s="69" t="e">
        <v>#N/A</v>
      </c>
      <c r="F64" s="69">
        <v>2.2666666666666675</v>
      </c>
      <c r="G64" s="69" t="e">
        <v>#N/A</v>
      </c>
      <c r="H64" s="69" t="e">
        <v>#N/A</v>
      </c>
      <c r="I64" s="69">
        <v>3.2040941829469531</v>
      </c>
      <c r="J64" s="69">
        <v>2.4896490072904509</v>
      </c>
      <c r="K64" s="69">
        <v>3.9345528354154329</v>
      </c>
      <c r="L64" s="69" t="e">
        <v>#N/A</v>
      </c>
      <c r="M64" s="69" t="e">
        <v>#N/A</v>
      </c>
      <c r="N64" s="69" t="e">
        <v>#N/A</v>
      </c>
      <c r="O64" s="69" t="e">
        <v>#N/A</v>
      </c>
      <c r="P64" s="69" t="e">
        <v>#N/A</v>
      </c>
      <c r="Q64" s="69" t="e">
        <v>#N/A</v>
      </c>
      <c r="R64" s="69" t="e">
        <v>#N/A</v>
      </c>
      <c r="S64" s="69" t="e">
        <v>#N/A</v>
      </c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</row>
    <row r="65" spans="1:40" x14ac:dyDescent="0.25">
      <c r="A65" s="1">
        <v>25795</v>
      </c>
      <c r="B65" s="69">
        <v>-1.0303505187360043</v>
      </c>
      <c r="C65" s="69">
        <v>0.42876383130720219</v>
      </c>
      <c r="D65" s="69" t="e">
        <v>#N/A</v>
      </c>
      <c r="E65" s="69" t="e">
        <v>#N/A</v>
      </c>
      <c r="F65" s="69">
        <v>1.5066666666666659</v>
      </c>
      <c r="G65" s="69" t="e">
        <v>#N/A</v>
      </c>
      <c r="H65" s="69" t="e">
        <v>#N/A</v>
      </c>
      <c r="I65" s="69">
        <v>2.6191648023823948</v>
      </c>
      <c r="J65" s="69">
        <v>2.4923738437961762</v>
      </c>
      <c r="K65" s="69">
        <v>3.3970465917180608</v>
      </c>
      <c r="L65" s="69" t="e">
        <v>#N/A</v>
      </c>
      <c r="M65" s="69" t="e">
        <v>#N/A</v>
      </c>
      <c r="N65" s="69" t="e">
        <v>#N/A</v>
      </c>
      <c r="O65" s="69" t="e">
        <v>#N/A</v>
      </c>
      <c r="P65" s="69" t="e">
        <v>#N/A</v>
      </c>
      <c r="Q65" s="69" t="e">
        <v>#N/A</v>
      </c>
      <c r="R65" s="69" t="e">
        <v>#N/A</v>
      </c>
      <c r="S65" s="69" t="e">
        <v>#N/A</v>
      </c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</row>
    <row r="66" spans="1:40" x14ac:dyDescent="0.25">
      <c r="A66" s="1">
        <v>25887</v>
      </c>
      <c r="B66" s="69">
        <v>-2.8081641494200809</v>
      </c>
      <c r="C66" s="69">
        <v>-1.3380302310672287</v>
      </c>
      <c r="D66" s="69" t="e">
        <v>#N/A</v>
      </c>
      <c r="E66" s="69" t="e">
        <v>#N/A</v>
      </c>
      <c r="F66" s="69">
        <v>0.19333333333333336</v>
      </c>
      <c r="G66" s="69" t="e">
        <v>#N/A</v>
      </c>
      <c r="H66" s="69" t="e">
        <v>#N/A</v>
      </c>
      <c r="I66" s="69">
        <v>1.5753159621774397</v>
      </c>
      <c r="J66" s="69">
        <v>1.3766120981367513</v>
      </c>
      <c r="K66" s="69">
        <v>2.9585336438584786</v>
      </c>
      <c r="L66" s="69" t="e">
        <v>#N/A</v>
      </c>
      <c r="M66" s="69" t="e">
        <v>#N/A</v>
      </c>
      <c r="N66" s="69" t="e">
        <v>#N/A</v>
      </c>
      <c r="O66" s="69" t="e">
        <v>#N/A</v>
      </c>
      <c r="P66" s="69" t="e">
        <v>#N/A</v>
      </c>
      <c r="Q66" s="69" t="e">
        <v>#N/A</v>
      </c>
      <c r="R66" s="69" t="e">
        <v>#N/A</v>
      </c>
      <c r="S66" s="69" t="e">
        <v>#N/A</v>
      </c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</row>
    <row r="67" spans="1:40" x14ac:dyDescent="0.25">
      <c r="A67" s="1">
        <v>25979</v>
      </c>
      <c r="B67" s="69">
        <v>-0.89829348867212155</v>
      </c>
      <c r="C67" s="69">
        <v>0.53454280324763537</v>
      </c>
      <c r="D67" s="69" t="e">
        <v>#N/A</v>
      </c>
      <c r="E67" s="69" t="e">
        <v>#N/A</v>
      </c>
      <c r="F67" s="69">
        <v>3.3333333333333215E-2</v>
      </c>
      <c r="G67" s="69" t="e">
        <v>#N/A</v>
      </c>
      <c r="H67" s="69" t="e">
        <v>#N/A</v>
      </c>
      <c r="I67" s="69">
        <v>1.3613668320306331</v>
      </c>
      <c r="J67" s="69">
        <v>2.6687789583236636</v>
      </c>
      <c r="K67" s="69">
        <v>2.4763074730682639</v>
      </c>
      <c r="L67" s="69" t="e">
        <v>#N/A</v>
      </c>
      <c r="M67" s="69" t="e">
        <v>#N/A</v>
      </c>
      <c r="N67" s="69" t="e">
        <v>#N/A</v>
      </c>
      <c r="O67" s="69" t="e">
        <v>#N/A</v>
      </c>
      <c r="P67" s="69" t="e">
        <v>#N/A</v>
      </c>
      <c r="Q67" s="69" t="e">
        <v>#N/A</v>
      </c>
      <c r="R67" s="69" t="e">
        <v>#N/A</v>
      </c>
      <c r="S67" s="69" t="e">
        <v>#N/A</v>
      </c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</row>
    <row r="68" spans="1:40" x14ac:dyDescent="0.25">
      <c r="A68" s="1">
        <v>26068</v>
      </c>
      <c r="B68" s="69">
        <v>-1.0736729742843263</v>
      </c>
      <c r="C68" s="69">
        <v>0.44186116871958675</v>
      </c>
      <c r="D68" s="69" t="e">
        <v>#N/A</v>
      </c>
      <c r="E68" s="69" t="e">
        <v>#N/A</v>
      </c>
      <c r="F68" s="69">
        <v>0.11999999999999744</v>
      </c>
      <c r="G68" s="69" t="e">
        <v>#N/A</v>
      </c>
      <c r="H68" s="69" t="e">
        <v>#N/A</v>
      </c>
      <c r="I68" s="69">
        <v>1.4420448864046786</v>
      </c>
      <c r="J68" s="69">
        <v>2.8603360334602224</v>
      </c>
      <c r="K68" s="69">
        <v>2.7378657994234636</v>
      </c>
      <c r="L68" s="69" t="e">
        <v>#N/A</v>
      </c>
      <c r="M68" s="69" t="e">
        <v>#N/A</v>
      </c>
      <c r="N68" s="69" t="e">
        <v>#N/A</v>
      </c>
      <c r="O68" s="69" t="e">
        <v>#N/A</v>
      </c>
      <c r="P68" s="69" t="e">
        <v>#N/A</v>
      </c>
      <c r="Q68" s="69" t="e">
        <v>#N/A</v>
      </c>
      <c r="R68" s="69" t="e">
        <v>#N/A</v>
      </c>
      <c r="S68" s="69" t="e">
        <v>#N/A</v>
      </c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</row>
    <row r="69" spans="1:40" x14ac:dyDescent="0.25">
      <c r="A69" s="1">
        <v>26160</v>
      </c>
      <c r="B69" s="69">
        <v>-0.96683560403138147</v>
      </c>
      <c r="C69" s="69">
        <v>0.59486040553848718</v>
      </c>
      <c r="D69" s="69" t="e">
        <v>#N/A</v>
      </c>
      <c r="E69" s="69" t="e">
        <v>#N/A</v>
      </c>
      <c r="F69" s="69">
        <v>-0.10666666666666735</v>
      </c>
      <c r="G69" s="69" t="e">
        <v>#N/A</v>
      </c>
      <c r="H69" s="69" t="e">
        <v>#N/A</v>
      </c>
      <c r="I69" s="69">
        <v>1.3534035236709503</v>
      </c>
      <c r="J69" s="69">
        <v>2.8506305562834862</v>
      </c>
      <c r="K69" s="69">
        <v>2.596835795569886</v>
      </c>
      <c r="L69" s="69" t="e">
        <v>#N/A</v>
      </c>
      <c r="M69" s="69" t="e">
        <v>#N/A</v>
      </c>
      <c r="N69" s="69" t="e">
        <v>#N/A</v>
      </c>
      <c r="O69" s="69" t="e">
        <v>#N/A</v>
      </c>
      <c r="P69" s="69" t="e">
        <v>#N/A</v>
      </c>
      <c r="Q69" s="69" t="e">
        <v>#N/A</v>
      </c>
      <c r="R69" s="69" t="e">
        <v>#N/A</v>
      </c>
      <c r="S69" s="69" t="e">
        <v>#N/A</v>
      </c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</row>
    <row r="70" spans="1:40" x14ac:dyDescent="0.25">
      <c r="A70" s="1">
        <v>26252</v>
      </c>
      <c r="B70" s="69">
        <v>-1.4361020224633161</v>
      </c>
      <c r="C70" s="69">
        <v>0.10416626292682836</v>
      </c>
      <c r="D70" s="69" t="e">
        <v>#N/A</v>
      </c>
      <c r="E70" s="69" t="e">
        <v>#N/A</v>
      </c>
      <c r="F70" s="69">
        <v>0.11333333333333329</v>
      </c>
      <c r="G70" s="69" t="e">
        <v>#N/A</v>
      </c>
      <c r="H70" s="69" t="e">
        <v>#N/A</v>
      </c>
      <c r="I70" s="69">
        <v>1.6100772183817149</v>
      </c>
      <c r="J70" s="69">
        <v>2.148947304932471</v>
      </c>
      <c r="K70" s="69">
        <v>2.4927123832185778</v>
      </c>
      <c r="L70" s="69" t="e">
        <v>#N/A</v>
      </c>
      <c r="M70" s="69" t="e">
        <v>#N/A</v>
      </c>
      <c r="N70" s="69" t="e">
        <v>#N/A</v>
      </c>
      <c r="O70" s="69" t="e">
        <v>#N/A</v>
      </c>
      <c r="P70" s="69" t="e">
        <v>#N/A</v>
      </c>
      <c r="Q70" s="69" t="e">
        <v>#N/A</v>
      </c>
      <c r="R70" s="69" t="e">
        <v>#N/A</v>
      </c>
      <c r="S70" s="69" t="e">
        <v>#N/A</v>
      </c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</row>
    <row r="71" spans="1:40" x14ac:dyDescent="0.25">
      <c r="A71" s="1">
        <v>26344</v>
      </c>
      <c r="B71" s="69">
        <v>-0.35001139731022485</v>
      </c>
      <c r="C71" s="69">
        <v>1.3728686871025153</v>
      </c>
      <c r="D71" s="69" t="e">
        <v>#N/A</v>
      </c>
      <c r="E71" s="69" t="e">
        <v>#N/A</v>
      </c>
      <c r="F71" s="69">
        <v>0.48666666666666636</v>
      </c>
      <c r="G71" s="69" t="e">
        <v>#N/A</v>
      </c>
      <c r="H71" s="69" t="e">
        <v>#N/A</v>
      </c>
      <c r="I71" s="69">
        <v>2.0469796414264785</v>
      </c>
      <c r="J71" s="69">
        <v>3.5426675159331364</v>
      </c>
      <c r="K71" s="69">
        <v>3.0878069645105608</v>
      </c>
      <c r="L71" s="69" t="e">
        <v>#N/A</v>
      </c>
      <c r="M71" s="69" t="e">
        <v>#N/A</v>
      </c>
      <c r="N71" s="69" t="e">
        <v>#N/A</v>
      </c>
      <c r="O71" s="69" t="e">
        <v>#N/A</v>
      </c>
      <c r="P71" s="69" t="e">
        <v>#N/A</v>
      </c>
      <c r="Q71" s="69" t="e">
        <v>#N/A</v>
      </c>
      <c r="R71" s="69" t="e">
        <v>#N/A</v>
      </c>
      <c r="S71" s="69" t="e">
        <v>#N/A</v>
      </c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</row>
    <row r="72" spans="1:40" x14ac:dyDescent="0.25">
      <c r="A72" s="1">
        <v>26434</v>
      </c>
      <c r="B72" s="69">
        <v>1.1814461375980772</v>
      </c>
      <c r="C72" s="69">
        <v>3.0425977796361265</v>
      </c>
      <c r="D72" s="69" t="e">
        <v>#N/A</v>
      </c>
      <c r="E72" s="69" t="e">
        <v>#N/A</v>
      </c>
      <c r="F72" s="69">
        <v>0.66000000000000014</v>
      </c>
      <c r="G72" s="69" t="e">
        <v>#N/A</v>
      </c>
      <c r="H72" s="69" t="e">
        <v>#N/A</v>
      </c>
      <c r="I72" s="69">
        <v>2.512767836006212</v>
      </c>
      <c r="J72" s="69">
        <v>4.6307310576722722</v>
      </c>
      <c r="K72" s="69">
        <v>3.1817474979384119</v>
      </c>
      <c r="L72" s="69" t="e">
        <v>#N/A</v>
      </c>
      <c r="M72" s="69" t="e">
        <v>#N/A</v>
      </c>
      <c r="N72" s="69" t="e">
        <v>#N/A</v>
      </c>
      <c r="O72" s="69" t="e">
        <v>#N/A</v>
      </c>
      <c r="P72" s="69" t="e">
        <v>#N/A</v>
      </c>
      <c r="Q72" s="69" t="e">
        <v>#N/A</v>
      </c>
      <c r="R72" s="69" t="e">
        <v>#N/A</v>
      </c>
      <c r="S72" s="69" t="e">
        <v>#N/A</v>
      </c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</row>
    <row r="73" spans="1:40" x14ac:dyDescent="0.25">
      <c r="A73" s="1">
        <v>26526</v>
      </c>
      <c r="B73" s="69">
        <v>1.3950423125889431</v>
      </c>
      <c r="C73" s="69">
        <v>3.2158959391654163</v>
      </c>
      <c r="D73" s="69" t="e">
        <v>#N/A</v>
      </c>
      <c r="E73" s="69" t="e">
        <v>#N/A</v>
      </c>
      <c r="F73" s="69">
        <v>0.94666666666666721</v>
      </c>
      <c r="G73" s="69" t="e">
        <v>#N/A</v>
      </c>
      <c r="H73" s="69" t="e">
        <v>#N/A</v>
      </c>
      <c r="I73" s="69">
        <v>3.0165352791876323</v>
      </c>
      <c r="J73" s="69">
        <v>4.535884022346405</v>
      </c>
      <c r="K73" s="69">
        <v>3.6528611560896671</v>
      </c>
      <c r="L73" s="69" t="e">
        <v>#N/A</v>
      </c>
      <c r="M73" s="69" t="e">
        <v>#N/A</v>
      </c>
      <c r="N73" s="69" t="e">
        <v>#N/A</v>
      </c>
      <c r="O73" s="69" t="e">
        <v>#N/A</v>
      </c>
      <c r="P73" s="69" t="e">
        <v>#N/A</v>
      </c>
      <c r="Q73" s="69" t="e">
        <v>#N/A</v>
      </c>
      <c r="R73" s="69" t="e">
        <v>#N/A</v>
      </c>
      <c r="S73" s="69" t="e">
        <v>#N/A</v>
      </c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</row>
    <row r="74" spans="1:40" x14ac:dyDescent="0.25">
      <c r="A74" s="1">
        <v>26618</v>
      </c>
      <c r="B74" s="69">
        <v>2.3265442652196522</v>
      </c>
      <c r="C74" s="69">
        <v>4.0609086302654136</v>
      </c>
      <c r="D74" s="69" t="e">
        <v>#N/A</v>
      </c>
      <c r="E74" s="69" t="e">
        <v>#N/A</v>
      </c>
      <c r="F74" s="69">
        <v>1.3866666666666667</v>
      </c>
      <c r="G74" s="69" t="e">
        <v>#N/A</v>
      </c>
      <c r="H74" s="69" t="e">
        <v>#N/A</v>
      </c>
      <c r="I74" s="69">
        <v>3.5013254282662611</v>
      </c>
      <c r="J74" s="69">
        <v>4.7509086932238302</v>
      </c>
      <c r="K74" s="69">
        <v>3.8222775669948863</v>
      </c>
      <c r="L74" s="69" t="e">
        <v>#N/A</v>
      </c>
      <c r="M74" s="69" t="e">
        <v>#N/A</v>
      </c>
      <c r="N74" s="69" t="e">
        <v>#N/A</v>
      </c>
      <c r="O74" s="69" t="e">
        <v>#N/A</v>
      </c>
      <c r="P74" s="69" t="e">
        <v>#N/A</v>
      </c>
      <c r="Q74" s="69" t="e">
        <v>#N/A</v>
      </c>
      <c r="R74" s="69" t="e">
        <v>#N/A</v>
      </c>
      <c r="S74" s="69" t="e">
        <v>#N/A</v>
      </c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</row>
    <row r="75" spans="1:40" x14ac:dyDescent="0.25">
      <c r="A75" s="1">
        <v>26710</v>
      </c>
      <c r="B75" s="69">
        <v>4.0545290255956274</v>
      </c>
      <c r="C75" s="69">
        <v>5.9793840342675724</v>
      </c>
      <c r="D75" s="69" t="e">
        <v>#N/A</v>
      </c>
      <c r="E75" s="69" t="e">
        <v>#N/A</v>
      </c>
      <c r="F75" s="69">
        <v>2.2733333333333334</v>
      </c>
      <c r="G75" s="69" t="e">
        <v>#N/A</v>
      </c>
      <c r="H75" s="69" t="e">
        <v>#N/A</v>
      </c>
      <c r="I75" s="69">
        <v>4.6169221468854058</v>
      </c>
      <c r="J75" s="69">
        <v>6.2495363564028548</v>
      </c>
      <c r="K75" s="69">
        <v>4.6422531360538652</v>
      </c>
      <c r="L75" s="69" t="e">
        <v>#N/A</v>
      </c>
      <c r="M75" s="69" t="e">
        <v>#N/A</v>
      </c>
      <c r="N75" s="69" t="e">
        <v>#N/A</v>
      </c>
      <c r="O75" s="69" t="e">
        <v>#N/A</v>
      </c>
      <c r="P75" s="69" t="e">
        <v>#N/A</v>
      </c>
      <c r="Q75" s="69" t="e">
        <v>#N/A</v>
      </c>
      <c r="R75" s="69" t="e">
        <v>#N/A</v>
      </c>
      <c r="S75" s="69" t="e">
        <v>#N/A</v>
      </c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</row>
    <row r="76" spans="1:40" x14ac:dyDescent="0.25">
      <c r="A76" s="1">
        <v>26799</v>
      </c>
      <c r="B76" s="69">
        <v>4.3388026120836365</v>
      </c>
      <c r="C76" s="69">
        <v>6.4174669873506769</v>
      </c>
      <c r="D76" s="69" t="e">
        <v>#N/A</v>
      </c>
      <c r="E76" s="69" t="e">
        <v>#N/A</v>
      </c>
      <c r="F76" s="69">
        <v>2.3133333333333326</v>
      </c>
      <c r="G76" s="69" t="e">
        <v>#N/A</v>
      </c>
      <c r="H76" s="69" t="e">
        <v>#N/A</v>
      </c>
      <c r="I76" s="69">
        <v>5.0224232337267924</v>
      </c>
      <c r="J76" s="69">
        <v>6.9428713250718204</v>
      </c>
      <c r="K76" s="69">
        <v>5.4087215259868167</v>
      </c>
      <c r="L76" s="69" t="e">
        <v>#N/A</v>
      </c>
      <c r="M76" s="69" t="e">
        <v>#N/A</v>
      </c>
      <c r="N76" s="69" t="e">
        <v>#N/A</v>
      </c>
      <c r="O76" s="69" t="e">
        <v>#N/A</v>
      </c>
      <c r="P76" s="69" t="e">
        <v>#N/A</v>
      </c>
      <c r="Q76" s="69" t="e">
        <v>#N/A</v>
      </c>
      <c r="R76" s="69" t="e">
        <v>#N/A</v>
      </c>
      <c r="S76" s="69" t="e">
        <v>#N/A</v>
      </c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</row>
    <row r="77" spans="1:40" x14ac:dyDescent="0.25">
      <c r="A77" s="1">
        <v>26891</v>
      </c>
      <c r="B77" s="69">
        <v>2.9296520698037223</v>
      </c>
      <c r="C77" s="69">
        <v>5.0518572279573108</v>
      </c>
      <c r="D77" s="69" t="e">
        <v>#N/A</v>
      </c>
      <c r="E77" s="69" t="e">
        <v>#N/A</v>
      </c>
      <c r="F77" s="69">
        <v>2.5999999999999996</v>
      </c>
      <c r="G77" s="69" t="e">
        <v>#N/A</v>
      </c>
      <c r="H77" s="69" t="e">
        <v>#N/A</v>
      </c>
      <c r="I77" s="69">
        <v>5.4002431695295261</v>
      </c>
      <c r="J77" s="69">
        <v>5.7851910966831221</v>
      </c>
      <c r="K77" s="69">
        <v>5.7159839845656837</v>
      </c>
      <c r="L77" s="69" t="e">
        <v>#N/A</v>
      </c>
      <c r="M77" s="69" t="e">
        <v>#N/A</v>
      </c>
      <c r="N77" s="69" t="e">
        <v>#N/A</v>
      </c>
      <c r="O77" s="69" t="e">
        <v>#N/A</v>
      </c>
      <c r="P77" s="69" t="e">
        <v>#N/A</v>
      </c>
      <c r="Q77" s="69" t="e">
        <v>#N/A</v>
      </c>
      <c r="R77" s="69" t="e">
        <v>#N/A</v>
      </c>
      <c r="S77" s="69" t="e">
        <v>#N/A</v>
      </c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</row>
    <row r="78" spans="1:40" x14ac:dyDescent="0.25">
      <c r="A78" s="1">
        <v>26983</v>
      </c>
      <c r="B78" s="69">
        <v>3.0208633093525186</v>
      </c>
      <c r="C78" s="69">
        <v>5.043943859932928</v>
      </c>
      <c r="D78" s="69" t="e">
        <v>#N/A</v>
      </c>
      <c r="E78" s="69" t="e">
        <v>#N/A</v>
      </c>
      <c r="F78" s="69">
        <v>2.6866666666666674</v>
      </c>
      <c r="G78" s="69" t="e">
        <v>#N/A</v>
      </c>
      <c r="H78" s="69" t="e">
        <v>#N/A</v>
      </c>
      <c r="I78" s="69">
        <v>5.4187219865628524</v>
      </c>
      <c r="J78" s="69">
        <v>5.6777923582685528</v>
      </c>
      <c r="K78" s="69">
        <v>5.7329478197592767</v>
      </c>
      <c r="L78" s="69" t="e">
        <v>#N/A</v>
      </c>
      <c r="M78" s="69" t="e">
        <v>#N/A</v>
      </c>
      <c r="N78" s="69" t="e">
        <v>#N/A</v>
      </c>
      <c r="O78" s="69" t="e">
        <v>#N/A</v>
      </c>
      <c r="P78" s="69" t="e">
        <v>#N/A</v>
      </c>
      <c r="Q78" s="69" t="e">
        <v>#N/A</v>
      </c>
      <c r="R78" s="69" t="e">
        <v>#N/A</v>
      </c>
      <c r="S78" s="69" t="e">
        <v>#N/A</v>
      </c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</row>
    <row r="79" spans="1:40" x14ac:dyDescent="0.25">
      <c r="A79" s="1">
        <v>27075</v>
      </c>
      <c r="B79" s="69">
        <v>1.2356580026384303</v>
      </c>
      <c r="C79" s="69">
        <v>3.0918481344295392</v>
      </c>
      <c r="D79" s="69" t="e">
        <v>#N/A</v>
      </c>
      <c r="E79" s="69" t="e">
        <v>#N/A</v>
      </c>
      <c r="F79" s="69">
        <v>1.9933333333333323</v>
      </c>
      <c r="G79" s="69" t="e">
        <v>#N/A</v>
      </c>
      <c r="H79" s="69" t="e">
        <v>#N/A</v>
      </c>
      <c r="I79" s="69">
        <v>4.5293850288105748</v>
      </c>
      <c r="J79" s="69">
        <v>4.4361646040174181</v>
      </c>
      <c r="K79" s="69">
        <v>5.5297900157295974</v>
      </c>
      <c r="L79" s="69" t="e">
        <v>#N/A</v>
      </c>
      <c r="M79" s="69" t="e">
        <v>#N/A</v>
      </c>
      <c r="N79" s="69" t="e">
        <v>#N/A</v>
      </c>
      <c r="O79" s="69" t="e">
        <v>#N/A</v>
      </c>
      <c r="P79" s="69" t="e">
        <v>#N/A</v>
      </c>
      <c r="Q79" s="69" t="e">
        <v>#N/A</v>
      </c>
      <c r="R79" s="69" t="e">
        <v>#N/A</v>
      </c>
      <c r="S79" s="69" t="e">
        <v>#N/A</v>
      </c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</row>
    <row r="80" spans="1:40" x14ac:dyDescent="0.25">
      <c r="A80" s="1">
        <v>27164</v>
      </c>
      <c r="B80" s="69">
        <v>0.55486856981345134</v>
      </c>
      <c r="C80" s="69">
        <v>2.4418292818145066</v>
      </c>
      <c r="D80" s="69" t="e">
        <v>#N/A</v>
      </c>
      <c r="E80" s="69" t="e">
        <v>#N/A</v>
      </c>
      <c r="F80" s="69">
        <v>1.879999999999999</v>
      </c>
      <c r="G80" s="69" t="e">
        <v>#N/A</v>
      </c>
      <c r="H80" s="69" t="e">
        <v>#N/A</v>
      </c>
      <c r="I80" s="69">
        <v>3.9810666049829511</v>
      </c>
      <c r="J80" s="69">
        <v>4.3426190853387814</v>
      </c>
      <c r="K80" s="69">
        <v>5.3726434038452986</v>
      </c>
      <c r="L80" s="69" t="e">
        <v>#N/A</v>
      </c>
      <c r="M80" s="69" t="e">
        <v>#N/A</v>
      </c>
      <c r="N80" s="69" t="e">
        <v>#N/A</v>
      </c>
      <c r="O80" s="69" t="e">
        <v>#N/A</v>
      </c>
      <c r="P80" s="69" t="e">
        <v>#N/A</v>
      </c>
      <c r="Q80" s="69" t="e">
        <v>#N/A</v>
      </c>
      <c r="R80" s="69" t="e">
        <v>#N/A</v>
      </c>
      <c r="S80" s="69" t="e">
        <v>#N/A</v>
      </c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</row>
    <row r="81" spans="1:40" x14ac:dyDescent="0.25">
      <c r="A81" s="1">
        <v>27256</v>
      </c>
      <c r="B81" s="69">
        <v>-1.3021460579750757</v>
      </c>
      <c r="C81" s="69">
        <v>0.64748122974631239</v>
      </c>
      <c r="D81" s="69" t="e">
        <v>#N/A</v>
      </c>
      <c r="E81" s="69" t="e">
        <v>#N/A</v>
      </c>
      <c r="F81" s="69">
        <v>1.033333333333335</v>
      </c>
      <c r="G81" s="69" t="e">
        <v>#N/A</v>
      </c>
      <c r="H81" s="69" t="e">
        <v>#N/A</v>
      </c>
      <c r="I81" s="69">
        <v>2.8679008108723849</v>
      </c>
      <c r="J81" s="69">
        <v>3.0528781546332922</v>
      </c>
      <c r="K81" s="69">
        <v>4.6688367769494068</v>
      </c>
      <c r="L81" s="69" t="e">
        <v>#N/A</v>
      </c>
      <c r="M81" s="69" t="e">
        <v>#N/A</v>
      </c>
      <c r="N81" s="69" t="e">
        <v>#N/A</v>
      </c>
      <c r="O81" s="69" t="e">
        <v>#N/A</v>
      </c>
      <c r="P81" s="69" t="e">
        <v>#N/A</v>
      </c>
      <c r="Q81" s="69" t="e">
        <v>#N/A</v>
      </c>
      <c r="R81" s="69" t="e">
        <v>#N/A</v>
      </c>
      <c r="S81" s="69" t="e">
        <v>#N/A</v>
      </c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</row>
    <row r="82" spans="1:40" x14ac:dyDescent="0.25">
      <c r="A82" s="1">
        <v>27348</v>
      </c>
      <c r="B82" s="69">
        <v>-2.5720580072162145</v>
      </c>
      <c r="C82" s="69">
        <v>-0.51929231994228853</v>
      </c>
      <c r="D82" s="69" t="e">
        <v>#N/A</v>
      </c>
      <c r="E82" s="69" t="e">
        <v>#N/A</v>
      </c>
      <c r="F82" s="69">
        <v>-0.88000000000000078</v>
      </c>
      <c r="G82" s="69" t="e">
        <v>#N/A</v>
      </c>
      <c r="H82" s="69" t="e">
        <v>#N/A</v>
      </c>
      <c r="I82" s="69">
        <v>1.0621254166057863</v>
      </c>
      <c r="J82" s="69">
        <v>1.5882295761847076</v>
      </c>
      <c r="K82" s="69">
        <v>2.7704455287774419</v>
      </c>
      <c r="L82" s="69" t="e">
        <v>#N/A</v>
      </c>
      <c r="M82" s="69" t="e">
        <v>#N/A</v>
      </c>
      <c r="N82" s="69" t="e">
        <v>#N/A</v>
      </c>
      <c r="O82" s="69" t="e">
        <v>#N/A</v>
      </c>
      <c r="P82" s="69" t="e">
        <v>#N/A</v>
      </c>
      <c r="Q82" s="69" t="e">
        <v>#N/A</v>
      </c>
      <c r="R82" s="69" t="e">
        <v>#N/A</v>
      </c>
      <c r="S82" s="69" t="e">
        <v>#N/A</v>
      </c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</row>
    <row r="83" spans="1:40" x14ac:dyDescent="0.25">
      <c r="A83" s="1">
        <v>27440</v>
      </c>
      <c r="B83" s="69">
        <v>-4.5970939730031821</v>
      </c>
      <c r="C83" s="69">
        <v>-2.3429215333188762</v>
      </c>
      <c r="D83" s="69" t="e">
        <v>#N/A</v>
      </c>
      <c r="E83" s="69" t="e">
        <v>#N/A</v>
      </c>
      <c r="F83" s="69">
        <v>-4.1933333333333316</v>
      </c>
      <c r="G83" s="69" t="e">
        <v>#N/A</v>
      </c>
      <c r="H83" s="69" t="e">
        <v>#N/A</v>
      </c>
      <c r="I83" s="69">
        <v>-1.4031247203872592</v>
      </c>
      <c r="J83" s="69">
        <v>-0.82434496874088325</v>
      </c>
      <c r="K83" s="69">
        <v>0.29845508689001576</v>
      </c>
      <c r="L83" s="69" t="e">
        <v>#N/A</v>
      </c>
      <c r="M83" s="69" t="e">
        <v>#N/A</v>
      </c>
      <c r="N83" s="69" t="e">
        <v>#N/A</v>
      </c>
      <c r="O83" s="69" t="e">
        <v>#N/A</v>
      </c>
      <c r="P83" s="69" t="e">
        <v>#N/A</v>
      </c>
      <c r="Q83" s="69" t="e">
        <v>#N/A</v>
      </c>
      <c r="R83" s="69" t="e">
        <v>#N/A</v>
      </c>
      <c r="S83" s="69" t="e">
        <v>#N/A</v>
      </c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</row>
    <row r="84" spans="1:40" x14ac:dyDescent="0.25">
      <c r="A84" s="1">
        <v>27529</v>
      </c>
      <c r="B84" s="69">
        <v>-4.7182197970841475</v>
      </c>
      <c r="C84" s="69">
        <v>-2.3161627029700589</v>
      </c>
      <c r="D84" s="69" t="e">
        <v>#N/A</v>
      </c>
      <c r="E84" s="69" t="e">
        <v>#N/A</v>
      </c>
      <c r="F84" s="69">
        <v>-5.3733333333333348</v>
      </c>
      <c r="G84" s="69" t="e">
        <v>#N/A</v>
      </c>
      <c r="H84" s="69" t="e">
        <v>#N/A</v>
      </c>
      <c r="I84" s="69">
        <v>-2.5506294927860154</v>
      </c>
      <c r="J84" s="69">
        <v>-1.2547997035095599</v>
      </c>
      <c r="K84" s="69">
        <v>-1.2871339587808173</v>
      </c>
      <c r="L84" s="69" t="e">
        <v>#N/A</v>
      </c>
      <c r="M84" s="69" t="e">
        <v>#N/A</v>
      </c>
      <c r="N84" s="69" t="e">
        <v>#N/A</v>
      </c>
      <c r="O84" s="69" t="e">
        <v>#N/A</v>
      </c>
      <c r="P84" s="69" t="e">
        <v>#N/A</v>
      </c>
      <c r="Q84" s="69" t="e">
        <v>#N/A</v>
      </c>
      <c r="R84" s="69" t="e">
        <v>#N/A</v>
      </c>
      <c r="S84" s="69" t="e">
        <v>#N/A</v>
      </c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</row>
    <row r="85" spans="1:40" x14ac:dyDescent="0.25">
      <c r="A85" s="1">
        <v>27621</v>
      </c>
      <c r="B85" s="69">
        <v>-3.8773487577587127</v>
      </c>
      <c r="C85" s="69">
        <v>-1.4330326829952036</v>
      </c>
      <c r="D85" s="69" t="e">
        <v>#N/A</v>
      </c>
      <c r="E85" s="69" t="e">
        <v>#N/A</v>
      </c>
      <c r="F85" s="69">
        <v>-4.5533333333333328</v>
      </c>
      <c r="G85" s="69" t="e">
        <v>#N/A</v>
      </c>
      <c r="H85" s="69" t="e">
        <v>#N/A</v>
      </c>
      <c r="I85" s="69">
        <v>-2.3003631780087908</v>
      </c>
      <c r="J85" s="69">
        <v>-0.23820714627239806</v>
      </c>
      <c r="K85" s="69">
        <v>-1.0755788604645886</v>
      </c>
      <c r="L85" s="69" t="e">
        <v>#N/A</v>
      </c>
      <c r="M85" s="69" t="e">
        <v>#N/A</v>
      </c>
      <c r="N85" s="69" t="e">
        <v>#N/A</v>
      </c>
      <c r="O85" s="69" t="e">
        <v>#N/A</v>
      </c>
      <c r="P85" s="69" t="e">
        <v>#N/A</v>
      </c>
      <c r="Q85" s="69" t="e">
        <v>#N/A</v>
      </c>
      <c r="R85" s="69" t="e">
        <v>#N/A</v>
      </c>
      <c r="S85" s="69" t="e">
        <v>#N/A</v>
      </c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</row>
    <row r="86" spans="1:40" x14ac:dyDescent="0.25">
      <c r="A86" s="1">
        <v>27713</v>
      </c>
      <c r="B86" s="69">
        <v>-3.3610388738821944</v>
      </c>
      <c r="C86" s="69">
        <v>-0.70589701492856749</v>
      </c>
      <c r="D86" s="69" t="e">
        <v>#N/A</v>
      </c>
      <c r="E86" s="69" t="e">
        <v>#N/A</v>
      </c>
      <c r="F86" s="69">
        <v>-4.2000000000000011</v>
      </c>
      <c r="G86" s="69" t="e">
        <v>#N/A</v>
      </c>
      <c r="H86" s="69" t="e">
        <v>#N/A</v>
      </c>
      <c r="I86" s="69">
        <v>-2.0134698310349286</v>
      </c>
      <c r="J86" s="69">
        <v>0.83018408639072316</v>
      </c>
      <c r="K86" s="69">
        <v>-0.53773757602034422</v>
      </c>
      <c r="L86" s="69" t="e">
        <v>#N/A</v>
      </c>
      <c r="M86" s="69" t="e">
        <v>#N/A</v>
      </c>
      <c r="N86" s="69" t="e">
        <v>#N/A</v>
      </c>
      <c r="O86" s="69" t="e">
        <v>#N/A</v>
      </c>
      <c r="P86" s="69" t="e">
        <v>#N/A</v>
      </c>
      <c r="Q86" s="69" t="e">
        <v>#N/A</v>
      </c>
      <c r="R86" s="69" t="e">
        <v>#N/A</v>
      </c>
      <c r="S86" s="69" t="e">
        <v>#N/A</v>
      </c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</row>
    <row r="87" spans="1:40" x14ac:dyDescent="0.25">
      <c r="A87" s="1">
        <v>27805</v>
      </c>
      <c r="B87" s="69">
        <v>-1.9527868415795462</v>
      </c>
      <c r="C87" s="69">
        <v>0.88177621449127297</v>
      </c>
      <c r="D87" s="69" t="e">
        <v>#N/A</v>
      </c>
      <c r="E87" s="69" t="e">
        <v>#N/A</v>
      </c>
      <c r="F87" s="69">
        <v>-3.0666666666666682</v>
      </c>
      <c r="G87" s="69" t="e">
        <v>#N/A</v>
      </c>
      <c r="H87" s="69" t="e">
        <v>#N/A</v>
      </c>
      <c r="I87" s="69">
        <v>-1.0224422627272034</v>
      </c>
      <c r="J87" s="69">
        <v>2.3110709334171133</v>
      </c>
      <c r="K87" s="69">
        <v>0.38799592263399241</v>
      </c>
      <c r="L87" s="69" t="e">
        <v>#N/A</v>
      </c>
      <c r="M87" s="69" t="e">
        <v>#N/A</v>
      </c>
      <c r="N87" s="69" t="e">
        <v>#N/A</v>
      </c>
      <c r="O87" s="69" t="e">
        <v>#N/A</v>
      </c>
      <c r="P87" s="69" t="e">
        <v>#N/A</v>
      </c>
      <c r="Q87" s="69" t="e">
        <v>#N/A</v>
      </c>
      <c r="R87" s="69" t="e">
        <v>#N/A</v>
      </c>
      <c r="S87" s="69" t="e">
        <v>#N/A</v>
      </c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</row>
    <row r="88" spans="1:40" x14ac:dyDescent="0.25">
      <c r="A88" s="1">
        <v>27895</v>
      </c>
      <c r="B88" s="69">
        <v>-1.987262514455638</v>
      </c>
      <c r="C88" s="69">
        <v>1.0423959245853156</v>
      </c>
      <c r="D88" s="69" t="e">
        <v>#N/A</v>
      </c>
      <c r="E88" s="69" t="e">
        <v>#N/A</v>
      </c>
      <c r="F88" s="69">
        <v>-2.7133333333333347</v>
      </c>
      <c r="G88" s="69" t="e">
        <v>#N/A</v>
      </c>
      <c r="H88" s="69" t="e">
        <v>#N/A</v>
      </c>
      <c r="I88" s="69">
        <v>-0.60841511998137854</v>
      </c>
      <c r="J88" s="69">
        <v>2.3508502659237447</v>
      </c>
      <c r="K88" s="69">
        <v>0.73843030693165623</v>
      </c>
      <c r="L88" s="69" t="e">
        <v>#N/A</v>
      </c>
      <c r="M88" s="69" t="e">
        <v>#N/A</v>
      </c>
      <c r="N88" s="69" t="e">
        <v>#N/A</v>
      </c>
      <c r="O88" s="69" t="e">
        <v>#N/A</v>
      </c>
      <c r="P88" s="69" t="e">
        <v>#N/A</v>
      </c>
      <c r="Q88" s="69" t="e">
        <v>#N/A</v>
      </c>
      <c r="R88" s="69" t="e">
        <v>#N/A</v>
      </c>
      <c r="S88" s="69" t="e">
        <v>#N/A</v>
      </c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</row>
    <row r="89" spans="1:40" x14ac:dyDescent="0.25">
      <c r="A89" s="1">
        <v>27987</v>
      </c>
      <c r="B89" s="69">
        <v>-2.2007541601770582</v>
      </c>
      <c r="C89" s="69">
        <v>0.979640949523782</v>
      </c>
      <c r="D89" s="69" t="e">
        <v>#N/A</v>
      </c>
      <c r="E89" s="69" t="e">
        <v>#N/A</v>
      </c>
      <c r="F89" s="69">
        <v>-3.0266666666666673</v>
      </c>
      <c r="G89" s="69" t="e">
        <v>#N/A</v>
      </c>
      <c r="H89" s="69" t="e">
        <v>#N/A</v>
      </c>
      <c r="I89" s="69">
        <v>-0.58851847227218634</v>
      </c>
      <c r="J89" s="69">
        <v>2.3435711483748891</v>
      </c>
      <c r="K89" s="69">
        <v>1.0896929275077181</v>
      </c>
      <c r="L89" s="69" t="e">
        <v>#N/A</v>
      </c>
      <c r="M89" s="69" t="e">
        <v>#N/A</v>
      </c>
      <c r="N89" s="69" t="e">
        <v>#N/A</v>
      </c>
      <c r="O89" s="69" t="e">
        <v>#N/A</v>
      </c>
      <c r="P89" s="69" t="e">
        <v>#N/A</v>
      </c>
      <c r="Q89" s="69" t="e">
        <v>#N/A</v>
      </c>
      <c r="R89" s="69" t="e">
        <v>#N/A</v>
      </c>
      <c r="S89" s="69" t="e">
        <v>#N/A</v>
      </c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</row>
    <row r="90" spans="1:40" x14ac:dyDescent="0.25">
      <c r="A90" s="1">
        <v>28079</v>
      </c>
      <c r="B90" s="69">
        <v>-2.2482958335366932</v>
      </c>
      <c r="C90" s="69">
        <v>1.1010322133469455</v>
      </c>
      <c r="D90" s="69" t="e">
        <v>#N/A</v>
      </c>
      <c r="E90" s="69" t="e">
        <v>#N/A</v>
      </c>
      <c r="F90" s="69">
        <v>-3.0933333333333337</v>
      </c>
      <c r="G90" s="69" t="e">
        <v>#N/A</v>
      </c>
      <c r="H90" s="69" t="e">
        <v>#N/A</v>
      </c>
      <c r="I90" s="69">
        <v>-0.48867343268992336</v>
      </c>
      <c r="J90" s="69">
        <v>2.5299678187033616</v>
      </c>
      <c r="K90" s="69">
        <v>1.2616718230334936</v>
      </c>
      <c r="L90" s="69" t="e">
        <v>#N/A</v>
      </c>
      <c r="M90" s="69" t="e">
        <v>#N/A</v>
      </c>
      <c r="N90" s="69" t="e">
        <v>#N/A</v>
      </c>
      <c r="O90" s="69" t="e">
        <v>#N/A</v>
      </c>
      <c r="P90" s="69" t="e">
        <v>#N/A</v>
      </c>
      <c r="Q90" s="69" t="e">
        <v>#N/A</v>
      </c>
      <c r="R90" s="69" t="e">
        <v>#N/A</v>
      </c>
      <c r="S90" s="69" t="e">
        <v>#N/A</v>
      </c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</row>
    <row r="91" spans="1:40" x14ac:dyDescent="0.25">
      <c r="A91" s="1">
        <v>28171</v>
      </c>
      <c r="B91" s="69">
        <v>-1.8803421562298308</v>
      </c>
      <c r="C91" s="69">
        <v>1.8233148898983014</v>
      </c>
      <c r="D91" s="69" t="e">
        <v>#N/A</v>
      </c>
      <c r="E91" s="69" t="e">
        <v>#N/A</v>
      </c>
      <c r="F91" s="69">
        <v>-2.5399999999999991</v>
      </c>
      <c r="G91" s="69" t="e">
        <v>#N/A</v>
      </c>
      <c r="H91" s="69" t="e">
        <v>#N/A</v>
      </c>
      <c r="I91" s="69">
        <v>9.6629104619729844E-2</v>
      </c>
      <c r="J91" s="69">
        <v>3.4801144593045605</v>
      </c>
      <c r="K91" s="69">
        <v>1.8720978519071068</v>
      </c>
      <c r="L91" s="69" t="e">
        <v>#N/A</v>
      </c>
      <c r="M91" s="69" t="e">
        <v>#N/A</v>
      </c>
      <c r="N91" s="69" t="e">
        <v>#N/A</v>
      </c>
      <c r="O91" s="69" t="e">
        <v>#N/A</v>
      </c>
      <c r="P91" s="69" t="e">
        <v>#N/A</v>
      </c>
      <c r="Q91" s="69" t="e">
        <v>#N/A</v>
      </c>
      <c r="R91" s="69" t="e">
        <v>#N/A</v>
      </c>
      <c r="S91" s="69" t="e">
        <v>#N/A</v>
      </c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</row>
    <row r="92" spans="1:40" x14ac:dyDescent="0.25">
      <c r="A92" s="1">
        <v>28260</v>
      </c>
      <c r="B92" s="69">
        <v>-0.77987320696721218</v>
      </c>
      <c r="C92" s="69">
        <v>2.9413841643971166</v>
      </c>
      <c r="D92" s="69" t="e">
        <v>#N/A</v>
      </c>
      <c r="E92" s="69" t="e">
        <v>#N/A</v>
      </c>
      <c r="F92" s="69">
        <v>-1.8066666666666649</v>
      </c>
      <c r="G92" s="69" t="e">
        <v>#N/A</v>
      </c>
      <c r="H92" s="69" t="e">
        <v>#N/A</v>
      </c>
      <c r="I92" s="69">
        <v>0.78626760532332796</v>
      </c>
      <c r="J92" s="69">
        <v>4.4132349391314376</v>
      </c>
      <c r="K92" s="69">
        <v>2.4509994774195185</v>
      </c>
      <c r="L92" s="69" t="e">
        <v>#N/A</v>
      </c>
      <c r="M92" s="69" t="e">
        <v>#N/A</v>
      </c>
      <c r="N92" s="69" t="e">
        <v>#N/A</v>
      </c>
      <c r="O92" s="69" t="e">
        <v>#N/A</v>
      </c>
      <c r="P92" s="69" t="e">
        <v>#N/A</v>
      </c>
      <c r="Q92" s="69" t="e">
        <v>#N/A</v>
      </c>
      <c r="R92" s="69" t="e">
        <v>#N/A</v>
      </c>
      <c r="S92" s="69" t="e">
        <v>#N/A</v>
      </c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</row>
    <row r="93" spans="1:40" x14ac:dyDescent="0.25">
      <c r="A93" s="1">
        <v>28352</v>
      </c>
      <c r="B93" s="69">
        <v>0.184410676574739</v>
      </c>
      <c r="C93" s="69">
        <v>3.8897527606748015</v>
      </c>
      <c r="D93" s="69" t="e">
        <v>#N/A</v>
      </c>
      <c r="E93" s="69" t="e">
        <v>#N/A</v>
      </c>
      <c r="F93" s="69">
        <v>-1.3199999999999985</v>
      </c>
      <c r="G93" s="69" t="e">
        <v>#N/A</v>
      </c>
      <c r="H93" s="69" t="e">
        <v>#N/A</v>
      </c>
      <c r="I93" s="69">
        <v>1.4451858030005393</v>
      </c>
      <c r="J93" s="69">
        <v>5.1383525849497413</v>
      </c>
      <c r="K93" s="69">
        <v>3.2752786756173773</v>
      </c>
      <c r="L93" s="69" t="e">
        <v>#N/A</v>
      </c>
      <c r="M93" s="69" t="e">
        <v>#N/A</v>
      </c>
      <c r="N93" s="69" t="e">
        <v>#N/A</v>
      </c>
      <c r="O93" s="69" t="e">
        <v>#N/A</v>
      </c>
      <c r="P93" s="69" t="e">
        <v>#N/A</v>
      </c>
      <c r="Q93" s="69" t="e">
        <v>#N/A</v>
      </c>
      <c r="R93" s="69" t="e">
        <v>#N/A</v>
      </c>
      <c r="S93" s="69" t="e">
        <v>#N/A</v>
      </c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</row>
    <row r="94" spans="1:40" x14ac:dyDescent="0.25">
      <c r="A94" s="1">
        <v>28444</v>
      </c>
      <c r="B94" s="69">
        <v>-0.64791837248850759</v>
      </c>
      <c r="C94" s="69">
        <v>3.1336268904027147</v>
      </c>
      <c r="D94" s="69" t="e">
        <v>#N/A</v>
      </c>
      <c r="E94" s="69" t="e">
        <v>#N/A</v>
      </c>
      <c r="F94" s="69">
        <v>-0.8533333333333335</v>
      </c>
      <c r="G94" s="69" t="e">
        <v>#N/A</v>
      </c>
      <c r="H94" s="69" t="e">
        <v>#N/A</v>
      </c>
      <c r="I94" s="69">
        <v>1.9125579525382808</v>
      </c>
      <c r="J94" s="69">
        <v>4.5239576914339112</v>
      </c>
      <c r="K94" s="69">
        <v>3.6400318012625537</v>
      </c>
      <c r="L94" s="69" t="e">
        <v>#N/A</v>
      </c>
      <c r="M94" s="69" t="e">
        <v>#N/A</v>
      </c>
      <c r="N94" s="69" t="e">
        <v>#N/A</v>
      </c>
      <c r="O94" s="69" t="e">
        <v>#N/A</v>
      </c>
      <c r="P94" s="69" t="e">
        <v>#N/A</v>
      </c>
      <c r="Q94" s="69" t="e">
        <v>#N/A</v>
      </c>
      <c r="R94" s="69" t="e">
        <v>#N/A</v>
      </c>
      <c r="S94" s="69" t="e">
        <v>#N/A</v>
      </c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</row>
    <row r="95" spans="1:40" x14ac:dyDescent="0.25">
      <c r="A95" s="1">
        <v>28536</v>
      </c>
      <c r="B95" s="69">
        <v>-1.1726802916516958</v>
      </c>
      <c r="C95" s="69">
        <v>2.3895950648431339</v>
      </c>
      <c r="D95" s="69" t="e">
        <v>#N/A</v>
      </c>
      <c r="E95" s="69" t="e">
        <v>#N/A</v>
      </c>
      <c r="F95" s="69">
        <v>-0.18666666666666565</v>
      </c>
      <c r="G95" s="69" t="e">
        <v>#N/A</v>
      </c>
      <c r="H95" s="69" t="e">
        <v>#N/A</v>
      </c>
      <c r="I95" s="69">
        <v>2.173584295867629</v>
      </c>
      <c r="J95" s="69">
        <v>3.987498112234575</v>
      </c>
      <c r="K95" s="69">
        <v>4.0639827687168495</v>
      </c>
      <c r="L95" s="69" t="e">
        <v>#N/A</v>
      </c>
      <c r="M95" s="69" t="e">
        <v>#N/A</v>
      </c>
      <c r="N95" s="69" t="e">
        <v>#N/A</v>
      </c>
      <c r="O95" s="69" t="e">
        <v>#N/A</v>
      </c>
      <c r="P95" s="69" t="e">
        <v>#N/A</v>
      </c>
      <c r="Q95" s="69" t="e">
        <v>#N/A</v>
      </c>
      <c r="R95" s="69" t="e">
        <v>#N/A</v>
      </c>
      <c r="S95" s="69" t="e">
        <v>#N/A</v>
      </c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</row>
    <row r="96" spans="1:40" x14ac:dyDescent="0.25">
      <c r="A96" s="1">
        <v>28625</v>
      </c>
      <c r="B96" s="69">
        <v>1.7329475117603474</v>
      </c>
      <c r="C96" s="69">
        <v>5.2765663983877573</v>
      </c>
      <c r="D96" s="69" t="e">
        <v>#N/A</v>
      </c>
      <c r="E96" s="69" t="e">
        <v>#N/A</v>
      </c>
      <c r="F96" s="69">
        <v>0.48000000000000043</v>
      </c>
      <c r="G96" s="69" t="e">
        <v>#N/A</v>
      </c>
      <c r="H96" s="69" t="e">
        <v>#N/A</v>
      </c>
      <c r="I96" s="69">
        <v>2.9012387615771615</v>
      </c>
      <c r="J96" s="69">
        <v>6.3902405165774336</v>
      </c>
      <c r="K96" s="69">
        <v>4.6317677278520861</v>
      </c>
      <c r="L96" s="69" t="e">
        <v>#N/A</v>
      </c>
      <c r="M96" s="69" t="e">
        <v>#N/A</v>
      </c>
      <c r="N96" s="69" t="e">
        <v>#N/A</v>
      </c>
      <c r="O96" s="69" t="e">
        <v>#N/A</v>
      </c>
      <c r="P96" s="69" t="e">
        <v>#N/A</v>
      </c>
      <c r="Q96" s="69" t="e">
        <v>#N/A</v>
      </c>
      <c r="R96" s="69" t="e">
        <v>#N/A</v>
      </c>
      <c r="S96" s="69" t="e">
        <v>#N/A</v>
      </c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</row>
    <row r="97" spans="1:40" x14ac:dyDescent="0.25">
      <c r="A97" s="1">
        <v>28717</v>
      </c>
      <c r="B97" s="69">
        <v>1.8449894175025381</v>
      </c>
      <c r="C97" s="69">
        <v>5.4614107122473676</v>
      </c>
      <c r="D97" s="69" t="e">
        <v>#N/A</v>
      </c>
      <c r="E97" s="69" t="e">
        <v>#N/A</v>
      </c>
      <c r="F97" s="69">
        <v>0.41333333333333222</v>
      </c>
      <c r="G97" s="69" t="e">
        <v>#N/A</v>
      </c>
      <c r="H97" s="69" t="e">
        <v>#N/A</v>
      </c>
      <c r="I97" s="69">
        <v>3.2480060609329637</v>
      </c>
      <c r="J97" s="69">
        <v>6.4804583598879546</v>
      </c>
      <c r="K97" s="69">
        <v>5.1038662953219376</v>
      </c>
      <c r="L97" s="69" t="e">
        <v>#N/A</v>
      </c>
      <c r="M97" s="69" t="e">
        <v>#N/A</v>
      </c>
      <c r="N97" s="69" t="e">
        <v>#N/A</v>
      </c>
      <c r="O97" s="69" t="e">
        <v>#N/A</v>
      </c>
      <c r="P97" s="69" t="e">
        <v>#N/A</v>
      </c>
      <c r="Q97" s="69" t="e">
        <v>#N/A</v>
      </c>
      <c r="R97" s="69" t="e">
        <v>#N/A</v>
      </c>
      <c r="S97" s="69" t="e">
        <v>#N/A</v>
      </c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</row>
    <row r="98" spans="1:40" x14ac:dyDescent="0.25">
      <c r="A98" s="1">
        <v>28809</v>
      </c>
      <c r="B98" s="69">
        <v>2.3101188847334964</v>
      </c>
      <c r="C98" s="69">
        <v>5.8060251298539267</v>
      </c>
      <c r="D98" s="69" t="e">
        <v>#N/A</v>
      </c>
      <c r="E98" s="69" t="e">
        <v>#N/A</v>
      </c>
      <c r="F98" s="69">
        <v>0.68000000000000149</v>
      </c>
      <c r="G98" s="69" t="e">
        <v>#N/A</v>
      </c>
      <c r="H98" s="69" t="e">
        <v>#N/A</v>
      </c>
      <c r="I98" s="69">
        <v>3.5341891594075872</v>
      </c>
      <c r="J98" s="69">
        <v>6.6971329215660891</v>
      </c>
      <c r="K98" s="69">
        <v>5.4370014290807784</v>
      </c>
      <c r="L98" s="69" t="e">
        <v>#N/A</v>
      </c>
      <c r="M98" s="69" t="e">
        <v>#N/A</v>
      </c>
      <c r="N98" s="69" t="e">
        <v>#N/A</v>
      </c>
      <c r="O98" s="69" t="e">
        <v>#N/A</v>
      </c>
      <c r="P98" s="69" t="e">
        <v>#N/A</v>
      </c>
      <c r="Q98" s="69" t="e">
        <v>#N/A</v>
      </c>
      <c r="R98" s="69" t="e">
        <v>#N/A</v>
      </c>
      <c r="S98" s="69" t="e">
        <v>#N/A</v>
      </c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</row>
    <row r="99" spans="1:40" x14ac:dyDescent="0.25">
      <c r="A99" s="1">
        <v>28901</v>
      </c>
      <c r="B99" s="69">
        <v>1.6227126104127167</v>
      </c>
      <c r="C99" s="69">
        <v>5.2195924064059822</v>
      </c>
      <c r="D99" s="69" t="e">
        <v>#N/A</v>
      </c>
      <c r="E99" s="69" t="e">
        <v>#N/A</v>
      </c>
      <c r="F99" s="69">
        <v>0.74666666666666615</v>
      </c>
      <c r="G99" s="69" t="e">
        <v>#N/A</v>
      </c>
      <c r="H99" s="69" t="e">
        <v>#N/A</v>
      </c>
      <c r="I99" s="69">
        <v>3.7042794626506339</v>
      </c>
      <c r="J99" s="69">
        <v>5.8551326719025756</v>
      </c>
      <c r="K99" s="69">
        <v>5.253857869047124</v>
      </c>
      <c r="L99" s="69" t="e">
        <v>#N/A</v>
      </c>
      <c r="M99" s="69" t="e">
        <v>#N/A</v>
      </c>
      <c r="N99" s="69" t="e">
        <v>#N/A</v>
      </c>
      <c r="O99" s="69" t="e">
        <v>#N/A</v>
      </c>
      <c r="P99" s="69" t="e">
        <v>#N/A</v>
      </c>
      <c r="Q99" s="69" t="e">
        <v>#N/A</v>
      </c>
      <c r="R99" s="69" t="e">
        <v>#N/A</v>
      </c>
      <c r="S99" s="69" t="e">
        <v>#N/A</v>
      </c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</row>
    <row r="100" spans="1:40" x14ac:dyDescent="0.25">
      <c r="A100" s="1">
        <v>28990</v>
      </c>
      <c r="B100" s="69">
        <v>0.91151448094376186</v>
      </c>
      <c r="C100" s="69">
        <v>4.6741278262382719</v>
      </c>
      <c r="D100" s="69" t="e">
        <v>#N/A</v>
      </c>
      <c r="E100" s="69" t="e">
        <v>#N/A</v>
      </c>
      <c r="F100" s="69">
        <v>1.0600000000000023</v>
      </c>
      <c r="G100" s="69" t="e">
        <v>#N/A</v>
      </c>
      <c r="H100" s="69" t="e">
        <v>#N/A</v>
      </c>
      <c r="I100" s="69">
        <v>3.8545971090562787</v>
      </c>
      <c r="J100" s="69">
        <v>6.1918778590816324</v>
      </c>
      <c r="K100" s="69">
        <v>5.9934833644508139</v>
      </c>
      <c r="L100" s="69" t="e">
        <v>#N/A</v>
      </c>
      <c r="M100" s="69" t="e">
        <v>#N/A</v>
      </c>
      <c r="N100" s="69" t="e">
        <v>#N/A</v>
      </c>
      <c r="O100" s="69" t="e">
        <v>#N/A</v>
      </c>
      <c r="P100" s="69" t="e">
        <v>#N/A</v>
      </c>
      <c r="Q100" s="69" t="e">
        <v>#N/A</v>
      </c>
      <c r="R100" s="69" t="e">
        <v>#N/A</v>
      </c>
      <c r="S100" s="69" t="e">
        <v>#N/A</v>
      </c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</row>
    <row r="101" spans="1:40" x14ac:dyDescent="0.25">
      <c r="A101" s="1">
        <v>29082</v>
      </c>
      <c r="B101" s="69">
        <v>0.88582239038504074</v>
      </c>
      <c r="C101" s="69">
        <v>4.7101047330754788</v>
      </c>
      <c r="D101" s="69" t="e">
        <v>#N/A</v>
      </c>
      <c r="E101" s="69" t="e">
        <v>#N/A</v>
      </c>
      <c r="F101" s="69">
        <v>0.72666666666666657</v>
      </c>
      <c r="G101" s="69" t="e">
        <v>#N/A</v>
      </c>
      <c r="H101" s="69" t="e">
        <v>#N/A</v>
      </c>
      <c r="I101" s="69">
        <v>3.6388574390405282</v>
      </c>
      <c r="J101" s="69">
        <v>6.1618880070289439</v>
      </c>
      <c r="K101" s="69">
        <v>5.5594890559178936</v>
      </c>
      <c r="L101" s="69" t="e">
        <v>#N/A</v>
      </c>
      <c r="M101" s="69" t="e">
        <v>#N/A</v>
      </c>
      <c r="N101" s="69" t="e">
        <v>#N/A</v>
      </c>
      <c r="O101" s="69" t="e">
        <v>#N/A</v>
      </c>
      <c r="P101" s="69" t="e">
        <v>#N/A</v>
      </c>
      <c r="Q101" s="69" t="e">
        <v>#N/A</v>
      </c>
      <c r="R101" s="69" t="e">
        <v>#N/A</v>
      </c>
      <c r="S101" s="69" t="e">
        <v>#N/A</v>
      </c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</row>
    <row r="102" spans="1:40" x14ac:dyDescent="0.25">
      <c r="A102" s="1">
        <v>29174</v>
      </c>
      <c r="B102" s="69">
        <v>0.41696253627780011</v>
      </c>
      <c r="C102" s="69">
        <v>4.084166646237283</v>
      </c>
      <c r="D102" s="69" t="e">
        <v>#N/A</v>
      </c>
      <c r="E102" s="69" t="e">
        <v>#N/A</v>
      </c>
      <c r="F102" s="69">
        <v>0.50666666666666771</v>
      </c>
      <c r="G102" s="69" t="e">
        <v>#N/A</v>
      </c>
      <c r="H102" s="69" t="e">
        <v>#N/A</v>
      </c>
      <c r="I102" s="69">
        <v>3.3862244359775122</v>
      </c>
      <c r="J102" s="69">
        <v>5.6720133443955856</v>
      </c>
      <c r="K102" s="69">
        <v>5.3718550253679869</v>
      </c>
      <c r="L102" s="69" t="e">
        <v>#N/A</v>
      </c>
      <c r="M102" s="69" t="e">
        <v>#N/A</v>
      </c>
      <c r="N102" s="69" t="e">
        <v>#N/A</v>
      </c>
      <c r="O102" s="69" t="e">
        <v>#N/A</v>
      </c>
      <c r="P102" s="69" t="e">
        <v>#N/A</v>
      </c>
      <c r="Q102" s="69" t="e">
        <v>#N/A</v>
      </c>
      <c r="R102" s="69" t="e">
        <v>#N/A</v>
      </c>
      <c r="S102" s="69" t="e">
        <v>#N/A</v>
      </c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</row>
    <row r="103" spans="1:40" x14ac:dyDescent="0.25">
      <c r="A103" s="1">
        <v>29266</v>
      </c>
      <c r="B103" s="69">
        <v>0.10161476861816085</v>
      </c>
      <c r="C103" s="69">
        <v>3.5013408681544149</v>
      </c>
      <c r="D103" s="69" t="e">
        <v>#N/A</v>
      </c>
      <c r="E103" s="69" t="e">
        <v>#N/A</v>
      </c>
      <c r="F103" s="69">
        <v>-0.16000000000000014</v>
      </c>
      <c r="G103" s="69" t="e">
        <v>#N/A</v>
      </c>
      <c r="H103" s="69" t="e">
        <v>#N/A</v>
      </c>
      <c r="I103" s="69">
        <v>2.6387258504548274</v>
      </c>
      <c r="J103" s="69">
        <v>5.2344182192535591</v>
      </c>
      <c r="K103" s="69">
        <v>5.0318492813805751</v>
      </c>
      <c r="L103" s="69" t="e">
        <v>#N/A</v>
      </c>
      <c r="M103" s="69" t="e">
        <v>#N/A</v>
      </c>
      <c r="N103" s="69" t="e">
        <v>#N/A</v>
      </c>
      <c r="O103" s="69" t="e">
        <v>#N/A</v>
      </c>
      <c r="P103" s="69" t="e">
        <v>#N/A</v>
      </c>
      <c r="Q103" s="69" t="e">
        <v>#N/A</v>
      </c>
      <c r="R103" s="69" t="e">
        <v>#N/A</v>
      </c>
      <c r="S103" s="69" t="e">
        <v>#N/A</v>
      </c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</row>
    <row r="104" spans="1:40" x14ac:dyDescent="0.25">
      <c r="A104" s="1">
        <v>29356</v>
      </c>
      <c r="B104" s="69">
        <v>-2.4735240147962698</v>
      </c>
      <c r="C104" s="69">
        <v>0.81014509105537513</v>
      </c>
      <c r="D104" s="69" t="e">
        <v>#N/A</v>
      </c>
      <c r="E104" s="69" t="e">
        <v>#N/A</v>
      </c>
      <c r="F104" s="69">
        <v>-2.2466666666666661</v>
      </c>
      <c r="G104" s="69" t="e">
        <v>#N/A</v>
      </c>
      <c r="H104" s="69" t="e">
        <v>#N/A</v>
      </c>
      <c r="I104" s="69">
        <v>1.0246863473469432</v>
      </c>
      <c r="J104" s="69">
        <v>2.6277086874131195</v>
      </c>
      <c r="K104" s="69">
        <v>3.5109743416263992</v>
      </c>
      <c r="L104" s="69" t="e">
        <v>#N/A</v>
      </c>
      <c r="M104" s="69" t="e">
        <v>#N/A</v>
      </c>
      <c r="N104" s="69" t="e">
        <v>#N/A</v>
      </c>
      <c r="O104" s="69" t="e">
        <v>#N/A</v>
      </c>
      <c r="P104" s="69" t="e">
        <v>#N/A</v>
      </c>
      <c r="Q104" s="69" t="e">
        <v>#N/A</v>
      </c>
      <c r="R104" s="69" t="e">
        <v>#N/A</v>
      </c>
      <c r="S104" s="69" t="e">
        <v>#N/A</v>
      </c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</row>
    <row r="105" spans="1:40" x14ac:dyDescent="0.25">
      <c r="A105" s="1">
        <v>29448</v>
      </c>
      <c r="B105" s="69">
        <v>-3.0735990957701138</v>
      </c>
      <c r="C105" s="69">
        <v>2.2754240244777121E-2</v>
      </c>
      <c r="D105" s="69" t="e">
        <v>#N/A</v>
      </c>
      <c r="E105" s="69" t="e">
        <v>#N/A</v>
      </c>
      <c r="F105" s="69">
        <v>-2.9333333333333336</v>
      </c>
      <c r="G105" s="69" t="e">
        <v>#N/A</v>
      </c>
      <c r="H105" s="69" t="e">
        <v>#N/A</v>
      </c>
      <c r="I105" s="69">
        <v>0.2568805831487424</v>
      </c>
      <c r="J105" s="69">
        <v>1.7693432951602279</v>
      </c>
      <c r="K105" s="69">
        <v>2.5342202759631274</v>
      </c>
      <c r="L105" s="69" t="e">
        <v>#N/A</v>
      </c>
      <c r="M105" s="69" t="e">
        <v>#N/A</v>
      </c>
      <c r="N105" s="69" t="e">
        <v>#N/A</v>
      </c>
      <c r="O105" s="69" t="e">
        <v>#N/A</v>
      </c>
      <c r="P105" s="69" t="e">
        <v>#N/A</v>
      </c>
      <c r="Q105" s="69" t="e">
        <v>#N/A</v>
      </c>
      <c r="R105" s="69" t="e">
        <v>#N/A</v>
      </c>
      <c r="S105" s="69" t="e">
        <v>#N/A</v>
      </c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</row>
    <row r="106" spans="1:40" x14ac:dyDescent="0.25">
      <c r="A106" s="1">
        <v>29540</v>
      </c>
      <c r="B106" s="69">
        <v>-1.7557279425547607</v>
      </c>
      <c r="C106" s="69">
        <v>1.1393598555345283</v>
      </c>
      <c r="D106" s="69" t="e">
        <v>#N/A</v>
      </c>
      <c r="E106" s="69" t="e">
        <v>#N/A</v>
      </c>
      <c r="F106" s="69">
        <v>-2.3999999999999986</v>
      </c>
      <c r="G106" s="69" t="e">
        <v>#N/A</v>
      </c>
      <c r="H106" s="69" t="e">
        <v>#N/A</v>
      </c>
      <c r="I106" s="69">
        <v>0.44097924132794653</v>
      </c>
      <c r="J106" s="69">
        <v>2.9880748944888742</v>
      </c>
      <c r="K106" s="69">
        <v>2.7680841635470923</v>
      </c>
      <c r="L106" s="69" t="e">
        <v>#N/A</v>
      </c>
      <c r="M106" s="69" t="e">
        <v>#N/A</v>
      </c>
      <c r="N106" s="69" t="e">
        <v>#N/A</v>
      </c>
      <c r="O106" s="69" t="e">
        <v>#N/A</v>
      </c>
      <c r="P106" s="69" t="e">
        <v>#N/A</v>
      </c>
      <c r="Q106" s="69" t="e">
        <v>#N/A</v>
      </c>
      <c r="R106" s="69" t="e">
        <v>#N/A</v>
      </c>
      <c r="S106" s="69" t="e">
        <v>#N/A</v>
      </c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</row>
    <row r="107" spans="1:40" x14ac:dyDescent="0.25">
      <c r="A107" s="1">
        <v>29632</v>
      </c>
      <c r="B107" s="69">
        <v>-0.3565455614681689</v>
      </c>
      <c r="C107" s="69">
        <v>2.4706860325605042</v>
      </c>
      <c r="D107" s="69" t="e">
        <v>#N/A</v>
      </c>
      <c r="E107" s="69" t="e">
        <v>#N/A</v>
      </c>
      <c r="F107" s="69">
        <v>-2.4866666666666664</v>
      </c>
      <c r="G107" s="69" t="e">
        <v>#N/A</v>
      </c>
      <c r="H107" s="69" t="e">
        <v>#N/A</v>
      </c>
      <c r="I107" s="69">
        <v>0.63475395358341657</v>
      </c>
      <c r="J107" s="69">
        <v>4.107362428058055</v>
      </c>
      <c r="K107" s="69">
        <v>2.8656200424581009</v>
      </c>
      <c r="L107" s="69" t="e">
        <v>#N/A</v>
      </c>
      <c r="M107" s="69" t="e">
        <v>#N/A</v>
      </c>
      <c r="N107" s="69" t="e">
        <v>#N/A</v>
      </c>
      <c r="O107" s="69" t="e">
        <v>#N/A</v>
      </c>
      <c r="P107" s="69" t="e">
        <v>#N/A</v>
      </c>
      <c r="Q107" s="69" t="e">
        <v>#N/A</v>
      </c>
      <c r="R107" s="69" t="e">
        <v>#N/A</v>
      </c>
      <c r="S107" s="69" t="e">
        <v>#N/A</v>
      </c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</row>
    <row r="108" spans="1:40" x14ac:dyDescent="0.25">
      <c r="A108" s="1">
        <v>29721</v>
      </c>
      <c r="B108" s="69">
        <v>-1.6956447359041957</v>
      </c>
      <c r="C108" s="69">
        <v>1.1001729461697065</v>
      </c>
      <c r="D108" s="69" t="e">
        <v>#N/A</v>
      </c>
      <c r="E108" s="69" t="e">
        <v>#N/A</v>
      </c>
      <c r="F108" s="69">
        <v>-2.4399999999999995</v>
      </c>
      <c r="G108" s="69" t="e">
        <v>#N/A</v>
      </c>
      <c r="H108" s="69" t="e">
        <v>#N/A</v>
      </c>
      <c r="I108" s="69">
        <v>0.58291341622983772</v>
      </c>
      <c r="J108" s="69">
        <v>2.8581820796852906</v>
      </c>
      <c r="K108" s="69">
        <v>2.7229272024324498</v>
      </c>
      <c r="L108" s="69" t="e">
        <v>#N/A</v>
      </c>
      <c r="M108" s="69" t="e">
        <v>#N/A</v>
      </c>
      <c r="N108" s="69" t="e">
        <v>#N/A</v>
      </c>
      <c r="O108" s="69" t="e">
        <v>#N/A</v>
      </c>
      <c r="P108" s="69" t="e">
        <v>#N/A</v>
      </c>
      <c r="Q108" s="69" t="e">
        <v>#N/A</v>
      </c>
      <c r="R108" s="69" t="e">
        <v>#N/A</v>
      </c>
      <c r="S108" s="69" t="e">
        <v>#N/A</v>
      </c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</row>
    <row r="109" spans="1:40" x14ac:dyDescent="0.25">
      <c r="A109" s="1">
        <v>29813</v>
      </c>
      <c r="B109" s="69">
        <v>-1.1651606141295028</v>
      </c>
      <c r="C109" s="69">
        <v>1.4891039183994956</v>
      </c>
      <c r="D109" s="69" t="e">
        <v>#N/A</v>
      </c>
      <c r="E109" s="69" t="e">
        <v>#N/A</v>
      </c>
      <c r="F109" s="69">
        <v>-2.4600000000000026</v>
      </c>
      <c r="G109" s="69" t="e">
        <v>#N/A</v>
      </c>
      <c r="H109" s="69" t="e">
        <v>#N/A</v>
      </c>
      <c r="I109" s="69">
        <v>0.46408055117207425</v>
      </c>
      <c r="J109" s="69">
        <v>2.9812231056210257</v>
      </c>
      <c r="K109" s="69">
        <v>2.6101113945164887</v>
      </c>
      <c r="L109" s="69" t="e">
        <v>#N/A</v>
      </c>
      <c r="M109" s="69" t="e">
        <v>#N/A</v>
      </c>
      <c r="N109" s="69" t="e">
        <v>#N/A</v>
      </c>
      <c r="O109" s="69" t="e">
        <v>#N/A</v>
      </c>
      <c r="P109" s="69" t="e">
        <v>#N/A</v>
      </c>
      <c r="Q109" s="69" t="e">
        <v>#N/A</v>
      </c>
      <c r="R109" s="69" t="e">
        <v>#N/A</v>
      </c>
      <c r="S109" s="69" t="e">
        <v>#N/A</v>
      </c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</row>
    <row r="110" spans="1:40" x14ac:dyDescent="0.25">
      <c r="A110" s="1">
        <v>29905</v>
      </c>
      <c r="B110" s="69">
        <v>-2.9226149453578696</v>
      </c>
      <c r="C110" s="69">
        <v>-0.27723692587769355</v>
      </c>
      <c r="D110" s="69" t="e">
        <v>#N/A</v>
      </c>
      <c r="E110" s="69" t="e">
        <v>#N/A</v>
      </c>
      <c r="F110" s="69">
        <v>-4.1466666666666683</v>
      </c>
      <c r="G110" s="69" t="e">
        <v>#N/A</v>
      </c>
      <c r="H110" s="69" t="e">
        <v>#N/A</v>
      </c>
      <c r="I110" s="69">
        <v>-0.66474880573263562</v>
      </c>
      <c r="J110" s="69">
        <v>1.2414925554544507</v>
      </c>
      <c r="K110" s="69">
        <v>1.6103226897955345</v>
      </c>
      <c r="L110" s="69" t="e">
        <v>#N/A</v>
      </c>
      <c r="M110" s="69" t="e">
        <v>#N/A</v>
      </c>
      <c r="N110" s="69" t="e">
        <v>#N/A</v>
      </c>
      <c r="O110" s="69" t="e">
        <v>#N/A</v>
      </c>
      <c r="P110" s="69" t="e">
        <v>#N/A</v>
      </c>
      <c r="Q110" s="69" t="e">
        <v>#N/A</v>
      </c>
      <c r="R110" s="69" t="e">
        <v>#N/A</v>
      </c>
      <c r="S110" s="69" t="e">
        <v>#N/A</v>
      </c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</row>
    <row r="111" spans="1:40" x14ac:dyDescent="0.25">
      <c r="A111" s="1">
        <v>29997</v>
      </c>
      <c r="B111" s="69">
        <v>-5.1895127532511092</v>
      </c>
      <c r="C111" s="69">
        <v>-2.4549524382295642</v>
      </c>
      <c r="D111" s="69" t="e">
        <v>#N/A</v>
      </c>
      <c r="E111" s="69" t="e">
        <v>#N/A</v>
      </c>
      <c r="F111" s="69">
        <v>-5.3666666666666671</v>
      </c>
      <c r="G111" s="69" t="e">
        <v>#N/A</v>
      </c>
      <c r="H111" s="69" t="e">
        <v>#N/A</v>
      </c>
      <c r="I111" s="69">
        <v>-1.8573397718870606</v>
      </c>
      <c r="J111" s="69">
        <v>-0.90831069206644943</v>
      </c>
      <c r="K111" s="69">
        <v>0.32191539161053484</v>
      </c>
      <c r="L111" s="69" t="e">
        <v>#N/A</v>
      </c>
      <c r="M111" s="69" t="e">
        <v>#N/A</v>
      </c>
      <c r="N111" s="69" t="e">
        <v>#N/A</v>
      </c>
      <c r="O111" s="69" t="e">
        <v>#N/A</v>
      </c>
      <c r="P111" s="69" t="e">
        <v>#N/A</v>
      </c>
      <c r="Q111" s="69" t="e">
        <v>#N/A</v>
      </c>
      <c r="R111" s="69" t="e">
        <v>#N/A</v>
      </c>
      <c r="S111" s="69" t="e">
        <v>#N/A</v>
      </c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</row>
    <row r="112" spans="1:40" x14ac:dyDescent="0.25">
      <c r="A112" s="1">
        <v>30086</v>
      </c>
      <c r="B112" s="69">
        <v>-5.5333600896798876</v>
      </c>
      <c r="C112" s="69">
        <v>-2.7562845337434654</v>
      </c>
      <c r="D112" s="69" t="e">
        <v>#N/A</v>
      </c>
      <c r="E112" s="69" t="e">
        <v>#N/A</v>
      </c>
      <c r="F112" s="69">
        <v>-6.5866666666666713</v>
      </c>
      <c r="G112" s="69" t="e">
        <v>#N/A</v>
      </c>
      <c r="H112" s="69" t="e">
        <v>#N/A</v>
      </c>
      <c r="I112" s="69">
        <v>-2.9348383116787726</v>
      </c>
      <c r="J112" s="69">
        <v>-1.3290818830960938</v>
      </c>
      <c r="K112" s="69">
        <v>-0.85864355013766769</v>
      </c>
      <c r="L112" s="69" t="e">
        <v>#N/A</v>
      </c>
      <c r="M112" s="69" t="e">
        <v>#N/A</v>
      </c>
      <c r="N112" s="69" t="e">
        <v>#N/A</v>
      </c>
      <c r="O112" s="69" t="e">
        <v>#N/A</v>
      </c>
      <c r="P112" s="69" t="e">
        <v>#N/A</v>
      </c>
      <c r="Q112" s="69" t="e">
        <v>#N/A</v>
      </c>
      <c r="R112" s="69" t="e">
        <v>#N/A</v>
      </c>
      <c r="S112" s="69" t="e">
        <v>#N/A</v>
      </c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</row>
    <row r="113" spans="1:40" x14ac:dyDescent="0.25">
      <c r="A113" s="1">
        <v>30178</v>
      </c>
      <c r="B113" s="69">
        <v>-6.6797364990050108</v>
      </c>
      <c r="C113" s="69">
        <v>-3.7816044645508202</v>
      </c>
      <c r="D113" s="69" t="e">
        <v>#N/A</v>
      </c>
      <c r="E113" s="69" t="e">
        <v>#N/A</v>
      </c>
      <c r="F113" s="69">
        <v>-7.5400000000000009</v>
      </c>
      <c r="G113" s="69" t="e">
        <v>#N/A</v>
      </c>
      <c r="H113" s="69" t="e">
        <v>#N/A</v>
      </c>
      <c r="I113" s="69">
        <v>-3.7980686629875144</v>
      </c>
      <c r="J113" s="69">
        <v>-2.0215101486101901</v>
      </c>
      <c r="K113" s="69">
        <v>-1.3187846975914645</v>
      </c>
      <c r="L113" s="69" t="e">
        <v>#N/A</v>
      </c>
      <c r="M113" s="69" t="e">
        <v>#N/A</v>
      </c>
      <c r="N113" s="69" t="e">
        <v>#N/A</v>
      </c>
      <c r="O113" s="69" t="e">
        <v>#N/A</v>
      </c>
      <c r="P113" s="69" t="e">
        <v>#N/A</v>
      </c>
      <c r="Q113" s="69" t="e">
        <v>#N/A</v>
      </c>
      <c r="R113" s="69" t="e">
        <v>#N/A</v>
      </c>
      <c r="S113" s="69" t="e">
        <v>#N/A</v>
      </c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</row>
    <row r="114" spans="1:40" x14ac:dyDescent="0.25">
      <c r="A114" s="1">
        <v>30270</v>
      </c>
      <c r="B114" s="69">
        <v>-7.4263493100351043</v>
      </c>
      <c r="C114" s="69">
        <v>-4.2973920418697391</v>
      </c>
      <c r="D114" s="69" t="e">
        <v>#N/A</v>
      </c>
      <c r="E114" s="69" t="e">
        <v>#N/A</v>
      </c>
      <c r="F114" s="69">
        <v>-9.0933333333333319</v>
      </c>
      <c r="G114" s="69" t="e">
        <v>#N/A</v>
      </c>
      <c r="H114" s="69" t="e">
        <v>#N/A</v>
      </c>
      <c r="I114" s="69">
        <v>-4.9759704735082799</v>
      </c>
      <c r="J114" s="69">
        <v>-2.6521524547703352</v>
      </c>
      <c r="K114" s="69">
        <v>-2.4607327685743634</v>
      </c>
      <c r="L114" s="69" t="e">
        <v>#N/A</v>
      </c>
      <c r="M114" s="69" t="e">
        <v>#N/A</v>
      </c>
      <c r="N114" s="69" t="e">
        <v>#N/A</v>
      </c>
      <c r="O114" s="69" t="e">
        <v>#N/A</v>
      </c>
      <c r="P114" s="69" t="e">
        <v>#N/A</v>
      </c>
      <c r="Q114" s="69" t="e">
        <v>#N/A</v>
      </c>
      <c r="R114" s="69" t="e">
        <v>#N/A</v>
      </c>
      <c r="S114" s="69" t="e">
        <v>#N/A</v>
      </c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</row>
    <row r="115" spans="1:40" x14ac:dyDescent="0.25">
      <c r="A115" s="1">
        <v>30362</v>
      </c>
      <c r="B115" s="69">
        <v>-6.9534506966195</v>
      </c>
      <c r="C115" s="69">
        <v>-3.9245133933199665</v>
      </c>
      <c r="D115" s="69" t="e">
        <v>#N/A</v>
      </c>
      <c r="E115" s="69" t="e">
        <v>#N/A</v>
      </c>
      <c r="F115" s="69">
        <v>-8.5133333333333336</v>
      </c>
      <c r="G115" s="69" t="e">
        <v>#N/A</v>
      </c>
      <c r="H115" s="69" t="e">
        <v>#N/A</v>
      </c>
      <c r="I115" s="69">
        <v>-5.0016889504833166</v>
      </c>
      <c r="J115" s="69">
        <v>-2.2155383216369664</v>
      </c>
      <c r="K115" s="69">
        <v>-2.5463599662423917</v>
      </c>
      <c r="L115" s="69" t="e">
        <v>#N/A</v>
      </c>
      <c r="M115" s="69" t="e">
        <v>#N/A</v>
      </c>
      <c r="N115" s="69" t="e">
        <v>#N/A</v>
      </c>
      <c r="O115" s="69" t="e">
        <v>#N/A</v>
      </c>
      <c r="P115" s="69" t="e">
        <v>#N/A</v>
      </c>
      <c r="Q115" s="69" t="e">
        <v>#N/A</v>
      </c>
      <c r="R115" s="69" t="e">
        <v>#N/A</v>
      </c>
      <c r="S115" s="69" t="e">
        <v>#N/A</v>
      </c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</row>
    <row r="116" spans="1:40" x14ac:dyDescent="0.25">
      <c r="A116" s="1">
        <v>30451</v>
      </c>
      <c r="B116" s="69">
        <v>-5.5868257858855408</v>
      </c>
      <c r="C116" s="69">
        <v>-2.5254701640199237</v>
      </c>
      <c r="D116" s="69" t="e">
        <v>#N/A</v>
      </c>
      <c r="E116" s="69" t="e">
        <v>#N/A</v>
      </c>
      <c r="F116" s="69">
        <v>-8.0666666666666664</v>
      </c>
      <c r="G116" s="69" t="e">
        <v>#N/A</v>
      </c>
      <c r="H116" s="69" t="e">
        <v>#N/A</v>
      </c>
      <c r="I116" s="69">
        <v>-4.8051320671827717</v>
      </c>
      <c r="J116" s="69">
        <v>-1.1812376739842101</v>
      </c>
      <c r="K116" s="69">
        <v>-2.7522603720578118</v>
      </c>
      <c r="L116" s="69" t="e">
        <v>#N/A</v>
      </c>
      <c r="M116" s="69" t="e">
        <v>#N/A</v>
      </c>
      <c r="N116" s="69" t="e">
        <v>#N/A</v>
      </c>
      <c r="O116" s="69" t="e">
        <v>#N/A</v>
      </c>
      <c r="P116" s="69" t="e">
        <v>#N/A</v>
      </c>
      <c r="Q116" s="69" t="e">
        <v>#N/A</v>
      </c>
      <c r="R116" s="69" t="e">
        <v>#N/A</v>
      </c>
      <c r="S116" s="69" t="e">
        <v>#N/A</v>
      </c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</row>
    <row r="117" spans="1:40" x14ac:dyDescent="0.25">
      <c r="A117" s="1">
        <v>30543</v>
      </c>
      <c r="B117" s="69">
        <v>-4.4646354588819932</v>
      </c>
      <c r="C117" s="69">
        <v>-1.4670216251331698</v>
      </c>
      <c r="D117" s="69" t="e">
        <v>#N/A</v>
      </c>
      <c r="E117" s="69" t="e">
        <v>#N/A</v>
      </c>
      <c r="F117" s="69">
        <v>-6.553333333333331</v>
      </c>
      <c r="G117" s="69" t="e">
        <v>#N/A</v>
      </c>
      <c r="H117" s="69" t="e">
        <v>#N/A</v>
      </c>
      <c r="I117" s="69">
        <v>-3.7746890818367529</v>
      </c>
      <c r="J117" s="69">
        <v>0.42110119525678336</v>
      </c>
      <c r="K117" s="69">
        <v>-1.3432705237478721</v>
      </c>
      <c r="L117" s="69" t="e">
        <v>#N/A</v>
      </c>
      <c r="M117" s="69" t="e">
        <v>#N/A</v>
      </c>
      <c r="N117" s="69" t="e">
        <v>#N/A</v>
      </c>
      <c r="O117" s="69" t="e">
        <v>#N/A</v>
      </c>
      <c r="P117" s="69" t="e">
        <v>#N/A</v>
      </c>
      <c r="Q117" s="69" t="e">
        <v>#N/A</v>
      </c>
      <c r="R117" s="69" t="e">
        <v>#N/A</v>
      </c>
      <c r="S117" s="69" t="e">
        <v>#N/A</v>
      </c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</row>
    <row r="118" spans="1:40" x14ac:dyDescent="0.25">
      <c r="A118" s="1">
        <v>30635</v>
      </c>
      <c r="B118" s="69">
        <v>-3.2582541418987536</v>
      </c>
      <c r="C118" s="69">
        <v>-0.38560938467916028</v>
      </c>
      <c r="D118" s="69" t="e">
        <v>#N/A</v>
      </c>
      <c r="E118" s="69" t="e">
        <v>#N/A</v>
      </c>
      <c r="F118" s="69">
        <v>-4.8866666666666667</v>
      </c>
      <c r="G118" s="69" t="e">
        <v>#N/A</v>
      </c>
      <c r="H118" s="69" t="e">
        <v>#N/A</v>
      </c>
      <c r="I118" s="69">
        <v>-2.6522625249540894</v>
      </c>
      <c r="J118" s="69">
        <v>1.1820972016584286</v>
      </c>
      <c r="K118" s="69">
        <v>-0.65047392398493287</v>
      </c>
      <c r="L118" s="69" t="e">
        <v>#N/A</v>
      </c>
      <c r="M118" s="69" t="e">
        <v>#N/A</v>
      </c>
      <c r="N118" s="69" t="e">
        <v>#N/A</v>
      </c>
      <c r="O118" s="69" t="e">
        <v>#N/A</v>
      </c>
      <c r="P118" s="69" t="e">
        <v>#N/A</v>
      </c>
      <c r="Q118" s="69" t="e">
        <v>#N/A</v>
      </c>
      <c r="R118" s="69" t="e">
        <v>#N/A</v>
      </c>
      <c r="S118" s="69" t="e">
        <v>#N/A</v>
      </c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</row>
    <row r="119" spans="1:40" x14ac:dyDescent="0.25">
      <c r="A119" s="1">
        <v>30727</v>
      </c>
      <c r="B119" s="69">
        <v>-2.1909423604757534</v>
      </c>
      <c r="C119" s="69">
        <v>0.75454065475968313</v>
      </c>
      <c r="D119" s="69" t="e">
        <v>#N/A</v>
      </c>
      <c r="E119" s="69" t="e">
        <v>#N/A</v>
      </c>
      <c r="F119" s="69">
        <v>-3.5733333333333341</v>
      </c>
      <c r="G119" s="69" t="e">
        <v>#N/A</v>
      </c>
      <c r="H119" s="69" t="e">
        <v>#N/A</v>
      </c>
      <c r="I119" s="69">
        <v>-1.4188928070855606</v>
      </c>
      <c r="J119" s="69">
        <v>2.2765771680746383</v>
      </c>
      <c r="K119" s="69">
        <v>0.5504533978100774</v>
      </c>
      <c r="L119" s="69" t="e">
        <v>#N/A</v>
      </c>
      <c r="M119" s="69" t="e">
        <v>#N/A</v>
      </c>
      <c r="N119" s="69" t="e">
        <v>#N/A</v>
      </c>
      <c r="O119" s="69" t="e">
        <v>#N/A</v>
      </c>
      <c r="P119" s="69" t="e">
        <v>#N/A</v>
      </c>
      <c r="Q119" s="69" t="e">
        <v>#N/A</v>
      </c>
      <c r="R119" s="69" t="e">
        <v>#N/A</v>
      </c>
      <c r="S119" s="69" t="e">
        <v>#N/A</v>
      </c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</row>
    <row r="120" spans="1:40" x14ac:dyDescent="0.25">
      <c r="A120" s="1">
        <v>30817</v>
      </c>
      <c r="B120" s="69">
        <v>-1.3647577092510939</v>
      </c>
      <c r="C120" s="69">
        <v>1.6910683509545763</v>
      </c>
      <c r="D120" s="69" t="e">
        <v>#N/A</v>
      </c>
      <c r="E120" s="69" t="e">
        <v>#N/A</v>
      </c>
      <c r="F120" s="69">
        <v>-2.7266666666666666</v>
      </c>
      <c r="G120" s="69" t="e">
        <v>#N/A</v>
      </c>
      <c r="H120" s="69" t="e">
        <v>#N/A</v>
      </c>
      <c r="I120" s="69">
        <v>-0.40270591671673373</v>
      </c>
      <c r="J120" s="69">
        <v>3.1226840354203236</v>
      </c>
      <c r="K120" s="69">
        <v>1.5986648492254893</v>
      </c>
      <c r="L120" s="69" t="e">
        <v>#N/A</v>
      </c>
      <c r="M120" s="69" t="e">
        <v>#N/A</v>
      </c>
      <c r="N120" s="69" t="e">
        <v>#N/A</v>
      </c>
      <c r="O120" s="69" t="e">
        <v>#N/A</v>
      </c>
      <c r="P120" s="69" t="e">
        <v>#N/A</v>
      </c>
      <c r="Q120" s="69" t="e">
        <v>#N/A</v>
      </c>
      <c r="R120" s="69" t="e">
        <v>#N/A</v>
      </c>
      <c r="S120" s="69" t="e">
        <v>#N/A</v>
      </c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</row>
    <row r="121" spans="1:40" x14ac:dyDescent="0.25">
      <c r="A121" s="1">
        <v>30909</v>
      </c>
      <c r="B121" s="69">
        <v>-1.2950082831421932</v>
      </c>
      <c r="C121" s="69">
        <v>1.6929917166569255</v>
      </c>
      <c r="D121" s="69" t="e">
        <v>#N/A</v>
      </c>
      <c r="E121" s="69" t="e">
        <v>#N/A</v>
      </c>
      <c r="F121" s="69">
        <v>-2.7466666666666679</v>
      </c>
      <c r="G121" s="69" t="e">
        <v>#N/A</v>
      </c>
      <c r="H121" s="69" t="e">
        <v>#N/A</v>
      </c>
      <c r="I121" s="69">
        <v>-0.25907508337234475</v>
      </c>
      <c r="J121" s="69">
        <v>2.7673292164132812</v>
      </c>
      <c r="K121" s="69">
        <v>1.7096883049168952</v>
      </c>
      <c r="L121" s="69" t="e">
        <v>#N/A</v>
      </c>
      <c r="M121" s="69" t="e">
        <v>#N/A</v>
      </c>
      <c r="N121" s="69" t="e">
        <v>#N/A</v>
      </c>
      <c r="O121" s="69" t="e">
        <v>#N/A</v>
      </c>
      <c r="P121" s="69" t="e">
        <v>#N/A</v>
      </c>
      <c r="Q121" s="69" t="e">
        <v>#N/A</v>
      </c>
      <c r="R121" s="69" t="e">
        <v>#N/A</v>
      </c>
      <c r="S121" s="69" t="e">
        <v>#N/A</v>
      </c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</row>
    <row r="122" spans="1:40" x14ac:dyDescent="0.25">
      <c r="A122" s="1">
        <v>31001</v>
      </c>
      <c r="B122" s="69">
        <v>-1.3814347709889661</v>
      </c>
      <c r="C122" s="69">
        <v>1.4455804234731648</v>
      </c>
      <c r="D122" s="69" t="e">
        <v>#N/A</v>
      </c>
      <c r="E122" s="69" t="e">
        <v>#N/A</v>
      </c>
      <c r="F122" s="69">
        <v>-2.5000000000000018</v>
      </c>
      <c r="G122" s="69" t="e">
        <v>#N/A</v>
      </c>
      <c r="H122" s="69" t="e">
        <v>#N/A</v>
      </c>
      <c r="I122" s="69">
        <v>-0.19154022479409605</v>
      </c>
      <c r="J122" s="69">
        <v>2.2474617210616272</v>
      </c>
      <c r="K122" s="69">
        <v>1.5979786363108914</v>
      </c>
      <c r="L122" s="69" t="e">
        <v>#N/A</v>
      </c>
      <c r="M122" s="69" t="e">
        <v>#N/A</v>
      </c>
      <c r="N122" s="69" t="e">
        <v>#N/A</v>
      </c>
      <c r="O122" s="69" t="e">
        <v>#N/A</v>
      </c>
      <c r="P122" s="69" t="e">
        <v>#N/A</v>
      </c>
      <c r="Q122" s="69" t="e">
        <v>#N/A</v>
      </c>
      <c r="R122" s="69" t="e">
        <v>#N/A</v>
      </c>
      <c r="S122" s="69" t="e">
        <v>#N/A</v>
      </c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</row>
    <row r="123" spans="1:40" x14ac:dyDescent="0.25">
      <c r="A123" s="1">
        <v>31093</v>
      </c>
      <c r="B123" s="69">
        <v>-1.3422900878863091</v>
      </c>
      <c r="C123" s="69">
        <v>1.6732170756049825</v>
      </c>
      <c r="D123" s="69" t="e">
        <v>#N/A</v>
      </c>
      <c r="E123" s="69" t="e">
        <v>#N/A</v>
      </c>
      <c r="F123" s="69">
        <v>-2.3866666666666667</v>
      </c>
      <c r="G123" s="69" t="e">
        <v>#N/A</v>
      </c>
      <c r="H123" s="69" t="e">
        <v>#N/A</v>
      </c>
      <c r="I123" s="69">
        <v>2.9898309268633128E-2</v>
      </c>
      <c r="J123" s="69">
        <v>2.7874851534113079</v>
      </c>
      <c r="K123" s="69">
        <v>2.2301442823754289</v>
      </c>
      <c r="L123" s="69" t="e">
        <v>#N/A</v>
      </c>
      <c r="M123" s="69" t="e">
        <v>#N/A</v>
      </c>
      <c r="N123" s="69" t="e">
        <v>#N/A</v>
      </c>
      <c r="O123" s="69" t="e">
        <v>#N/A</v>
      </c>
      <c r="P123" s="69" t="e">
        <v>#N/A</v>
      </c>
      <c r="Q123" s="69" t="e">
        <v>#N/A</v>
      </c>
      <c r="R123" s="69" t="e">
        <v>#N/A</v>
      </c>
      <c r="S123" s="69" t="e">
        <v>#N/A</v>
      </c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</row>
    <row r="124" spans="1:40" x14ac:dyDescent="0.25">
      <c r="A124" s="1">
        <v>31182</v>
      </c>
      <c r="B124" s="69">
        <v>-1.3974266083697635</v>
      </c>
      <c r="C124" s="69">
        <v>1.6880766314760411</v>
      </c>
      <c r="D124" s="69" t="e">
        <v>#N/A</v>
      </c>
      <c r="E124" s="69" t="e">
        <v>#N/A</v>
      </c>
      <c r="F124" s="69">
        <v>-2.5399999999999991</v>
      </c>
      <c r="G124" s="69" t="e">
        <v>#N/A</v>
      </c>
      <c r="H124" s="69" t="e">
        <v>#N/A</v>
      </c>
      <c r="I124" s="69">
        <v>-0.12223315727092121</v>
      </c>
      <c r="J124" s="69">
        <v>2.5713646119062457</v>
      </c>
      <c r="K124" s="69">
        <v>1.8632506056384681</v>
      </c>
      <c r="L124" s="69" t="e">
        <v>#N/A</v>
      </c>
      <c r="M124" s="69" t="e">
        <v>#N/A</v>
      </c>
      <c r="N124" s="69" t="e">
        <v>#N/A</v>
      </c>
      <c r="O124" s="69" t="e">
        <v>#N/A</v>
      </c>
      <c r="P124" s="69" t="e">
        <v>#N/A</v>
      </c>
      <c r="Q124" s="69" t="e">
        <v>#N/A</v>
      </c>
      <c r="R124" s="69" t="e">
        <v>#N/A</v>
      </c>
      <c r="S124" s="69" t="e">
        <v>#N/A</v>
      </c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</row>
    <row r="125" spans="1:40" x14ac:dyDescent="0.25">
      <c r="A125" s="1">
        <v>31274</v>
      </c>
      <c r="B125" s="69">
        <v>-0.8220937859680002</v>
      </c>
      <c r="C125" s="69">
        <v>2.2444660030847587</v>
      </c>
      <c r="D125" s="69" t="e">
        <v>#N/A</v>
      </c>
      <c r="E125" s="69" t="e">
        <v>#N/A</v>
      </c>
      <c r="F125" s="69">
        <v>-2.3600000000000012</v>
      </c>
      <c r="G125" s="69" t="e">
        <v>#N/A</v>
      </c>
      <c r="H125" s="69" t="e">
        <v>#N/A</v>
      </c>
      <c r="I125" s="69">
        <v>-4.5315487727046744E-2</v>
      </c>
      <c r="J125" s="69">
        <v>2.9440443733390929</v>
      </c>
      <c r="K125" s="69">
        <v>1.9962760688547636</v>
      </c>
      <c r="L125" s="69" t="e">
        <v>#N/A</v>
      </c>
      <c r="M125" s="69" t="e">
        <v>#N/A</v>
      </c>
      <c r="N125" s="69" t="e">
        <v>#N/A</v>
      </c>
      <c r="O125" s="69" t="e">
        <v>#N/A</v>
      </c>
      <c r="P125" s="69" t="e">
        <v>#N/A</v>
      </c>
      <c r="Q125" s="69" t="e">
        <v>#N/A</v>
      </c>
      <c r="R125" s="69" t="e">
        <v>#N/A</v>
      </c>
      <c r="S125" s="69" t="e">
        <v>#N/A</v>
      </c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</row>
    <row r="126" spans="1:40" x14ac:dyDescent="0.25">
      <c r="A126" s="1">
        <v>31366</v>
      </c>
      <c r="B126" s="69">
        <v>-1.0098705184167918</v>
      </c>
      <c r="C126" s="69">
        <v>2.0005744740983715</v>
      </c>
      <c r="D126" s="69" t="e">
        <v>#N/A</v>
      </c>
      <c r="E126" s="69" t="e">
        <v>#N/A</v>
      </c>
      <c r="F126" s="69">
        <v>-2.0466666666666686</v>
      </c>
      <c r="G126" s="69" t="e">
        <v>#N/A</v>
      </c>
      <c r="H126" s="69" t="e">
        <v>#N/A</v>
      </c>
      <c r="I126" s="69">
        <v>-2.019582985834667E-2</v>
      </c>
      <c r="J126" s="69">
        <v>2.5177539980672714</v>
      </c>
      <c r="K126" s="69">
        <v>1.7248395305679036</v>
      </c>
      <c r="L126" s="69" t="e">
        <v>#N/A</v>
      </c>
      <c r="M126" s="69" t="e">
        <v>#N/A</v>
      </c>
      <c r="N126" s="69" t="e">
        <v>#N/A</v>
      </c>
      <c r="O126" s="69" t="e">
        <v>#N/A</v>
      </c>
      <c r="P126" s="69" t="e">
        <v>#N/A</v>
      </c>
      <c r="Q126" s="69" t="e">
        <v>#N/A</v>
      </c>
      <c r="R126" s="69" t="e">
        <v>#N/A</v>
      </c>
      <c r="S126" s="69" t="e">
        <v>#N/A</v>
      </c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</row>
    <row r="127" spans="1:40" x14ac:dyDescent="0.25">
      <c r="A127" s="1">
        <v>31458</v>
      </c>
      <c r="B127" s="69">
        <v>-0.98782488244085076</v>
      </c>
      <c r="C127" s="69">
        <v>1.9749704205551439</v>
      </c>
      <c r="D127" s="69" t="e">
        <v>#N/A</v>
      </c>
      <c r="E127" s="69" t="e">
        <v>#N/A</v>
      </c>
      <c r="F127" s="69">
        <v>-2.0666666666666682</v>
      </c>
      <c r="G127" s="69" t="e">
        <v>#N/A</v>
      </c>
      <c r="H127" s="69" t="e">
        <v>#N/A</v>
      </c>
      <c r="I127" s="69">
        <v>-0.16461219008705008</v>
      </c>
      <c r="J127" s="69">
        <v>2.4399290616022462</v>
      </c>
      <c r="K127" s="69">
        <v>1.594548580777948</v>
      </c>
      <c r="L127" s="69" t="e">
        <v>#N/A</v>
      </c>
      <c r="M127" s="69" t="e">
        <v>#N/A</v>
      </c>
      <c r="N127" s="69" t="e">
        <v>#N/A</v>
      </c>
      <c r="O127" s="69" t="e">
        <v>#N/A</v>
      </c>
      <c r="P127" s="69" t="e">
        <v>#N/A</v>
      </c>
      <c r="Q127" s="69" t="e">
        <v>#N/A</v>
      </c>
      <c r="R127" s="69" t="e">
        <v>#N/A</v>
      </c>
      <c r="S127" s="69" t="e">
        <v>#N/A</v>
      </c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</row>
    <row r="128" spans="1:40" x14ac:dyDescent="0.25">
      <c r="A128" s="1">
        <v>31547</v>
      </c>
      <c r="B128" s="69">
        <v>-1.4305824833516032</v>
      </c>
      <c r="C128" s="69">
        <v>1.5786530427056749</v>
      </c>
      <c r="D128" s="69" t="e">
        <v>#N/A</v>
      </c>
      <c r="E128" s="69" t="e">
        <v>#N/A</v>
      </c>
      <c r="F128" s="69">
        <v>-2.3533333333333335</v>
      </c>
      <c r="G128" s="69" t="e">
        <v>#N/A</v>
      </c>
      <c r="H128" s="69" t="e">
        <v>#N/A</v>
      </c>
      <c r="I128" s="69">
        <v>-0.4185663636163266</v>
      </c>
      <c r="J128" s="69">
        <v>1.782438607212496</v>
      </c>
      <c r="K128" s="69">
        <v>1.0081079268233299</v>
      </c>
      <c r="L128" s="69" t="e">
        <v>#N/A</v>
      </c>
      <c r="M128" s="69" t="e">
        <v>#N/A</v>
      </c>
      <c r="N128" s="69" t="e">
        <v>#N/A</v>
      </c>
      <c r="O128" s="69" t="e">
        <v>#N/A</v>
      </c>
      <c r="P128" s="69" t="e">
        <v>#N/A</v>
      </c>
      <c r="Q128" s="69" t="e">
        <v>#N/A</v>
      </c>
      <c r="R128" s="69" t="e">
        <v>#N/A</v>
      </c>
      <c r="S128" s="69" t="e">
        <v>#N/A</v>
      </c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</row>
    <row r="129" spans="1:40" x14ac:dyDescent="0.25">
      <c r="A129" s="1">
        <v>31639</v>
      </c>
      <c r="B129" s="69">
        <v>-1.3661928122127849</v>
      </c>
      <c r="C129" s="69">
        <v>1.6010339698864557</v>
      </c>
      <c r="D129" s="69" t="e">
        <v>#N/A</v>
      </c>
      <c r="E129" s="69" t="e">
        <v>#N/A</v>
      </c>
      <c r="F129" s="69">
        <v>-1.9933333333333323</v>
      </c>
      <c r="G129" s="69" t="e">
        <v>#N/A</v>
      </c>
      <c r="H129" s="69" t="e">
        <v>#N/A</v>
      </c>
      <c r="I129" s="69">
        <v>-0.40049536506812267</v>
      </c>
      <c r="J129" s="69">
        <v>1.8187071807497666</v>
      </c>
      <c r="K129" s="69">
        <v>0.8231480764377288</v>
      </c>
      <c r="L129" s="69" t="e">
        <v>#N/A</v>
      </c>
      <c r="M129" s="69" t="e">
        <v>#N/A</v>
      </c>
      <c r="N129" s="69" t="e">
        <v>#N/A</v>
      </c>
      <c r="O129" s="69" t="e">
        <v>#N/A</v>
      </c>
      <c r="P129" s="69" t="e">
        <v>#N/A</v>
      </c>
      <c r="Q129" s="69" t="e">
        <v>#N/A</v>
      </c>
      <c r="R129" s="69" t="e">
        <v>#N/A</v>
      </c>
      <c r="S129" s="69" t="e">
        <v>#N/A</v>
      </c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</row>
    <row r="130" spans="1:40" x14ac:dyDescent="0.25">
      <c r="A130" s="1">
        <v>31731</v>
      </c>
      <c r="B130" s="69">
        <v>-1.7011642490356924</v>
      </c>
      <c r="C130" s="69">
        <v>1.1937717310394718</v>
      </c>
      <c r="D130" s="69" t="e">
        <v>#N/A</v>
      </c>
      <c r="E130" s="69" t="e">
        <v>#N/A</v>
      </c>
      <c r="F130" s="69">
        <v>-1.7466666666666661</v>
      </c>
      <c r="G130" s="69" t="e">
        <v>#N/A</v>
      </c>
      <c r="H130" s="69" t="e">
        <v>#N/A</v>
      </c>
      <c r="I130" s="69">
        <v>-0.41405033192269336</v>
      </c>
      <c r="J130" s="69">
        <v>1.5317559232254643</v>
      </c>
      <c r="K130" s="69">
        <v>0.76416198995157814</v>
      </c>
      <c r="L130" s="69" t="e">
        <v>#N/A</v>
      </c>
      <c r="M130" s="69" t="e">
        <v>#N/A</v>
      </c>
      <c r="N130" s="69" t="e">
        <v>#N/A</v>
      </c>
      <c r="O130" s="69" t="e">
        <v>#N/A</v>
      </c>
      <c r="P130" s="69" t="e">
        <v>#N/A</v>
      </c>
      <c r="Q130" s="69" t="e">
        <v>#N/A</v>
      </c>
      <c r="R130" s="69" t="e">
        <v>#N/A</v>
      </c>
      <c r="S130" s="69" t="e">
        <v>#N/A</v>
      </c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</row>
    <row r="131" spans="1:40" x14ac:dyDescent="0.25">
      <c r="A131" s="1">
        <v>31823</v>
      </c>
      <c r="B131" s="69">
        <v>-1.8201546022920561</v>
      </c>
      <c r="C131" s="69">
        <v>1.0079668816888425</v>
      </c>
      <c r="D131" s="69" t="e">
        <v>#N/A</v>
      </c>
      <c r="E131" s="69" t="e">
        <v>#N/A</v>
      </c>
      <c r="F131" s="69">
        <v>-1.2999999999999972</v>
      </c>
      <c r="G131" s="69" t="e">
        <v>#N/A</v>
      </c>
      <c r="H131" s="69" t="e">
        <v>#N/A</v>
      </c>
      <c r="I131" s="69">
        <v>-0.17353259287936318</v>
      </c>
      <c r="J131" s="69">
        <v>1.3003754960979921</v>
      </c>
      <c r="K131" s="69">
        <v>0.68802924089971462</v>
      </c>
      <c r="L131" s="69" t="e">
        <v>#N/A</v>
      </c>
      <c r="M131" s="69" t="e">
        <v>#N/A</v>
      </c>
      <c r="N131" s="69" t="e">
        <v>#N/A</v>
      </c>
      <c r="O131" s="69" t="e">
        <v>#N/A</v>
      </c>
      <c r="P131" s="69" t="e">
        <v>#N/A</v>
      </c>
      <c r="Q131" s="69" t="e">
        <v>#N/A</v>
      </c>
      <c r="R131" s="69" t="e">
        <v>#N/A</v>
      </c>
      <c r="S131" s="69" t="e">
        <v>#N/A</v>
      </c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</row>
    <row r="132" spans="1:40" x14ac:dyDescent="0.25">
      <c r="A132" s="1">
        <v>31912</v>
      </c>
      <c r="B132" s="69">
        <v>-1.6023144917422636</v>
      </c>
      <c r="C132" s="69">
        <v>1.1274283060644095</v>
      </c>
      <c r="D132" s="69" t="e">
        <v>#N/A</v>
      </c>
      <c r="E132" s="69" t="e">
        <v>#N/A</v>
      </c>
      <c r="F132" s="69">
        <v>-0.67333333333333378</v>
      </c>
      <c r="G132" s="69" t="e">
        <v>#N/A</v>
      </c>
      <c r="H132" s="69" t="e">
        <v>#N/A</v>
      </c>
      <c r="I132" s="69">
        <v>0.18323302538187569</v>
      </c>
      <c r="J132" s="69">
        <v>1.5003010086151041</v>
      </c>
      <c r="K132" s="69">
        <v>1.0961145686524141</v>
      </c>
      <c r="L132" s="69" t="e">
        <v>#N/A</v>
      </c>
      <c r="M132" s="69" t="e">
        <v>#N/A</v>
      </c>
      <c r="N132" s="69" t="e">
        <v>#N/A</v>
      </c>
      <c r="O132" s="69" t="e">
        <v>#N/A</v>
      </c>
      <c r="P132" s="69" t="e">
        <v>#N/A</v>
      </c>
      <c r="Q132" s="69" t="e">
        <v>#N/A</v>
      </c>
      <c r="R132" s="69" t="e">
        <v>#N/A</v>
      </c>
      <c r="S132" s="69" t="e">
        <v>#N/A</v>
      </c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</row>
    <row r="133" spans="1:40" x14ac:dyDescent="0.25">
      <c r="A133" s="1">
        <v>32004</v>
      </c>
      <c r="B133" s="69">
        <v>-1.5807835584208945</v>
      </c>
      <c r="C133" s="69">
        <v>0.77716119868302902</v>
      </c>
      <c r="D133" s="69" t="e">
        <v>#N/A</v>
      </c>
      <c r="E133" s="69" t="e">
        <v>#N/A</v>
      </c>
      <c r="F133" s="69">
        <v>-0.16000000000000014</v>
      </c>
      <c r="G133" s="69" t="e">
        <v>#N/A</v>
      </c>
      <c r="H133" s="69" t="e">
        <v>#N/A</v>
      </c>
      <c r="I133" s="69">
        <v>0.37204982830326649</v>
      </c>
      <c r="J133" s="69">
        <v>0.99855924417458064</v>
      </c>
      <c r="K133" s="69">
        <v>1.1694692247935397</v>
      </c>
      <c r="L133" s="69" t="e">
        <v>#N/A</v>
      </c>
      <c r="M133" s="69" t="e">
        <v>#N/A</v>
      </c>
      <c r="N133" s="69" t="e">
        <v>#N/A</v>
      </c>
      <c r="O133" s="69" t="e">
        <v>#N/A</v>
      </c>
      <c r="P133" s="69" t="e">
        <v>#N/A</v>
      </c>
      <c r="Q133" s="69" t="e">
        <v>#N/A</v>
      </c>
      <c r="R133" s="69" t="e">
        <v>#N/A</v>
      </c>
      <c r="S133" s="69" t="e">
        <v>#N/A</v>
      </c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</row>
    <row r="134" spans="1:40" x14ac:dyDescent="0.25">
      <c r="A134" s="1">
        <v>32096</v>
      </c>
      <c r="B134" s="69">
        <v>-0.71985908888151917</v>
      </c>
      <c r="C134" s="69">
        <v>1.3428218630025053</v>
      </c>
      <c r="D134" s="69" t="e">
        <v>#N/A</v>
      </c>
      <c r="E134" s="69" t="e">
        <v>#N/A</v>
      </c>
      <c r="F134" s="69">
        <v>0.13333333333333464</v>
      </c>
      <c r="G134" s="69" t="e">
        <v>#N/A</v>
      </c>
      <c r="H134" s="69" t="e">
        <v>#N/A</v>
      </c>
      <c r="I134" s="69">
        <v>0.57154268461814617</v>
      </c>
      <c r="J134" s="69">
        <v>1.3794224450033532</v>
      </c>
      <c r="K134" s="69">
        <v>1.2716817327286716</v>
      </c>
      <c r="L134" s="69" t="e">
        <v>#N/A</v>
      </c>
      <c r="M134" s="69" t="e">
        <v>#N/A</v>
      </c>
      <c r="N134" s="69" t="e">
        <v>#N/A</v>
      </c>
      <c r="O134" s="69" t="e">
        <v>#N/A</v>
      </c>
      <c r="P134" s="69" t="e">
        <v>#N/A</v>
      </c>
      <c r="Q134" s="69" t="e">
        <v>#N/A</v>
      </c>
      <c r="R134" s="69" t="e">
        <v>#N/A</v>
      </c>
      <c r="S134" s="69" t="e">
        <v>#N/A</v>
      </c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</row>
    <row r="135" spans="1:40" x14ac:dyDescent="0.25">
      <c r="A135" s="1">
        <v>32188</v>
      </c>
      <c r="B135" s="69">
        <v>-1.0254100778183659</v>
      </c>
      <c r="C135" s="69">
        <v>0.77598333629896687</v>
      </c>
      <c r="D135" s="69" t="e">
        <v>#N/A</v>
      </c>
      <c r="E135" s="69" t="e">
        <v>#N/A</v>
      </c>
      <c r="F135" s="69">
        <v>0.37999999999999901</v>
      </c>
      <c r="G135" s="69" t="e">
        <v>#N/A</v>
      </c>
      <c r="H135" s="69" t="e">
        <v>#N/A</v>
      </c>
      <c r="I135" s="69">
        <v>0.62794932832025374</v>
      </c>
      <c r="J135" s="69">
        <v>0.69898100864146617</v>
      </c>
      <c r="K135" s="69">
        <v>1.2207601002725763</v>
      </c>
      <c r="L135" s="69" t="e">
        <v>#N/A</v>
      </c>
      <c r="M135" s="69" t="e">
        <v>#N/A</v>
      </c>
      <c r="N135" s="69" t="e">
        <v>#N/A</v>
      </c>
      <c r="O135" s="69" t="e">
        <v>#N/A</v>
      </c>
      <c r="P135" s="69" t="e">
        <v>#N/A</v>
      </c>
      <c r="Q135" s="69" t="e">
        <v>#N/A</v>
      </c>
      <c r="R135" s="69" t="e">
        <v>#N/A</v>
      </c>
      <c r="S135" s="69" t="e">
        <v>#N/A</v>
      </c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</row>
    <row r="136" spans="1:40" x14ac:dyDescent="0.25">
      <c r="A136" s="1">
        <v>32278</v>
      </c>
      <c r="B136" s="69">
        <v>-0.53961699446420563</v>
      </c>
      <c r="C136" s="69">
        <v>1.0746699872586121</v>
      </c>
      <c r="D136" s="69" t="e">
        <v>#N/A</v>
      </c>
      <c r="E136" s="69" t="e">
        <v>#N/A</v>
      </c>
      <c r="F136" s="69">
        <v>0.80666666666666842</v>
      </c>
      <c r="G136" s="69" t="e">
        <v>#N/A</v>
      </c>
      <c r="H136" s="69" t="e">
        <v>#N/A</v>
      </c>
      <c r="I136" s="69">
        <v>0.85456206861580064</v>
      </c>
      <c r="J136" s="69">
        <v>1.1409325696062389</v>
      </c>
      <c r="K136" s="69">
        <v>1.4817078136579696</v>
      </c>
      <c r="L136" s="69" t="e">
        <v>#N/A</v>
      </c>
      <c r="M136" s="69" t="e">
        <v>#N/A</v>
      </c>
      <c r="N136" s="69" t="e">
        <v>#N/A</v>
      </c>
      <c r="O136" s="69" t="e">
        <v>#N/A</v>
      </c>
      <c r="P136" s="69" t="e">
        <v>#N/A</v>
      </c>
      <c r="Q136" s="69" t="e">
        <v>#N/A</v>
      </c>
      <c r="R136" s="69" t="e">
        <v>#N/A</v>
      </c>
      <c r="S136" s="69" t="e">
        <v>#N/A</v>
      </c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</row>
    <row r="137" spans="1:40" x14ac:dyDescent="0.25">
      <c r="A137" s="1">
        <v>32370</v>
      </c>
      <c r="B137" s="69">
        <v>-0.75969641163011892</v>
      </c>
      <c r="C137" s="69">
        <v>0.67633638083120784</v>
      </c>
      <c r="D137" s="69" t="e">
        <v>#N/A</v>
      </c>
      <c r="E137" s="69" t="e">
        <v>#N/A</v>
      </c>
      <c r="F137" s="69">
        <v>0.7666666666666675</v>
      </c>
      <c r="G137" s="69" t="e">
        <v>#N/A</v>
      </c>
      <c r="H137" s="69" t="e">
        <v>#N/A</v>
      </c>
      <c r="I137" s="69">
        <v>0.88352503038428765</v>
      </c>
      <c r="J137" s="69">
        <v>0.72107181460091785</v>
      </c>
      <c r="K137" s="69">
        <v>1.5222174137711839</v>
      </c>
      <c r="L137" s="69" t="e">
        <v>#N/A</v>
      </c>
      <c r="M137" s="69" t="e">
        <v>#N/A</v>
      </c>
      <c r="N137" s="69" t="e">
        <v>#N/A</v>
      </c>
      <c r="O137" s="69" t="e">
        <v>#N/A</v>
      </c>
      <c r="P137" s="69" t="e">
        <v>#N/A</v>
      </c>
      <c r="Q137" s="69" t="e">
        <v>#N/A</v>
      </c>
      <c r="R137" s="69" t="e">
        <v>#N/A</v>
      </c>
      <c r="S137" s="69" t="e">
        <v>#N/A</v>
      </c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</row>
    <row r="138" spans="1:40" x14ac:dyDescent="0.25">
      <c r="A138" s="1">
        <v>32462</v>
      </c>
      <c r="B138" s="69">
        <v>-0.23680976160684297</v>
      </c>
      <c r="C138" s="69">
        <v>0.79424129921126774</v>
      </c>
      <c r="D138" s="69" t="e">
        <v>#N/A</v>
      </c>
      <c r="E138" s="69" t="e">
        <v>#N/A</v>
      </c>
      <c r="F138" s="69">
        <v>0.99333333333333407</v>
      </c>
      <c r="G138" s="69" t="e">
        <v>#N/A</v>
      </c>
      <c r="H138" s="69" t="e">
        <v>#N/A</v>
      </c>
      <c r="I138" s="69">
        <v>0.95123644566954901</v>
      </c>
      <c r="J138" s="69">
        <v>0.70042765113755068</v>
      </c>
      <c r="K138" s="69">
        <v>1.4928548660801315</v>
      </c>
      <c r="L138" s="69" t="e">
        <v>#N/A</v>
      </c>
      <c r="M138" s="69" t="e">
        <v>#N/A</v>
      </c>
      <c r="N138" s="69" t="e">
        <v>#N/A</v>
      </c>
      <c r="O138" s="69" t="e">
        <v>#N/A</v>
      </c>
      <c r="P138" s="69" t="e">
        <v>#N/A</v>
      </c>
      <c r="Q138" s="69" t="e">
        <v>#N/A</v>
      </c>
      <c r="R138" s="69" t="e">
        <v>#N/A</v>
      </c>
      <c r="S138" s="69" t="e">
        <v>#N/A</v>
      </c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</row>
    <row r="139" spans="1:40" x14ac:dyDescent="0.25">
      <c r="A139" s="1">
        <v>32554</v>
      </c>
      <c r="B139" s="69">
        <v>-1.3095015764563445E-2</v>
      </c>
      <c r="C139" s="69">
        <v>0.89396727158333167</v>
      </c>
      <c r="D139" s="69" t="e">
        <v>#N/A</v>
      </c>
      <c r="E139" s="69" t="e">
        <v>#N/A</v>
      </c>
      <c r="F139" s="69">
        <v>1.2199999999999989</v>
      </c>
      <c r="G139" s="69" t="e">
        <v>#N/A</v>
      </c>
      <c r="H139" s="69" t="e">
        <v>#N/A</v>
      </c>
      <c r="I139" s="69">
        <v>1.1064707634283213</v>
      </c>
      <c r="J139" s="69">
        <v>0.94385972365195325</v>
      </c>
      <c r="K139" s="69">
        <v>1.6454443158083851</v>
      </c>
      <c r="L139" s="69" t="e">
        <v>#N/A</v>
      </c>
      <c r="M139" s="69" t="e">
        <v>#N/A</v>
      </c>
      <c r="N139" s="69" t="e">
        <v>#N/A</v>
      </c>
      <c r="O139" s="69" t="e">
        <v>#N/A</v>
      </c>
      <c r="P139" s="69" t="e">
        <v>#N/A</v>
      </c>
      <c r="Q139" s="69" t="e">
        <v>#N/A</v>
      </c>
      <c r="R139" s="69" t="e">
        <v>#N/A</v>
      </c>
      <c r="S139" s="69" t="e">
        <v>#N/A</v>
      </c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</row>
    <row r="140" spans="1:40" x14ac:dyDescent="0.25">
      <c r="A140" s="1">
        <v>32643</v>
      </c>
      <c r="B140" s="69">
        <v>-3.8399912801779158E-2</v>
      </c>
      <c r="C140" s="69">
        <v>0.70146156729154119</v>
      </c>
      <c r="D140" s="69" t="e">
        <v>#N/A</v>
      </c>
      <c r="E140" s="69" t="e">
        <v>#N/A</v>
      </c>
      <c r="F140" s="69">
        <v>1.1133333333333333</v>
      </c>
      <c r="G140" s="69" t="e">
        <v>#N/A</v>
      </c>
      <c r="H140" s="69" t="e">
        <v>#N/A</v>
      </c>
      <c r="I140" s="69">
        <v>0.98286092913810919</v>
      </c>
      <c r="J140" s="69">
        <v>0.78036339371007246</v>
      </c>
      <c r="K140" s="69">
        <v>1.4232797917041378</v>
      </c>
      <c r="L140" s="69" t="e">
        <v>#N/A</v>
      </c>
      <c r="M140" s="69" t="e">
        <v>#N/A</v>
      </c>
      <c r="N140" s="69" t="e">
        <v>#N/A</v>
      </c>
      <c r="O140" s="69" t="e">
        <v>#N/A</v>
      </c>
      <c r="P140" s="69" t="e">
        <v>#N/A</v>
      </c>
      <c r="Q140" s="69" t="e">
        <v>#N/A</v>
      </c>
      <c r="R140" s="69" t="e">
        <v>#N/A</v>
      </c>
      <c r="S140" s="69" t="e">
        <v>#N/A</v>
      </c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</row>
    <row r="141" spans="1:40" x14ac:dyDescent="0.25">
      <c r="A141" s="1">
        <v>32735</v>
      </c>
      <c r="B141" s="69">
        <v>-7.3298938966222596E-2</v>
      </c>
      <c r="C141" s="69">
        <v>0.52857127031170514</v>
      </c>
      <c r="D141" s="69" t="e">
        <v>#N/A</v>
      </c>
      <c r="E141" s="69" t="e">
        <v>#N/A</v>
      </c>
      <c r="F141" s="69">
        <v>1.0733333333333324</v>
      </c>
      <c r="G141" s="69" t="e">
        <v>#N/A</v>
      </c>
      <c r="H141" s="69" t="e">
        <v>#N/A</v>
      </c>
      <c r="I141" s="69">
        <v>0.89439092822973976</v>
      </c>
      <c r="J141" s="69">
        <v>0.55705757719517457</v>
      </c>
      <c r="K141" s="69">
        <v>1.1396124304635897</v>
      </c>
      <c r="L141" s="69" t="e">
        <v>#N/A</v>
      </c>
      <c r="M141" s="69" t="e">
        <v>#N/A</v>
      </c>
      <c r="N141" s="69" t="e">
        <v>#N/A</v>
      </c>
      <c r="O141" s="69" t="e">
        <v>#N/A</v>
      </c>
      <c r="P141" s="69" t="e">
        <v>#N/A</v>
      </c>
      <c r="Q141" s="69" t="e">
        <v>#N/A</v>
      </c>
      <c r="R141" s="69" t="e">
        <v>#N/A</v>
      </c>
      <c r="S141" s="69" t="e">
        <v>#N/A</v>
      </c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</row>
    <row r="142" spans="1:40" x14ac:dyDescent="0.25">
      <c r="A142" s="1">
        <v>32827</v>
      </c>
      <c r="B142" s="69">
        <v>-0.63194504079003211</v>
      </c>
      <c r="C142" s="69">
        <v>-0.13162381330667369</v>
      </c>
      <c r="D142" s="69" t="e">
        <v>#N/A</v>
      </c>
      <c r="E142" s="69" t="e">
        <v>#N/A</v>
      </c>
      <c r="F142" s="69">
        <v>0.76666666666666572</v>
      </c>
      <c r="G142" s="69" t="e">
        <v>#N/A</v>
      </c>
      <c r="H142" s="69" t="e">
        <v>#N/A</v>
      </c>
      <c r="I142" s="69">
        <v>0.44648591999182941</v>
      </c>
      <c r="J142" s="69">
        <v>0.10457187637978754</v>
      </c>
      <c r="K142" s="69">
        <v>0.83414468602051528</v>
      </c>
      <c r="L142" s="69" t="e">
        <v>#N/A</v>
      </c>
      <c r="M142" s="69" t="e">
        <v>#N/A</v>
      </c>
      <c r="N142" s="69" t="e">
        <v>#N/A</v>
      </c>
      <c r="O142" s="69" t="e">
        <v>#N/A</v>
      </c>
      <c r="P142" s="69" t="e">
        <v>#N/A</v>
      </c>
      <c r="Q142" s="69" t="e">
        <v>#N/A</v>
      </c>
      <c r="R142" s="69" t="e">
        <v>#N/A</v>
      </c>
      <c r="S142" s="69" t="e">
        <v>#N/A</v>
      </c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</row>
    <row r="143" spans="1:40" x14ac:dyDescent="0.25">
      <c r="A143" s="1">
        <v>32919</v>
      </c>
      <c r="B143" s="69">
        <v>-0.28567623147328952</v>
      </c>
      <c r="C143" s="69">
        <v>-1.3692481338265424E-2</v>
      </c>
      <c r="D143" s="69" t="e">
        <v>#N/A</v>
      </c>
      <c r="E143" s="69" t="e">
        <v>#N/A</v>
      </c>
      <c r="F143" s="69">
        <v>0.86000000000000121</v>
      </c>
      <c r="G143" s="69" t="e">
        <v>#N/A</v>
      </c>
      <c r="H143" s="69" t="e">
        <v>#N/A</v>
      </c>
      <c r="I143" s="69">
        <v>0.13674451943469457</v>
      </c>
      <c r="J143" s="69">
        <v>0.3380052394575308</v>
      </c>
      <c r="K143" s="69">
        <v>0.74183086312619118</v>
      </c>
      <c r="L143" s="69" t="e">
        <v>#N/A</v>
      </c>
      <c r="M143" s="69" t="e">
        <v>#N/A</v>
      </c>
      <c r="N143" s="69" t="e">
        <v>#N/A</v>
      </c>
      <c r="O143" s="69" t="e">
        <v>#N/A</v>
      </c>
      <c r="P143" s="69" t="e">
        <v>#N/A</v>
      </c>
      <c r="Q143" s="69" t="e">
        <v>#N/A</v>
      </c>
      <c r="R143" s="69" t="e">
        <v>#N/A</v>
      </c>
      <c r="S143" s="69" t="e">
        <v>#N/A</v>
      </c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</row>
    <row r="144" spans="1:40" x14ac:dyDescent="0.25">
      <c r="A144" s="1">
        <v>33008</v>
      </c>
      <c r="B144" s="69">
        <v>-0.63738693467336471</v>
      </c>
      <c r="C144" s="69">
        <v>-0.47591524980321059</v>
      </c>
      <c r="D144" s="69" t="e">
        <v>#N/A</v>
      </c>
      <c r="E144" s="69" t="e">
        <v>#N/A</v>
      </c>
      <c r="F144" s="69">
        <v>0.75333333333333385</v>
      </c>
      <c r="G144" s="69" t="e">
        <v>#N/A</v>
      </c>
      <c r="H144" s="69" t="e">
        <v>#N/A</v>
      </c>
      <c r="I144" s="69">
        <v>-0.19762300368253172</v>
      </c>
      <c r="J144" s="69">
        <v>-6.4843301435037861E-3</v>
      </c>
      <c r="K144" s="69">
        <v>0.638480878095395</v>
      </c>
      <c r="L144" s="69" t="e">
        <v>#N/A</v>
      </c>
      <c r="M144" s="69" t="e">
        <v>#N/A</v>
      </c>
      <c r="N144" s="69" t="e">
        <v>#N/A</v>
      </c>
      <c r="O144" s="69" t="e">
        <v>#N/A</v>
      </c>
      <c r="P144" s="69" t="e">
        <v>#N/A</v>
      </c>
      <c r="Q144" s="69" t="e">
        <v>#N/A</v>
      </c>
      <c r="R144" s="69" t="e">
        <v>#N/A</v>
      </c>
      <c r="S144" s="69" t="e">
        <v>#N/A</v>
      </c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</row>
    <row r="145" spans="1:40" x14ac:dyDescent="0.25">
      <c r="A145" s="1">
        <v>33100</v>
      </c>
      <c r="B145" s="69">
        <v>-1.2596759959657069</v>
      </c>
      <c r="C145" s="69">
        <v>-1.1859747945382857</v>
      </c>
      <c r="D145" s="69" t="e">
        <v>#N/A</v>
      </c>
      <c r="E145" s="69" t="e">
        <v>#N/A</v>
      </c>
      <c r="F145" s="69">
        <v>-1.9999999999999574E-2</v>
      </c>
      <c r="G145" s="69" t="e">
        <v>#N/A</v>
      </c>
      <c r="H145" s="69" t="e">
        <v>#N/A</v>
      </c>
      <c r="I145" s="69">
        <v>-0.94012450800867775</v>
      </c>
      <c r="J145" s="69">
        <v>-0.71628986071913725</v>
      </c>
      <c r="K145" s="69">
        <v>-1.3475621274663396E-2</v>
      </c>
      <c r="L145" s="69" t="e">
        <v>#N/A</v>
      </c>
      <c r="M145" s="69" t="e">
        <v>#N/A</v>
      </c>
      <c r="N145" s="69" t="e">
        <v>#N/A</v>
      </c>
      <c r="O145" s="69" t="e">
        <v>#N/A</v>
      </c>
      <c r="P145" s="69" t="e">
        <v>#N/A</v>
      </c>
      <c r="Q145" s="69" t="e">
        <v>#N/A</v>
      </c>
      <c r="R145" s="69" t="e">
        <v>#N/A</v>
      </c>
      <c r="S145" s="69" t="e">
        <v>#N/A</v>
      </c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</row>
    <row r="146" spans="1:40" x14ac:dyDescent="0.25">
      <c r="A146" s="1">
        <v>33192</v>
      </c>
      <c r="B146" s="69">
        <v>-2.8171326007784674</v>
      </c>
      <c r="C146" s="69">
        <v>-2.7781409897095686</v>
      </c>
      <c r="D146" s="69" t="e">
        <v>#N/A</v>
      </c>
      <c r="E146" s="69" t="e">
        <v>#N/A</v>
      </c>
      <c r="F146" s="69">
        <v>-0.92666666666666764</v>
      </c>
      <c r="G146" s="69" t="e">
        <v>#N/A</v>
      </c>
      <c r="H146" s="69" t="e">
        <v>#N/A</v>
      </c>
      <c r="I146" s="69">
        <v>-1.8987740028049789</v>
      </c>
      <c r="J146" s="69">
        <v>-2.1487063268172153</v>
      </c>
      <c r="K146" s="69">
        <v>-0.97190545832714648</v>
      </c>
      <c r="L146" s="69" t="e">
        <v>#N/A</v>
      </c>
      <c r="M146" s="69" t="e">
        <v>#N/A</v>
      </c>
      <c r="N146" s="69" t="e">
        <v>#N/A</v>
      </c>
      <c r="O146" s="69" t="e">
        <v>#N/A</v>
      </c>
      <c r="P146" s="69" t="e">
        <v>#N/A</v>
      </c>
      <c r="Q146" s="69" t="e">
        <v>#N/A</v>
      </c>
      <c r="R146" s="69" t="e">
        <v>#N/A</v>
      </c>
      <c r="S146" s="69" t="e">
        <v>#N/A</v>
      </c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</row>
    <row r="147" spans="1:40" x14ac:dyDescent="0.25">
      <c r="A147" s="1">
        <v>33284</v>
      </c>
      <c r="B147" s="69">
        <v>-3.8965806826193394</v>
      </c>
      <c r="C147" s="69">
        <v>-3.8955407888015015</v>
      </c>
      <c r="D147" s="69" t="e">
        <v>#N/A</v>
      </c>
      <c r="E147" s="69" t="e">
        <v>#N/A</v>
      </c>
      <c r="F147" s="69">
        <v>-1.8800000000000008</v>
      </c>
      <c r="G147" s="69" t="e">
        <v>#N/A</v>
      </c>
      <c r="H147" s="69" t="e">
        <v>#N/A</v>
      </c>
      <c r="I147" s="69">
        <v>-2.9045974180423322</v>
      </c>
      <c r="J147" s="69">
        <v>-3.1561268801024873</v>
      </c>
      <c r="K147" s="69">
        <v>-1.8541657572913035</v>
      </c>
      <c r="L147" s="69" t="e">
        <v>#N/A</v>
      </c>
      <c r="M147" s="69" t="e">
        <v>#N/A</v>
      </c>
      <c r="N147" s="69" t="e">
        <v>#N/A</v>
      </c>
      <c r="O147" s="69" t="e">
        <v>#N/A</v>
      </c>
      <c r="P147" s="69" t="e">
        <v>#N/A</v>
      </c>
      <c r="Q147" s="69" t="e">
        <v>#N/A</v>
      </c>
      <c r="R147" s="69" t="e">
        <v>#N/A</v>
      </c>
      <c r="S147" s="69" t="e">
        <v>#N/A</v>
      </c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</row>
    <row r="148" spans="1:40" x14ac:dyDescent="0.25">
      <c r="A148" s="1">
        <v>33373</v>
      </c>
      <c r="B148" s="69">
        <v>-3.7489876873937478</v>
      </c>
      <c r="C148" s="69">
        <v>-3.6582080350407962</v>
      </c>
      <c r="D148" s="69" t="e">
        <v>#N/A</v>
      </c>
      <c r="E148" s="69" t="e">
        <v>#N/A</v>
      </c>
      <c r="F148" s="69">
        <v>-2.3866666666666667</v>
      </c>
      <c r="G148" s="69" t="e">
        <v>#N/A</v>
      </c>
      <c r="H148" s="69" t="e">
        <v>#N/A</v>
      </c>
      <c r="I148" s="69">
        <v>-3.4562210195767609</v>
      </c>
      <c r="J148" s="69">
        <v>-2.8618253196107188</v>
      </c>
      <c r="K148" s="69">
        <v>-2.3997554288298577</v>
      </c>
      <c r="L148" s="69" t="e">
        <v>#N/A</v>
      </c>
      <c r="M148" s="69" t="e">
        <v>#N/A</v>
      </c>
      <c r="N148" s="69" t="e">
        <v>#N/A</v>
      </c>
      <c r="O148" s="69" t="e">
        <v>#N/A</v>
      </c>
      <c r="P148" s="69" t="e">
        <v>#N/A</v>
      </c>
      <c r="Q148" s="69" t="e">
        <v>#N/A</v>
      </c>
      <c r="R148" s="69" t="e">
        <v>#N/A</v>
      </c>
      <c r="S148" s="69" t="e">
        <v>#N/A</v>
      </c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</row>
    <row r="149" spans="1:40" x14ac:dyDescent="0.25">
      <c r="A149" s="1">
        <v>33465</v>
      </c>
      <c r="B149" s="69">
        <v>-3.8491197886263926</v>
      </c>
      <c r="C149" s="69">
        <v>-3.7476849889606969</v>
      </c>
      <c r="D149" s="69" t="e">
        <v>#N/A</v>
      </c>
      <c r="E149" s="69" t="e">
        <v>#N/A</v>
      </c>
      <c r="F149" s="69">
        <v>-2.4933333333333341</v>
      </c>
      <c r="G149" s="69" t="e">
        <v>#N/A</v>
      </c>
      <c r="H149" s="69" t="e">
        <v>#N/A</v>
      </c>
      <c r="I149" s="69">
        <v>-3.763818260354526</v>
      </c>
      <c r="J149" s="69">
        <v>-2.6358779816905065</v>
      </c>
      <c r="K149" s="69">
        <v>-2.4760505351343145</v>
      </c>
      <c r="L149" s="69" t="e">
        <v>#N/A</v>
      </c>
      <c r="M149" s="69" t="e">
        <v>#N/A</v>
      </c>
      <c r="N149" s="69" t="e">
        <v>#N/A</v>
      </c>
      <c r="O149" s="69" t="e">
        <v>#N/A</v>
      </c>
      <c r="P149" s="69" t="e">
        <v>#N/A</v>
      </c>
      <c r="Q149" s="69" t="e">
        <v>#N/A</v>
      </c>
      <c r="R149" s="69" t="e">
        <v>#N/A</v>
      </c>
      <c r="S149" s="69" t="e">
        <v>#N/A</v>
      </c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</row>
    <row r="150" spans="1:40" x14ac:dyDescent="0.25">
      <c r="A150" s="1">
        <v>33557</v>
      </c>
      <c r="B150" s="69">
        <v>-4.0896134700151556</v>
      </c>
      <c r="C150" s="69">
        <v>-3.9658351333872459</v>
      </c>
      <c r="D150" s="69" t="e">
        <v>#N/A</v>
      </c>
      <c r="E150" s="69" t="e">
        <v>#N/A</v>
      </c>
      <c r="F150" s="69">
        <v>-3.0000000000000018</v>
      </c>
      <c r="G150" s="69" t="e">
        <v>#N/A</v>
      </c>
      <c r="H150" s="69" t="e">
        <v>#N/A</v>
      </c>
      <c r="I150" s="69">
        <v>-4.2205052127631912</v>
      </c>
      <c r="J150" s="69">
        <v>-2.7898916999485381</v>
      </c>
      <c r="K150" s="69">
        <v>-2.8065471083093758</v>
      </c>
      <c r="L150" s="69" t="e">
        <v>#N/A</v>
      </c>
      <c r="M150" s="69" t="e">
        <v>#N/A</v>
      </c>
      <c r="N150" s="69" t="e">
        <v>#N/A</v>
      </c>
      <c r="O150" s="69" t="e">
        <v>#N/A</v>
      </c>
      <c r="P150" s="69" t="e">
        <v>#N/A</v>
      </c>
      <c r="Q150" s="69" t="e">
        <v>#N/A</v>
      </c>
      <c r="R150" s="69" t="e">
        <v>#N/A</v>
      </c>
      <c r="S150" s="69" t="e">
        <v>#N/A</v>
      </c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</row>
    <row r="151" spans="1:40" x14ac:dyDescent="0.25">
      <c r="A151" s="1">
        <v>33649</v>
      </c>
      <c r="B151" s="69">
        <v>-3.5170766755381062</v>
      </c>
      <c r="C151" s="69">
        <v>-3.2554416780734172</v>
      </c>
      <c r="D151" s="69" t="e">
        <v>#N/A</v>
      </c>
      <c r="E151" s="69" t="e">
        <v>#N/A</v>
      </c>
      <c r="F151" s="69">
        <v>-3.5533333333333346</v>
      </c>
      <c r="G151" s="69" t="e">
        <v>#N/A</v>
      </c>
      <c r="H151" s="69" t="e">
        <v>#N/A</v>
      </c>
      <c r="I151" s="69">
        <v>-4.3190769391334509</v>
      </c>
      <c r="J151" s="69">
        <v>-2.4175055825268181</v>
      </c>
      <c r="K151" s="69">
        <v>-2.9640245796485303</v>
      </c>
      <c r="L151" s="69" t="e">
        <v>#N/A</v>
      </c>
      <c r="M151" s="69" t="e">
        <v>#N/A</v>
      </c>
      <c r="N151" s="69" t="e">
        <v>#N/A</v>
      </c>
      <c r="O151" s="69" t="e">
        <v>#N/A</v>
      </c>
      <c r="P151" s="69" t="e">
        <v>#N/A</v>
      </c>
      <c r="Q151" s="69" t="e">
        <v>#N/A</v>
      </c>
      <c r="R151" s="69" t="e">
        <v>#N/A</v>
      </c>
      <c r="S151" s="69" t="e">
        <v>#N/A</v>
      </c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</row>
    <row r="152" spans="1:40" x14ac:dyDescent="0.25">
      <c r="A152" s="1">
        <v>33739</v>
      </c>
      <c r="B152" s="69">
        <v>-3.0448271699327965</v>
      </c>
      <c r="C152" s="69">
        <v>-2.8465976060353007</v>
      </c>
      <c r="D152" s="69" t="e">
        <v>#N/A</v>
      </c>
      <c r="E152" s="69" t="e">
        <v>#N/A</v>
      </c>
      <c r="F152" s="69">
        <v>-4.0600000000000005</v>
      </c>
      <c r="G152" s="69" t="e">
        <v>#N/A</v>
      </c>
      <c r="H152" s="69" t="e">
        <v>#N/A</v>
      </c>
      <c r="I152" s="69">
        <v>-4.5007805710343671</v>
      </c>
      <c r="J152" s="69">
        <v>-2.1572585416374692</v>
      </c>
      <c r="K152" s="69">
        <v>-3.1090196205712051</v>
      </c>
      <c r="L152" s="69" t="e">
        <v>#N/A</v>
      </c>
      <c r="M152" s="69" t="e">
        <v>#N/A</v>
      </c>
      <c r="N152" s="69" t="e">
        <v>#N/A</v>
      </c>
      <c r="O152" s="69" t="e">
        <v>#N/A</v>
      </c>
      <c r="P152" s="69" t="e">
        <v>#N/A</v>
      </c>
      <c r="Q152" s="69" t="e">
        <v>#N/A</v>
      </c>
      <c r="R152" s="69" t="e">
        <v>#N/A</v>
      </c>
      <c r="S152" s="69" t="e">
        <v>#N/A</v>
      </c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</row>
    <row r="153" spans="1:40" x14ac:dyDescent="0.25">
      <c r="A153" s="1">
        <v>33831</v>
      </c>
      <c r="B153" s="69">
        <v>-2.6624229938395207</v>
      </c>
      <c r="C153" s="69">
        <v>-2.6188806497898134</v>
      </c>
      <c r="D153" s="69" t="e">
        <v>#N/A</v>
      </c>
      <c r="E153" s="69" t="e">
        <v>#N/A</v>
      </c>
      <c r="F153" s="69">
        <v>-4.1666666666666661</v>
      </c>
      <c r="G153" s="69" t="e">
        <v>#N/A</v>
      </c>
      <c r="H153" s="69" t="e">
        <v>#N/A</v>
      </c>
      <c r="I153" s="69">
        <v>-4.5345102215618986</v>
      </c>
      <c r="J153" s="69">
        <v>-2.0423139318548511</v>
      </c>
      <c r="K153" s="69">
        <v>-3.2240425455389339</v>
      </c>
      <c r="L153" s="69" t="e">
        <v>#N/A</v>
      </c>
      <c r="M153" s="69" t="e">
        <v>#N/A</v>
      </c>
      <c r="N153" s="69" t="e">
        <v>#N/A</v>
      </c>
      <c r="O153" s="69" t="e">
        <v>#N/A</v>
      </c>
      <c r="P153" s="69" t="e">
        <v>#N/A</v>
      </c>
      <c r="Q153" s="69" t="e">
        <v>#N/A</v>
      </c>
      <c r="R153" s="69" t="e">
        <v>#N/A</v>
      </c>
      <c r="S153" s="69" t="e">
        <v>#N/A</v>
      </c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</row>
    <row r="154" spans="1:40" x14ac:dyDescent="0.25">
      <c r="A154" s="1">
        <v>33923</v>
      </c>
      <c r="B154" s="69">
        <v>-2.2268727941541959</v>
      </c>
      <c r="C154" s="69">
        <v>-2.3550474616152632</v>
      </c>
      <c r="D154" s="69" t="e">
        <v>#N/A</v>
      </c>
      <c r="E154" s="69" t="e">
        <v>#N/A</v>
      </c>
      <c r="F154" s="69">
        <v>-3.6533333333333342</v>
      </c>
      <c r="G154" s="69" t="e">
        <v>#N/A</v>
      </c>
      <c r="H154" s="69" t="e">
        <v>#N/A</v>
      </c>
      <c r="I154" s="69">
        <v>-4.1761578411456028</v>
      </c>
      <c r="J154" s="69">
        <v>-1.6865840593782877</v>
      </c>
      <c r="K154" s="69">
        <v>-2.8394976505180765</v>
      </c>
      <c r="L154" s="69" t="e">
        <v>#N/A</v>
      </c>
      <c r="M154" s="69" t="e">
        <v>#N/A</v>
      </c>
      <c r="N154" s="69" t="e">
        <v>#N/A</v>
      </c>
      <c r="O154" s="69" t="e">
        <v>#N/A</v>
      </c>
      <c r="P154" s="69" t="e">
        <v>#N/A</v>
      </c>
      <c r="Q154" s="69" t="e">
        <v>#N/A</v>
      </c>
      <c r="R154" s="69" t="e">
        <v>#N/A</v>
      </c>
      <c r="S154" s="69" t="e">
        <v>#N/A</v>
      </c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</row>
    <row r="155" spans="1:40" x14ac:dyDescent="0.25">
      <c r="A155" s="1">
        <v>34015</v>
      </c>
      <c r="B155" s="69">
        <v>-2.6506739663214556</v>
      </c>
      <c r="C155" s="69">
        <v>-3.1347303332494345</v>
      </c>
      <c r="D155" s="69" t="e">
        <v>#N/A</v>
      </c>
      <c r="E155" s="69" t="e">
        <v>#N/A</v>
      </c>
      <c r="F155" s="69">
        <v>-3.2266666666666666</v>
      </c>
      <c r="G155" s="69" t="e">
        <v>#N/A</v>
      </c>
      <c r="H155" s="69" t="e">
        <v>#N/A</v>
      </c>
      <c r="I155" s="69">
        <v>-4.2068461458316833</v>
      </c>
      <c r="J155" s="69">
        <v>-2.1144019898325919</v>
      </c>
      <c r="K155" s="69">
        <v>-2.7832012585190018</v>
      </c>
      <c r="L155" s="69" t="e">
        <v>#N/A</v>
      </c>
      <c r="M155" s="69" t="e">
        <v>#N/A</v>
      </c>
      <c r="N155" s="69" t="e">
        <v>#N/A</v>
      </c>
      <c r="O155" s="69" t="e">
        <v>#N/A</v>
      </c>
      <c r="P155" s="69" t="e">
        <v>#N/A</v>
      </c>
      <c r="Q155" s="69" t="e">
        <v>#N/A</v>
      </c>
      <c r="R155" s="69" t="e">
        <v>#N/A</v>
      </c>
      <c r="S155" s="69" t="e">
        <v>#N/A</v>
      </c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</row>
    <row r="156" spans="1:40" x14ac:dyDescent="0.25">
      <c r="A156" s="1">
        <v>34104</v>
      </c>
      <c r="B156" s="69">
        <v>-2.6790130732435649</v>
      </c>
      <c r="C156" s="69">
        <v>-3.3031597454513082</v>
      </c>
      <c r="D156" s="69" t="e">
        <v>#N/A</v>
      </c>
      <c r="E156" s="69" t="e">
        <v>#N/A</v>
      </c>
      <c r="F156" s="69">
        <v>-3.1133333333333333</v>
      </c>
      <c r="G156" s="69" t="e">
        <v>#N/A</v>
      </c>
      <c r="H156" s="69" t="e">
        <v>#N/A</v>
      </c>
      <c r="I156" s="69">
        <v>-4.1555724267000187</v>
      </c>
      <c r="J156" s="69">
        <v>-2.1866531044878341</v>
      </c>
      <c r="K156" s="69">
        <v>-2.7417937354932604</v>
      </c>
      <c r="L156" s="69" t="e">
        <v>#N/A</v>
      </c>
      <c r="M156" s="69" t="e">
        <v>#N/A</v>
      </c>
      <c r="N156" s="69" t="e">
        <v>#N/A</v>
      </c>
      <c r="O156" s="69" t="e">
        <v>#N/A</v>
      </c>
      <c r="P156" s="69" t="e">
        <v>#N/A</v>
      </c>
      <c r="Q156" s="69" t="e">
        <v>#N/A</v>
      </c>
      <c r="R156" s="69" t="e">
        <v>#N/A</v>
      </c>
      <c r="S156" s="69" t="e">
        <v>#N/A</v>
      </c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</row>
    <row r="157" spans="1:40" x14ac:dyDescent="0.25">
      <c r="A157" s="1">
        <v>34196</v>
      </c>
      <c r="B157" s="69">
        <v>-2.8139575747518037</v>
      </c>
      <c r="C157" s="69">
        <v>-3.5586500911629901</v>
      </c>
      <c r="D157" s="69" t="e">
        <v>#N/A</v>
      </c>
      <c r="E157" s="69" t="e">
        <v>#N/A</v>
      </c>
      <c r="F157" s="69">
        <v>-2.6199999999999992</v>
      </c>
      <c r="G157" s="69" t="e">
        <v>#N/A</v>
      </c>
      <c r="H157" s="69" t="e">
        <v>#N/A</v>
      </c>
      <c r="I157" s="69">
        <v>-3.9012054343625753</v>
      </c>
      <c r="J157" s="69">
        <v>-2.258305814454578</v>
      </c>
      <c r="K157" s="69">
        <v>-2.6385050190895409</v>
      </c>
      <c r="L157" s="69" t="e">
        <v>#N/A</v>
      </c>
      <c r="M157" s="69" t="e">
        <v>#N/A</v>
      </c>
      <c r="N157" s="69" t="e">
        <v>#N/A</v>
      </c>
      <c r="O157" s="69" t="e">
        <v>#N/A</v>
      </c>
      <c r="P157" s="69" t="e">
        <v>#N/A</v>
      </c>
      <c r="Q157" s="69" t="e">
        <v>#N/A</v>
      </c>
      <c r="R157" s="69" t="e">
        <v>#N/A</v>
      </c>
      <c r="S157" s="69" t="e">
        <v>#N/A</v>
      </c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</row>
    <row r="158" spans="1:40" x14ac:dyDescent="0.25">
      <c r="A158" s="1">
        <v>34288</v>
      </c>
      <c r="B158" s="69">
        <v>-2.0989871354560679</v>
      </c>
      <c r="C158" s="69">
        <v>-2.8309865289717702</v>
      </c>
      <c r="D158" s="69" t="e">
        <v>#N/A</v>
      </c>
      <c r="E158" s="69" t="e">
        <v>#N/A</v>
      </c>
      <c r="F158" s="69">
        <v>-2.3066666666666649</v>
      </c>
      <c r="G158" s="69" t="e">
        <v>#N/A</v>
      </c>
      <c r="H158" s="69" t="e">
        <v>#N/A</v>
      </c>
      <c r="I158" s="69">
        <v>-3.4740830637431888</v>
      </c>
      <c r="J158" s="69">
        <v>-1.6664190904865366</v>
      </c>
      <c r="K158" s="69">
        <v>-2.3866414105010847</v>
      </c>
      <c r="L158" s="69" t="e">
        <v>#N/A</v>
      </c>
      <c r="M158" s="69" t="e">
        <v>#N/A</v>
      </c>
      <c r="N158" s="69" t="e">
        <v>#N/A</v>
      </c>
      <c r="O158" s="69" t="e">
        <v>#N/A</v>
      </c>
      <c r="P158" s="69" t="e">
        <v>#N/A</v>
      </c>
      <c r="Q158" s="69" t="e">
        <v>#N/A</v>
      </c>
      <c r="R158" s="69" t="e">
        <v>#N/A</v>
      </c>
      <c r="S158" s="69" t="e">
        <v>#N/A</v>
      </c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</row>
    <row r="159" spans="1:40" x14ac:dyDescent="0.25">
      <c r="A159" s="1">
        <v>34380</v>
      </c>
      <c r="B159" s="69">
        <v>-1.7638619732160927</v>
      </c>
      <c r="C159" s="69">
        <v>-2.4920586696329949</v>
      </c>
      <c r="D159" s="69" t="e">
        <v>#N/A</v>
      </c>
      <c r="E159" s="69" t="e">
        <v>#N/A</v>
      </c>
      <c r="F159" s="69">
        <v>-2.1933333333333334</v>
      </c>
      <c r="G159" s="69">
        <v>-1.8907940696976453</v>
      </c>
      <c r="H159" s="69">
        <v>-3.4858708898879573</v>
      </c>
      <c r="I159" s="69">
        <v>-3.2538767417855681</v>
      </c>
      <c r="J159" s="69">
        <v>-1.2608805232689142</v>
      </c>
      <c r="K159" s="69">
        <v>-2.2472145458967834</v>
      </c>
      <c r="L159" s="69" t="e">
        <v>#N/A</v>
      </c>
      <c r="M159" s="69" t="e">
        <v>#N/A</v>
      </c>
      <c r="N159" s="69" t="e">
        <v>#N/A</v>
      </c>
      <c r="O159" s="69" t="e">
        <v>#N/A</v>
      </c>
      <c r="P159" s="69" t="e">
        <v>#N/A</v>
      </c>
      <c r="Q159" s="69" t="e">
        <v>#N/A</v>
      </c>
      <c r="R159" s="69" t="e">
        <v>#N/A</v>
      </c>
      <c r="S159" s="69" t="e">
        <v>#N/A</v>
      </c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</row>
    <row r="160" spans="1:40" x14ac:dyDescent="0.25">
      <c r="A160" s="1">
        <v>34469</v>
      </c>
      <c r="B160" s="69">
        <v>-1.0518645561857949</v>
      </c>
      <c r="C160" s="69">
        <v>-1.9219692672901745</v>
      </c>
      <c r="D160" s="69" t="e">
        <v>#N/A</v>
      </c>
      <c r="E160" s="69" t="e">
        <v>#N/A</v>
      </c>
      <c r="F160" s="69">
        <v>-1.5</v>
      </c>
      <c r="G160" s="69">
        <v>-1.2785579213293319</v>
      </c>
      <c r="H160" s="69">
        <v>-2.9368270120012197</v>
      </c>
      <c r="I160" s="69">
        <v>-2.5736485128040716</v>
      </c>
      <c r="J160" s="69">
        <v>-0.60399871436474462</v>
      </c>
      <c r="K160" s="69">
        <v>-1.6085873839218774</v>
      </c>
      <c r="L160" s="69" t="e">
        <v>#N/A</v>
      </c>
      <c r="M160" s="69" t="e">
        <v>#N/A</v>
      </c>
      <c r="N160" s="69" t="e">
        <v>#N/A</v>
      </c>
      <c r="O160" s="69" t="e">
        <v>#N/A</v>
      </c>
      <c r="P160" s="69" t="e">
        <v>#N/A</v>
      </c>
      <c r="Q160" s="69" t="e">
        <v>#N/A</v>
      </c>
      <c r="R160" s="69" t="e">
        <v>#N/A</v>
      </c>
      <c r="S160" s="69" t="e">
        <v>#N/A</v>
      </c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</row>
    <row r="161" spans="1:40" x14ac:dyDescent="0.25">
      <c r="A161" s="1">
        <v>34561</v>
      </c>
      <c r="B161" s="69">
        <v>-1.095159201706277</v>
      </c>
      <c r="C161" s="69">
        <v>-2.079680881995658</v>
      </c>
      <c r="D161" s="69" t="e">
        <v>#N/A</v>
      </c>
      <c r="E161" s="69" t="e">
        <v>#N/A</v>
      </c>
      <c r="F161" s="69">
        <v>-1.1199999999999992</v>
      </c>
      <c r="G161" s="69">
        <v>-0.79978910198885667</v>
      </c>
      <c r="H161" s="69">
        <v>-2.1099135251536723</v>
      </c>
      <c r="I161" s="69">
        <v>-2.1582238726019281</v>
      </c>
      <c r="J161" s="69">
        <v>-0.78111225236876203</v>
      </c>
      <c r="K161" s="69">
        <v>-1.2255827353811259</v>
      </c>
      <c r="L161" s="69" t="e">
        <v>#N/A</v>
      </c>
      <c r="M161" s="69" t="e">
        <v>#N/A</v>
      </c>
      <c r="N161" s="69" t="e">
        <v>#N/A</v>
      </c>
      <c r="O161" s="69" t="e">
        <v>#N/A</v>
      </c>
      <c r="P161" s="69" t="e">
        <v>#N/A</v>
      </c>
      <c r="Q161" s="69" t="e">
        <v>#N/A</v>
      </c>
      <c r="R161" s="69" t="e">
        <v>#N/A</v>
      </c>
      <c r="S161" s="69" t="e">
        <v>#N/A</v>
      </c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</row>
    <row r="162" spans="1:40" x14ac:dyDescent="0.25">
      <c r="A162" s="1">
        <v>34653</v>
      </c>
      <c r="B162" s="69">
        <v>-0.59068200741805965</v>
      </c>
      <c r="C162" s="69">
        <v>-1.5779312489166808</v>
      </c>
      <c r="D162" s="69" t="e">
        <v>#N/A</v>
      </c>
      <c r="E162" s="69" t="e">
        <v>#N/A</v>
      </c>
      <c r="F162" s="69">
        <v>-0.40666666666666629</v>
      </c>
      <c r="G162" s="69">
        <v>-0.35938711490534297</v>
      </c>
      <c r="H162" s="69">
        <v>-1.5605039938174965</v>
      </c>
      <c r="I162" s="69">
        <v>-1.482605203462569</v>
      </c>
      <c r="J162" s="69">
        <v>-0.34476188480751396</v>
      </c>
      <c r="K162" s="69">
        <v>-0.77964356362169696</v>
      </c>
      <c r="L162" s="69" t="e">
        <v>#N/A</v>
      </c>
      <c r="M162" s="69" t="e">
        <v>#N/A</v>
      </c>
      <c r="N162" s="69" t="e">
        <v>#N/A</v>
      </c>
      <c r="O162" s="69" t="e">
        <v>#N/A</v>
      </c>
      <c r="P162" s="69" t="e">
        <v>#N/A</v>
      </c>
      <c r="Q162" s="69" t="e">
        <v>#N/A</v>
      </c>
      <c r="R162" s="69" t="e">
        <v>#N/A</v>
      </c>
      <c r="S162" s="69" t="e">
        <v>#N/A</v>
      </c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</row>
    <row r="163" spans="1:40" x14ac:dyDescent="0.25">
      <c r="A163" s="1">
        <v>34745</v>
      </c>
      <c r="B163" s="69">
        <v>-0.86646984712009478</v>
      </c>
      <c r="C163" s="69">
        <v>-1.964571392499499</v>
      </c>
      <c r="D163" s="69" t="e">
        <v>#N/A</v>
      </c>
      <c r="E163" s="69" t="e">
        <v>#N/A</v>
      </c>
      <c r="F163" s="69">
        <v>-9.3333333333331936E-2</v>
      </c>
      <c r="G163" s="69">
        <v>-0.22591978587750478</v>
      </c>
      <c r="H163" s="69">
        <v>-1.3099230279087788</v>
      </c>
      <c r="I163" s="69">
        <v>-1.2703084005325085</v>
      </c>
      <c r="J163" s="69">
        <v>-0.62278278911605844</v>
      </c>
      <c r="K163" s="69">
        <v>-0.53520920172592135</v>
      </c>
      <c r="L163" s="69" t="e">
        <v>#N/A</v>
      </c>
      <c r="M163" s="69" t="e">
        <v>#N/A</v>
      </c>
      <c r="N163" s="69" t="e">
        <v>#N/A</v>
      </c>
      <c r="O163" s="69" t="e">
        <v>#N/A</v>
      </c>
      <c r="P163" s="69" t="e">
        <v>#N/A</v>
      </c>
      <c r="Q163" s="69" t="e">
        <v>#N/A</v>
      </c>
      <c r="R163" s="69" t="e">
        <v>#N/A</v>
      </c>
      <c r="S163" s="69" t="e">
        <v>#N/A</v>
      </c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</row>
    <row r="164" spans="1:40" x14ac:dyDescent="0.25">
      <c r="A164" s="1">
        <v>34834</v>
      </c>
      <c r="B164" s="69">
        <v>-1.1876062865579073</v>
      </c>
      <c r="C164" s="69">
        <v>-2.2975187507140369</v>
      </c>
      <c r="D164" s="69" t="e">
        <v>#N/A</v>
      </c>
      <c r="E164" s="69" t="e">
        <v>#N/A</v>
      </c>
      <c r="F164" s="69">
        <v>-0.51333333333333364</v>
      </c>
      <c r="G164" s="69">
        <v>-0.28428661813446376</v>
      </c>
      <c r="H164" s="69">
        <v>-1.4004794361474833</v>
      </c>
      <c r="I164" s="69">
        <v>-1.5067413323604217</v>
      </c>
      <c r="J164" s="69">
        <v>-0.98539530896678806</v>
      </c>
      <c r="K164" s="69">
        <v>-0.690268501903196</v>
      </c>
      <c r="L164" s="69" t="e">
        <v>#N/A</v>
      </c>
      <c r="M164" s="69" t="e">
        <v>#N/A</v>
      </c>
      <c r="N164" s="69" t="e">
        <v>#N/A</v>
      </c>
      <c r="O164" s="69" t="e">
        <v>#N/A</v>
      </c>
      <c r="P164" s="69" t="e">
        <v>#N/A</v>
      </c>
      <c r="Q164" s="69" t="e">
        <v>#N/A</v>
      </c>
      <c r="R164" s="69" t="e">
        <v>#N/A</v>
      </c>
      <c r="S164" s="69" t="e">
        <v>#N/A</v>
      </c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</row>
    <row r="165" spans="1:40" x14ac:dyDescent="0.25">
      <c r="A165" s="1">
        <v>34926</v>
      </c>
      <c r="B165" s="69">
        <v>-0.97713155622405867</v>
      </c>
      <c r="C165" s="69">
        <v>-2.0558428922720844</v>
      </c>
      <c r="D165" s="69" t="e">
        <v>#N/A</v>
      </c>
      <c r="E165" s="69" t="e">
        <v>#N/A</v>
      </c>
      <c r="F165" s="69">
        <v>-0.53333333333333321</v>
      </c>
      <c r="G165" s="69">
        <v>-0.34265345039142475</v>
      </c>
      <c r="H165" s="69">
        <v>-1.346762750876302</v>
      </c>
      <c r="I165" s="69">
        <v>-1.3220618731099538</v>
      </c>
      <c r="J165" s="69">
        <v>-0.81797629537022964</v>
      </c>
      <c r="K165" s="69">
        <v>-0.73671017232304514</v>
      </c>
      <c r="L165" s="69" t="e">
        <v>#N/A</v>
      </c>
      <c r="M165" s="69" t="e">
        <v>#N/A</v>
      </c>
      <c r="N165" s="69" t="e">
        <v>#N/A</v>
      </c>
      <c r="O165" s="69" t="e">
        <v>#N/A</v>
      </c>
      <c r="P165" s="69" t="e">
        <v>#N/A</v>
      </c>
      <c r="Q165" s="69" t="e">
        <v>#N/A</v>
      </c>
      <c r="R165" s="69" t="e">
        <v>#N/A</v>
      </c>
      <c r="S165" s="69" t="e">
        <v>#N/A</v>
      </c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</row>
    <row r="166" spans="1:40" x14ac:dyDescent="0.25">
      <c r="A166" s="1">
        <v>35018</v>
      </c>
      <c r="B166" s="69">
        <v>-0.95491190849551721</v>
      </c>
      <c r="C166" s="69">
        <v>-1.8958112737775292</v>
      </c>
      <c r="D166" s="69" t="e">
        <v>#N/A</v>
      </c>
      <c r="E166" s="69" t="e">
        <v>#N/A</v>
      </c>
      <c r="F166" s="69">
        <v>-0.3533333333333335</v>
      </c>
      <c r="G166" s="69">
        <v>-0.247552953620546</v>
      </c>
      <c r="H166" s="69">
        <v>-1.3202767050663244</v>
      </c>
      <c r="I166" s="69">
        <v>-0.97346781353373935</v>
      </c>
      <c r="J166" s="69">
        <v>-0.53597751652605352</v>
      </c>
      <c r="K166" s="69">
        <v>-0.42033271052637744</v>
      </c>
      <c r="L166" s="69" t="e">
        <v>#N/A</v>
      </c>
      <c r="M166" s="69" t="e">
        <v>#N/A</v>
      </c>
      <c r="N166" s="69" t="e">
        <v>#N/A</v>
      </c>
      <c r="O166" s="69" t="e">
        <v>#N/A</v>
      </c>
      <c r="P166" s="69" t="e">
        <v>#N/A</v>
      </c>
      <c r="Q166" s="69" t="e">
        <v>#N/A</v>
      </c>
      <c r="R166" s="69" t="e">
        <v>#N/A</v>
      </c>
      <c r="S166" s="69" t="e">
        <v>#N/A</v>
      </c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</row>
    <row r="167" spans="1:40" x14ac:dyDescent="0.25">
      <c r="A167" s="1">
        <v>35110</v>
      </c>
      <c r="B167" s="69">
        <v>-0.89327005881597554</v>
      </c>
      <c r="C167" s="69">
        <v>-1.7101660222817963</v>
      </c>
      <c r="D167" s="69" t="e">
        <v>#N/A</v>
      </c>
      <c r="E167" s="69" t="e">
        <v>#N/A</v>
      </c>
      <c r="F167" s="69">
        <v>-0.30666666666666842</v>
      </c>
      <c r="G167" s="69">
        <v>-0.15245245684966721</v>
      </c>
      <c r="H167" s="69">
        <v>-1.0465854537899333</v>
      </c>
      <c r="I167" s="69">
        <v>-0.76828891797810961</v>
      </c>
      <c r="J167" s="69">
        <v>-0.36398610072151089</v>
      </c>
      <c r="K167" s="69">
        <v>-0.24871665570096368</v>
      </c>
      <c r="L167" s="69">
        <v>-0.13172145303398414</v>
      </c>
      <c r="M167" s="69">
        <v>-0.25027076076457516</v>
      </c>
      <c r="N167" s="69">
        <v>-0.29125076837515068</v>
      </c>
      <c r="O167" s="69">
        <v>0.19333333333333513</v>
      </c>
      <c r="P167" s="69">
        <v>0.39333333333333442</v>
      </c>
      <c r="Q167" s="69">
        <v>0.39333333333333442</v>
      </c>
      <c r="R167" s="69">
        <v>0.39333333333333442</v>
      </c>
      <c r="S167" s="69" t="e">
        <v>#N/A</v>
      </c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</row>
    <row r="168" spans="1:40" x14ac:dyDescent="0.25">
      <c r="A168" s="1">
        <v>35200</v>
      </c>
      <c r="B168" s="69">
        <v>3.931235219210584E-2</v>
      </c>
      <c r="C168" s="69">
        <v>-0.91014246342674865</v>
      </c>
      <c r="D168" s="69" t="e">
        <v>#N/A</v>
      </c>
      <c r="E168" s="69" t="e">
        <v>#N/A</v>
      </c>
      <c r="F168" s="69">
        <v>-0.25999999999999979</v>
      </c>
      <c r="G168" s="69">
        <v>-1.8985127821828991E-2</v>
      </c>
      <c r="H168" s="69">
        <v>-0.96811472645653773</v>
      </c>
      <c r="I168" s="69">
        <v>-0.56343560201003307</v>
      </c>
      <c r="J168" s="69">
        <v>0.26688807802405135</v>
      </c>
      <c r="K168" s="69">
        <v>-6.4257849274675038E-2</v>
      </c>
      <c r="L168" s="69">
        <v>0.2400375147150223</v>
      </c>
      <c r="M168" s="69">
        <v>0.37689193260848569</v>
      </c>
      <c r="N168" s="69">
        <v>0.34922986941725792</v>
      </c>
      <c r="O168" s="69">
        <v>0.793333333333333</v>
      </c>
      <c r="P168" s="69">
        <v>0.793333333333333</v>
      </c>
      <c r="Q168" s="69">
        <v>0.793333333333333</v>
      </c>
      <c r="R168" s="69">
        <v>0.793333333333333</v>
      </c>
      <c r="S168" s="69" t="e">
        <v>#N/A</v>
      </c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</row>
    <row r="169" spans="1:40" x14ac:dyDescent="0.25">
      <c r="A169" s="1">
        <v>35292</v>
      </c>
      <c r="B169" s="69">
        <v>0.1803376365441958</v>
      </c>
      <c r="C169" s="69">
        <v>-0.68075567416109217</v>
      </c>
      <c r="D169" s="69">
        <v>0.7666666666666675</v>
      </c>
      <c r="E169" s="69" t="e">
        <v>#N/A</v>
      </c>
      <c r="F169" s="69">
        <v>0.18666666666666742</v>
      </c>
      <c r="G169" s="69">
        <v>0.26794953023384904</v>
      </c>
      <c r="H169" s="69">
        <v>-0.63198625361219207</v>
      </c>
      <c r="I169" s="69">
        <v>-2.1775123590677126E-2</v>
      </c>
      <c r="J169" s="69">
        <v>0.59277395410311062</v>
      </c>
      <c r="K169" s="69">
        <v>0.39713506598732629</v>
      </c>
      <c r="L169" s="69">
        <v>0.38357633070640657</v>
      </c>
      <c r="M169" s="69">
        <v>0.33287535993458783</v>
      </c>
      <c r="N169" s="69">
        <v>0.36474454156258557</v>
      </c>
      <c r="O169" s="69">
        <v>1.1933333333333334</v>
      </c>
      <c r="P169" s="69">
        <v>1.1933333333333334</v>
      </c>
      <c r="Q169" s="69">
        <v>1.1933333333333334</v>
      </c>
      <c r="R169" s="69">
        <v>1.1266666666666669</v>
      </c>
      <c r="S169" s="69" t="e">
        <v>#N/A</v>
      </c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</row>
    <row r="170" spans="1:40" x14ac:dyDescent="0.25">
      <c r="A170" s="1">
        <v>35384</v>
      </c>
      <c r="B170" s="69">
        <v>0.42099559345107296</v>
      </c>
      <c r="C170" s="69">
        <v>-0.37202447922069787</v>
      </c>
      <c r="D170" s="69">
        <v>0.43333333333333535</v>
      </c>
      <c r="E170" s="69" t="e">
        <v>#N/A</v>
      </c>
      <c r="F170" s="69">
        <v>3.3333333333333215E-2</v>
      </c>
      <c r="G170" s="69">
        <v>0.3246831947477663</v>
      </c>
      <c r="H170" s="69">
        <v>-0.48104416281854467</v>
      </c>
      <c r="I170" s="69">
        <v>0.12566087935892689</v>
      </c>
      <c r="J170" s="69">
        <v>0.88536286221427041</v>
      </c>
      <c r="K170" s="69">
        <v>0.62862904127285724</v>
      </c>
      <c r="L170" s="69">
        <v>0.84895750895722122</v>
      </c>
      <c r="M170" s="69">
        <v>0.64319323136250228</v>
      </c>
      <c r="N170" s="69">
        <v>0.63168194310546566</v>
      </c>
      <c r="O170" s="69">
        <v>1.1066666666666674</v>
      </c>
      <c r="P170" s="69">
        <v>1.1066666666666674</v>
      </c>
      <c r="Q170" s="69">
        <v>1.1066666666666674</v>
      </c>
      <c r="R170" s="69">
        <v>1.1066666666666674</v>
      </c>
      <c r="S170" s="69" t="e">
        <v>#N/A</v>
      </c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</row>
    <row r="171" spans="1:40" x14ac:dyDescent="0.25">
      <c r="A171" s="1">
        <v>35476</v>
      </c>
      <c r="B171" s="69">
        <v>0.21212713241626902</v>
      </c>
      <c r="C171" s="69">
        <v>-0.53181177288390713</v>
      </c>
      <c r="D171" s="69">
        <v>0.43333333333333357</v>
      </c>
      <c r="E171" s="69" t="e">
        <v>#N/A</v>
      </c>
      <c r="F171" s="69">
        <v>0.21333333333333293</v>
      </c>
      <c r="G171" s="69">
        <v>0.41978369151864714</v>
      </c>
      <c r="H171" s="69">
        <v>-0.13855616119640082</v>
      </c>
      <c r="I171" s="69">
        <v>0.3458376190458754</v>
      </c>
      <c r="J171" s="69">
        <v>0.67800654537934646</v>
      </c>
      <c r="K171" s="69">
        <v>0.80460344569264386</v>
      </c>
      <c r="L171" s="69">
        <v>1.4133247867551493</v>
      </c>
      <c r="M171" s="69">
        <v>1.4519480802530917</v>
      </c>
      <c r="N171" s="69">
        <v>1.4848494043439122</v>
      </c>
      <c r="O171" s="69">
        <v>1.0400000000000009</v>
      </c>
      <c r="P171" s="69">
        <v>1.0400000000000009</v>
      </c>
      <c r="Q171" s="69">
        <v>1.0400000000000009</v>
      </c>
      <c r="R171" s="69">
        <v>1.0400000000000009</v>
      </c>
      <c r="S171" s="69" t="e">
        <v>#N/A</v>
      </c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</row>
    <row r="172" spans="1:40" x14ac:dyDescent="0.25">
      <c r="A172" s="1">
        <v>35565</v>
      </c>
      <c r="B172" s="69">
        <v>0.95957089174609267</v>
      </c>
      <c r="C172" s="69">
        <v>0.28295969430061113</v>
      </c>
      <c r="D172" s="69">
        <v>0.69999999999999929</v>
      </c>
      <c r="E172" s="69" t="e">
        <v>#N/A</v>
      </c>
      <c r="F172" s="69">
        <v>0.66000000000000014</v>
      </c>
      <c r="G172" s="69">
        <v>0.82181884634520141</v>
      </c>
      <c r="H172" s="69">
        <v>0.24412093126514148</v>
      </c>
      <c r="I172" s="69">
        <v>0.7625108094239188</v>
      </c>
      <c r="J172" s="69">
        <v>1.4362593755683235</v>
      </c>
      <c r="K172" s="69">
        <v>1.2408161946117033</v>
      </c>
      <c r="L172" s="69">
        <v>1.4286555160884931</v>
      </c>
      <c r="M172" s="69">
        <v>1.7894953062909809</v>
      </c>
      <c r="N172" s="69">
        <v>1.7113607060502865</v>
      </c>
      <c r="O172" s="69">
        <v>1.8400000000000016</v>
      </c>
      <c r="P172" s="69">
        <v>1.8400000000000016</v>
      </c>
      <c r="Q172" s="69">
        <v>1.8400000000000016</v>
      </c>
      <c r="R172" s="69">
        <v>1.8400000000000016</v>
      </c>
      <c r="S172" s="69" t="e">
        <v>#N/A</v>
      </c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</row>
    <row r="173" spans="1:40" x14ac:dyDescent="0.25">
      <c r="A173" s="1">
        <v>35657</v>
      </c>
      <c r="B173" s="69">
        <v>1.2652979381892717</v>
      </c>
      <c r="C173" s="69">
        <v>0.67316624865623487</v>
      </c>
      <c r="D173" s="69">
        <v>0.7666666666666675</v>
      </c>
      <c r="E173" s="69" t="e">
        <v>#N/A</v>
      </c>
      <c r="F173" s="69">
        <v>0.90666666666666806</v>
      </c>
      <c r="G173" s="69">
        <v>1.1471203366578389</v>
      </c>
      <c r="H173" s="69">
        <v>0.60527785364221653</v>
      </c>
      <c r="I173" s="69">
        <v>1.1457499692645037</v>
      </c>
      <c r="J173" s="69">
        <v>1.5242095320669906</v>
      </c>
      <c r="K173" s="69">
        <v>1.3629243724197551</v>
      </c>
      <c r="L173" s="69">
        <v>1.9916541462180271</v>
      </c>
      <c r="M173" s="69">
        <v>1.9323386088985086</v>
      </c>
      <c r="N173" s="69">
        <v>1.8814967197674857</v>
      </c>
      <c r="O173" s="69">
        <v>1.9066666666666681</v>
      </c>
      <c r="P173" s="69">
        <v>1.9066666666666681</v>
      </c>
      <c r="Q173" s="69">
        <v>1.9066666666666681</v>
      </c>
      <c r="R173" s="69">
        <v>1.9066666666666681</v>
      </c>
      <c r="S173" s="69" t="e">
        <v>#N/A</v>
      </c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</row>
    <row r="174" spans="1:40" x14ac:dyDescent="0.25">
      <c r="A174" s="1">
        <v>35749</v>
      </c>
      <c r="B174" s="69">
        <v>1.1464869718370629</v>
      </c>
      <c r="C174" s="69">
        <v>0.61516377958517043</v>
      </c>
      <c r="D174" s="69">
        <v>1.1916666666666664</v>
      </c>
      <c r="E174" s="69" t="e">
        <v>#N/A</v>
      </c>
      <c r="F174" s="69">
        <v>1.2866666666666653</v>
      </c>
      <c r="G174" s="69">
        <v>1.4340549947135128</v>
      </c>
      <c r="H174" s="69">
        <v>0.96227609227520872</v>
      </c>
      <c r="I174" s="69">
        <v>1.4901940275656429</v>
      </c>
      <c r="J174" s="69">
        <v>1.3905441086018897</v>
      </c>
      <c r="K174" s="69">
        <v>1.6727936544235593</v>
      </c>
      <c r="L174" s="69">
        <v>2.1079021821339534</v>
      </c>
      <c r="M174" s="69">
        <v>2.0098602201742346</v>
      </c>
      <c r="N174" s="69">
        <v>1.9636404381075074</v>
      </c>
      <c r="O174" s="69">
        <v>2.240000000000002</v>
      </c>
      <c r="P174" s="69">
        <v>2.240000000000002</v>
      </c>
      <c r="Q174" s="69">
        <v>2.240000000000002</v>
      </c>
      <c r="R174" s="69">
        <v>2.240000000000002</v>
      </c>
      <c r="S174" s="69" t="e">
        <v>#N/A</v>
      </c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</row>
    <row r="175" spans="1:40" x14ac:dyDescent="0.25">
      <c r="A175" s="1">
        <v>35841</v>
      </c>
      <c r="B175" s="69">
        <v>1.1435971518202881</v>
      </c>
      <c r="C175" s="69">
        <v>0.74951281242226875</v>
      </c>
      <c r="D175" s="69">
        <v>1.283333333333335</v>
      </c>
      <c r="E175" s="69" t="e">
        <v>#N/A</v>
      </c>
      <c r="F175" s="69">
        <v>1.3333333333333339</v>
      </c>
      <c r="G175" s="69">
        <v>1.3756881624565538</v>
      </c>
      <c r="H175" s="69">
        <v>0.97524518409611172</v>
      </c>
      <c r="I175" s="69">
        <v>1.6013654708147094</v>
      </c>
      <c r="J175" s="69">
        <v>1.4513572134476644</v>
      </c>
      <c r="K175" s="69">
        <v>1.6950419941390589</v>
      </c>
      <c r="L175" s="69">
        <v>2.4084644299039399</v>
      </c>
      <c r="M175" s="69">
        <v>2.542113323124048</v>
      </c>
      <c r="N175" s="69">
        <v>2.6827230961993571</v>
      </c>
      <c r="O175" s="69">
        <v>2.3066666666666666</v>
      </c>
      <c r="P175" s="69">
        <v>2.3066666666666666</v>
      </c>
      <c r="Q175" s="69">
        <v>2.3066666666666666</v>
      </c>
      <c r="R175" s="69">
        <v>2.3066666666666666</v>
      </c>
      <c r="S175" s="69" t="e">
        <v>#N/A</v>
      </c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</row>
    <row r="176" spans="1:40" x14ac:dyDescent="0.25">
      <c r="A176" s="1">
        <v>35930</v>
      </c>
      <c r="B176" s="69">
        <v>1.0452426280830991</v>
      </c>
      <c r="C176" s="69">
        <v>0.7668902450629741</v>
      </c>
      <c r="D176" s="69">
        <v>1.7750000000000004</v>
      </c>
      <c r="E176" s="69" t="e">
        <v>#N/A</v>
      </c>
      <c r="F176" s="69">
        <v>1.7800000000000011</v>
      </c>
      <c r="G176" s="69">
        <v>1.8928238140539886</v>
      </c>
      <c r="H176" s="69">
        <v>1.4249036321002773</v>
      </c>
      <c r="I176" s="69">
        <v>1.9127210357154336</v>
      </c>
      <c r="J176" s="69">
        <v>1.4763222778732925</v>
      </c>
      <c r="K176" s="69">
        <v>1.9712246257881905</v>
      </c>
      <c r="L176" s="69">
        <v>2.4228050646357793</v>
      </c>
      <c r="M176" s="69">
        <v>2.4761289118860854</v>
      </c>
      <c r="N176" s="69">
        <v>2.5267182028671593</v>
      </c>
      <c r="O176" s="69">
        <v>2.8866666666666667</v>
      </c>
      <c r="P176" s="69">
        <v>2.8866666666666667</v>
      </c>
      <c r="Q176" s="69">
        <v>2.8866666666666667</v>
      </c>
      <c r="R176" s="69">
        <v>2.8866666666666667</v>
      </c>
      <c r="S176" s="69" t="e">
        <v>#N/A</v>
      </c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</row>
    <row r="177" spans="1:40" x14ac:dyDescent="0.25">
      <c r="A177" s="1">
        <v>36022</v>
      </c>
      <c r="B177" s="69">
        <v>1.2570782565004361</v>
      </c>
      <c r="C177" s="69">
        <v>1.2364316191375742</v>
      </c>
      <c r="D177" s="69">
        <v>1.5333333333333332</v>
      </c>
      <c r="E177" s="69" t="e">
        <v>#N/A</v>
      </c>
      <c r="F177" s="69">
        <v>1.5133333333333336</v>
      </c>
      <c r="G177" s="69">
        <v>1.85445698179703</v>
      </c>
      <c r="H177" s="69">
        <v>1.3528826925775408</v>
      </c>
      <c r="I177" s="69">
        <v>1.8977209313686849</v>
      </c>
      <c r="J177" s="69">
        <v>1.7414679866632903</v>
      </c>
      <c r="K177" s="69">
        <v>2.0080233509977905</v>
      </c>
      <c r="L177" s="69">
        <v>2.733883312924692</v>
      </c>
      <c r="M177" s="69">
        <v>2.8765786994959877</v>
      </c>
      <c r="N177" s="69">
        <v>2.8290135706388888</v>
      </c>
      <c r="O177" s="69">
        <v>2.5533333333333328</v>
      </c>
      <c r="P177" s="69">
        <v>2.5533333333333328</v>
      </c>
      <c r="Q177" s="69">
        <v>2.5533333333333328</v>
      </c>
      <c r="R177" s="69">
        <v>2.6199999999999992</v>
      </c>
      <c r="S177" s="69" t="e">
        <v>#N/A</v>
      </c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</row>
    <row r="178" spans="1:40" x14ac:dyDescent="0.25">
      <c r="A178" s="1">
        <v>36114</v>
      </c>
      <c r="B178" s="69">
        <v>1.8223102485269835</v>
      </c>
      <c r="C178" s="69">
        <v>2.0673550051211063</v>
      </c>
      <c r="D178" s="69">
        <v>1.5833333333333321</v>
      </c>
      <c r="E178" s="69" t="e">
        <v>#N/A</v>
      </c>
      <c r="F178" s="69">
        <v>1.6933333333333334</v>
      </c>
      <c r="G178" s="69">
        <v>2.1797584721096657</v>
      </c>
      <c r="H178" s="69">
        <v>1.841675219002159</v>
      </c>
      <c r="I178" s="69">
        <v>2.2783136783779199</v>
      </c>
      <c r="J178" s="69">
        <v>2.4727685862060675</v>
      </c>
      <c r="K178" s="69">
        <v>2.1949067515927734</v>
      </c>
      <c r="L178" s="69">
        <v>3.6043179346573075</v>
      </c>
      <c r="M178" s="69">
        <v>3.258384658831126</v>
      </c>
      <c r="N178" s="69">
        <v>3.2476264758882225</v>
      </c>
      <c r="O178" s="69">
        <v>2.8200000000000003</v>
      </c>
      <c r="P178" s="69">
        <v>2.4600000000000009</v>
      </c>
      <c r="Q178" s="69">
        <v>2.4600000000000009</v>
      </c>
      <c r="R178" s="69">
        <v>2.4600000000000009</v>
      </c>
      <c r="S178" s="69" t="e">
        <v>#N/A</v>
      </c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</row>
    <row r="179" spans="1:40" x14ac:dyDescent="0.25">
      <c r="A179" s="1">
        <v>36206</v>
      </c>
      <c r="B179" s="69">
        <v>1.7188630194280565</v>
      </c>
      <c r="C179" s="69">
        <v>2.3077194180621823</v>
      </c>
      <c r="D179" s="69">
        <v>1.7000000000000011</v>
      </c>
      <c r="E179" s="69" t="e">
        <v>#N/A</v>
      </c>
      <c r="F179" s="69">
        <v>1.9399999999999995</v>
      </c>
      <c r="G179" s="69">
        <v>2.1597584721096639</v>
      </c>
      <c r="H179" s="69">
        <v>1.9518958020744324</v>
      </c>
      <c r="I179" s="69">
        <v>2.7181530263104072</v>
      </c>
      <c r="J179" s="69">
        <v>2.5738126252042406</v>
      </c>
      <c r="K179" s="69">
        <v>2.4712865327435409</v>
      </c>
      <c r="L179" s="69">
        <v>3.6451031444021629</v>
      </c>
      <c r="M179" s="69">
        <v>3.5409573402763845</v>
      </c>
      <c r="N179" s="69">
        <v>3.6063822685092513</v>
      </c>
      <c r="O179" s="69">
        <v>2.66</v>
      </c>
      <c r="P179" s="69">
        <v>2.66</v>
      </c>
      <c r="Q179" s="69">
        <v>2.66</v>
      </c>
      <c r="R179" s="69">
        <v>2.66</v>
      </c>
      <c r="S179" s="69" t="e">
        <v>#N/A</v>
      </c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</row>
    <row r="180" spans="1:40" x14ac:dyDescent="0.25">
      <c r="A180" s="1">
        <v>36295</v>
      </c>
      <c r="B180" s="69">
        <v>1.4175105485232027</v>
      </c>
      <c r="C180" s="69">
        <v>2.2314592080393085</v>
      </c>
      <c r="D180" s="69">
        <v>1.6166666666666671</v>
      </c>
      <c r="E180" s="69" t="e">
        <v>#N/A</v>
      </c>
      <c r="F180" s="69">
        <v>1.9866666666666664</v>
      </c>
      <c r="G180" s="69">
        <v>2.3315926333944628</v>
      </c>
      <c r="H180" s="69">
        <v>1.9810486945747443</v>
      </c>
      <c r="I180" s="69">
        <v>2.7899689738805229</v>
      </c>
      <c r="J180" s="69">
        <v>2.5478326291462161</v>
      </c>
      <c r="K180" s="69">
        <v>2.5224573199596296</v>
      </c>
      <c r="L180" s="69">
        <v>3.4521158129176022</v>
      </c>
      <c r="M180" s="69">
        <v>2.6822295703953571</v>
      </c>
      <c r="N180" s="69">
        <v>2.6334857127801197</v>
      </c>
      <c r="O180" s="69">
        <v>2.706666666666667</v>
      </c>
      <c r="P180" s="69">
        <v>2.706666666666667</v>
      </c>
      <c r="Q180" s="69">
        <v>2.706666666666667</v>
      </c>
      <c r="R180" s="69">
        <v>2.706666666666667</v>
      </c>
      <c r="S180" s="69" t="e">
        <v>#N/A</v>
      </c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</row>
    <row r="181" spans="1:40" x14ac:dyDescent="0.25">
      <c r="A181" s="1">
        <v>36387</v>
      </c>
      <c r="B181" s="69">
        <v>1.6585446137542426</v>
      </c>
      <c r="C181" s="69">
        <v>2.6668124385371006</v>
      </c>
      <c r="D181" s="69">
        <v>1.5333333333333332</v>
      </c>
      <c r="E181" s="69" t="e">
        <v>#N/A</v>
      </c>
      <c r="F181" s="69">
        <v>2.0333333333333332</v>
      </c>
      <c r="G181" s="69">
        <v>2.4266931301653405</v>
      </c>
      <c r="H181" s="69">
        <v>2.3111198212446253</v>
      </c>
      <c r="I181" s="69">
        <v>2.9638317460645371</v>
      </c>
      <c r="J181" s="69">
        <v>2.85708029352458</v>
      </c>
      <c r="K181" s="69">
        <v>2.5907533404569296</v>
      </c>
      <c r="L181" s="69">
        <v>3.0457283409056881</v>
      </c>
      <c r="M181" s="69">
        <v>3.220901206727373</v>
      </c>
      <c r="N181" s="69">
        <v>3.2545436776467702</v>
      </c>
      <c r="O181" s="69">
        <v>2.7733333333333334</v>
      </c>
      <c r="P181" s="69">
        <v>2.7733333333333334</v>
      </c>
      <c r="Q181" s="69">
        <v>2.7733333333333334</v>
      </c>
      <c r="R181" s="69">
        <v>2.7733333333333334</v>
      </c>
      <c r="S181" s="69" t="e">
        <v>#N/A</v>
      </c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</row>
    <row r="182" spans="1:40" x14ac:dyDescent="0.25">
      <c r="A182" s="1">
        <v>36479</v>
      </c>
      <c r="B182" s="69">
        <v>2.2997354644465835</v>
      </c>
      <c r="C182" s="69">
        <v>3.3678715360379958</v>
      </c>
      <c r="D182" s="69">
        <v>1.6166666666666671</v>
      </c>
      <c r="E182" s="69" t="e">
        <v>#N/A</v>
      </c>
      <c r="F182" s="69">
        <v>2.3466666666666676</v>
      </c>
      <c r="G182" s="69">
        <v>2.7136277882210194</v>
      </c>
      <c r="H182" s="69">
        <v>2.6563503972218223</v>
      </c>
      <c r="I182" s="69">
        <v>3.2534194042292448</v>
      </c>
      <c r="J182" s="69">
        <v>3.3468983200556406</v>
      </c>
      <c r="K182" s="69">
        <v>2.8344582755273446</v>
      </c>
      <c r="L182" s="69">
        <v>3.3452780290107147</v>
      </c>
      <c r="M182" s="69">
        <v>3.6200441915577968</v>
      </c>
      <c r="N182" s="69">
        <v>3.6200441915577821</v>
      </c>
      <c r="O182" s="69">
        <v>3.0400000000000009</v>
      </c>
      <c r="P182" s="69">
        <v>2.2000000000000011</v>
      </c>
      <c r="Q182" s="69">
        <v>2.2000000000000011</v>
      </c>
      <c r="R182" s="69">
        <v>2.2000000000000011</v>
      </c>
      <c r="S182" s="69">
        <v>2.17756293333332</v>
      </c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</row>
    <row r="183" spans="1:40" x14ac:dyDescent="0.25">
      <c r="A183" s="1">
        <v>36571</v>
      </c>
      <c r="B183" s="69">
        <v>1.6035832769924949</v>
      </c>
      <c r="C183" s="69">
        <v>3.1823735911141555</v>
      </c>
      <c r="D183" s="69">
        <v>1.4333333333333336</v>
      </c>
      <c r="E183" s="69" t="e">
        <v>#N/A</v>
      </c>
      <c r="F183" s="69">
        <v>2.3733333333333331</v>
      </c>
      <c r="G183" s="69">
        <v>2.6736277882210184</v>
      </c>
      <c r="H183" s="69">
        <v>2.6476202470623349</v>
      </c>
      <c r="I183" s="69">
        <v>3.6387112017531642</v>
      </c>
      <c r="J183" s="69">
        <v>3.1326059537042017</v>
      </c>
      <c r="K183" s="69">
        <v>3.2294696608313309</v>
      </c>
      <c r="L183" s="69">
        <v>4.1248183892564274</v>
      </c>
      <c r="M183" s="69">
        <v>4.1259555451700809</v>
      </c>
      <c r="N183" s="69">
        <v>4.1430128838748281</v>
      </c>
      <c r="O183" s="69">
        <v>2.2666666666666675</v>
      </c>
      <c r="P183" s="69">
        <v>2.2666666666666675</v>
      </c>
      <c r="Q183" s="69">
        <v>2.2666666666666675</v>
      </c>
      <c r="R183" s="69">
        <v>2.2666666666666675</v>
      </c>
      <c r="S183" s="69">
        <v>2.6459527999999892</v>
      </c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</row>
    <row r="184" spans="1:40" x14ac:dyDescent="0.25">
      <c r="A184" s="1">
        <v>36661</v>
      </c>
      <c r="B184" s="69">
        <v>2.3974884654586179</v>
      </c>
      <c r="C184" s="69">
        <v>4.1957230393304599</v>
      </c>
      <c r="D184" s="69">
        <v>1.3833333333333329</v>
      </c>
      <c r="E184" s="69" t="e">
        <v>#N/A</v>
      </c>
      <c r="F184" s="69">
        <v>2.5533333333333328</v>
      </c>
      <c r="G184" s="69">
        <v>2.8070951172488563</v>
      </c>
      <c r="H184" s="69">
        <v>2.8511244338153219</v>
      </c>
      <c r="I184" s="69">
        <v>3.9108462364684016</v>
      </c>
      <c r="J184" s="69">
        <v>3.8545495787672821</v>
      </c>
      <c r="K184" s="69">
        <v>3.3373656471202366</v>
      </c>
      <c r="L184" s="69">
        <v>4.5865861687987932</v>
      </c>
      <c r="M184" s="69">
        <v>4.6169213121745063</v>
      </c>
      <c r="N184" s="69">
        <v>4.7000620755005063</v>
      </c>
      <c r="O184" s="69">
        <v>2.4000000000000004</v>
      </c>
      <c r="P184" s="69">
        <v>2.4000000000000004</v>
      </c>
      <c r="Q184" s="69">
        <v>2.4000000000000004</v>
      </c>
      <c r="R184" s="69">
        <v>2.4000000000000004</v>
      </c>
      <c r="S184" s="69">
        <v>2.5277040666667006</v>
      </c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</row>
    <row r="185" spans="1:40" x14ac:dyDescent="0.25">
      <c r="A185" s="1">
        <v>36753</v>
      </c>
      <c r="B185" s="69">
        <v>1.5020641742532792</v>
      </c>
      <c r="C185" s="69">
        <v>3.5250689835653701</v>
      </c>
      <c r="D185" s="69">
        <v>1</v>
      </c>
      <c r="E185" s="69" t="e">
        <v>#N/A</v>
      </c>
      <c r="F185" s="69">
        <v>2.4000000000000004</v>
      </c>
      <c r="G185" s="69">
        <v>2.7487282849918966</v>
      </c>
      <c r="H185" s="69">
        <v>2.8047449782374887</v>
      </c>
      <c r="I185" s="69">
        <v>3.9134488339232902</v>
      </c>
      <c r="J185" s="69">
        <v>3.1574313350870922</v>
      </c>
      <c r="K185" s="69">
        <v>3.3540500341951187</v>
      </c>
      <c r="L185" s="69">
        <v>4.5289059579087283</v>
      </c>
      <c r="M185" s="69">
        <v>4.4319775741784859</v>
      </c>
      <c r="N185" s="69">
        <v>4.3874128000496428</v>
      </c>
      <c r="O185" s="69">
        <v>2.4000000000000004</v>
      </c>
      <c r="P185" s="69">
        <v>2.4000000000000004</v>
      </c>
      <c r="Q185" s="69">
        <v>2.4000000000000004</v>
      </c>
      <c r="R185" s="69">
        <v>2.4000000000000004</v>
      </c>
      <c r="S185" s="69">
        <v>1.8761280000000085</v>
      </c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</row>
    <row r="186" spans="1:40" x14ac:dyDescent="0.25">
      <c r="A186" s="1">
        <v>36845</v>
      </c>
      <c r="B186" s="69">
        <v>1.1403096636412127</v>
      </c>
      <c r="C186" s="69">
        <v>3.3267289392366068</v>
      </c>
      <c r="D186" s="69">
        <v>1.3899999999999997</v>
      </c>
      <c r="E186" s="69" t="e">
        <v>#N/A</v>
      </c>
      <c r="F186" s="69">
        <v>2.580000000000001</v>
      </c>
      <c r="G186" s="69">
        <v>2.8438287817627774</v>
      </c>
      <c r="H186" s="69">
        <v>2.7953332068427095</v>
      </c>
      <c r="I186" s="69">
        <v>3.8811413759317022</v>
      </c>
      <c r="J186" s="69">
        <v>3.0696403094796025</v>
      </c>
      <c r="K186" s="69">
        <v>3.2547627634865579</v>
      </c>
      <c r="L186" s="69">
        <v>3.8687456411212646</v>
      </c>
      <c r="M186" s="69">
        <v>2.4304079029145429</v>
      </c>
      <c r="N186" s="69">
        <v>2.4249561130919441</v>
      </c>
      <c r="O186" s="69">
        <v>2.4666666666666668</v>
      </c>
      <c r="P186" s="69">
        <v>2.4666666666666668</v>
      </c>
      <c r="Q186" s="69">
        <v>2.4666666666666668</v>
      </c>
      <c r="R186" s="69">
        <v>2.4666666666666668</v>
      </c>
      <c r="S186" s="69">
        <v>2.0912246000000039</v>
      </c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</row>
    <row r="187" spans="1:40" x14ac:dyDescent="0.25">
      <c r="A187" s="1">
        <v>36937</v>
      </c>
      <c r="B187" s="69">
        <v>-7.6401064022722051E-2</v>
      </c>
      <c r="C187" s="69">
        <v>2.2358351565941823</v>
      </c>
      <c r="D187" s="69">
        <v>0.91333333333333222</v>
      </c>
      <c r="E187" s="69" t="e">
        <v>#N/A</v>
      </c>
      <c r="F187" s="69">
        <v>1.8933333333333326</v>
      </c>
      <c r="G187" s="69">
        <v>2.3634267946792602</v>
      </c>
      <c r="H187" s="69">
        <v>2.4031753009119732</v>
      </c>
      <c r="I187" s="69">
        <v>3.2169450682517198</v>
      </c>
      <c r="J187" s="69">
        <v>1.954628704791318</v>
      </c>
      <c r="K187" s="69">
        <v>2.7552632884846773</v>
      </c>
      <c r="L187" s="69">
        <v>2.0000432208151486</v>
      </c>
      <c r="M187" s="69">
        <v>1.8336430825085441</v>
      </c>
      <c r="N187" s="69">
        <v>1.8152742360720924</v>
      </c>
      <c r="O187" s="69">
        <v>1.9333333333333336</v>
      </c>
      <c r="P187" s="69">
        <v>1.9333333333333336</v>
      </c>
      <c r="Q187" s="69">
        <v>1.9333333333333336</v>
      </c>
      <c r="R187" s="69">
        <v>1.9333333333333336</v>
      </c>
      <c r="S187" s="69">
        <v>2.1824758666666497</v>
      </c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</row>
    <row r="188" spans="1:40" x14ac:dyDescent="0.25">
      <c r="A188" s="1">
        <v>37026</v>
      </c>
      <c r="B188" s="69">
        <v>-0.36345656815372229</v>
      </c>
      <c r="C188" s="69">
        <v>2.0698399292859442</v>
      </c>
      <c r="D188" s="69">
        <v>0.77000000000000135</v>
      </c>
      <c r="E188" s="69" t="e">
        <v>#N/A</v>
      </c>
      <c r="F188" s="69">
        <v>1.5400000000000009</v>
      </c>
      <c r="G188" s="69">
        <v>2.0364921366235835</v>
      </c>
      <c r="H188" s="69">
        <v>1.9490315831045992</v>
      </c>
      <c r="I188" s="69">
        <v>2.777326393610311</v>
      </c>
      <c r="J188" s="69">
        <v>1.71780901735776</v>
      </c>
      <c r="K188" s="69">
        <v>2.3009516162666319</v>
      </c>
      <c r="L188" s="69">
        <v>1.0853947336838721</v>
      </c>
      <c r="M188" s="69">
        <v>0.94271035769637246</v>
      </c>
      <c r="N188" s="69">
        <v>-0.33287456390230247</v>
      </c>
      <c r="O188" s="69">
        <v>1.4666666666666668</v>
      </c>
      <c r="P188" s="69">
        <v>1.4666666666666668</v>
      </c>
      <c r="Q188" s="69">
        <v>1.4666666666666668</v>
      </c>
      <c r="R188" s="69">
        <v>1.4666666666666668</v>
      </c>
      <c r="S188" s="69">
        <v>1.2070684666666835</v>
      </c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</row>
    <row r="189" spans="1:40" x14ac:dyDescent="0.25">
      <c r="A189" s="1">
        <v>37118</v>
      </c>
      <c r="B189" s="69">
        <v>-1.5974680158694752</v>
      </c>
      <c r="C189" s="69">
        <v>0.91650438834103898</v>
      </c>
      <c r="D189" s="69">
        <v>9.3333333333333712E-2</v>
      </c>
      <c r="E189" s="69" t="e">
        <v>#N/A</v>
      </c>
      <c r="F189" s="69">
        <v>0.65333333333333421</v>
      </c>
      <c r="G189" s="69">
        <v>1.3258891559983128</v>
      </c>
      <c r="H189" s="69">
        <v>1.2218372852937875</v>
      </c>
      <c r="I189" s="69">
        <v>1.8019119138782411</v>
      </c>
      <c r="J189" s="69">
        <v>0.61611095722959652</v>
      </c>
      <c r="K189" s="69">
        <v>1.3859261551959285</v>
      </c>
      <c r="L189" s="69">
        <v>-1.2756505182991364</v>
      </c>
      <c r="M189" s="69">
        <v>-1.4512375713983576</v>
      </c>
      <c r="N189" s="69">
        <v>-1.5189337846414255</v>
      </c>
      <c r="O189" s="69">
        <v>0.86666666666666714</v>
      </c>
      <c r="P189" s="69">
        <v>0.86666666666666714</v>
      </c>
      <c r="Q189" s="69">
        <v>0.86666666666666714</v>
      </c>
      <c r="R189" s="69">
        <v>0.73333333333333428</v>
      </c>
      <c r="S189" s="69">
        <v>0.49833573333333447</v>
      </c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</row>
    <row r="190" spans="1:40" x14ac:dyDescent="0.25">
      <c r="A190" s="1">
        <v>37210</v>
      </c>
      <c r="B190" s="69">
        <v>-2.1069309412016213</v>
      </c>
      <c r="C190" s="69">
        <v>0.64824997845273047</v>
      </c>
      <c r="D190" s="69">
        <v>-1.129999999999999</v>
      </c>
      <c r="E190" s="69" t="e">
        <v>#N/A</v>
      </c>
      <c r="F190" s="69">
        <v>-0.69999999999999929</v>
      </c>
      <c r="G190" s="69">
        <v>-0.11368363750919408</v>
      </c>
      <c r="H190" s="69">
        <v>-0.21343134098482389</v>
      </c>
      <c r="I190" s="69">
        <v>0.75505917833026359</v>
      </c>
      <c r="J190" s="69">
        <v>0.37116866870181592</v>
      </c>
      <c r="K190" s="69">
        <v>0.56414629363953139</v>
      </c>
      <c r="L190" s="69">
        <v>-2.2948481288806772</v>
      </c>
      <c r="M190" s="69">
        <v>-0.88898318569988088</v>
      </c>
      <c r="N190" s="69">
        <v>-0.82639367739881864</v>
      </c>
      <c r="O190" s="69">
        <v>-0.80000000000000071</v>
      </c>
      <c r="P190" s="69">
        <v>-0.80000000000000071</v>
      </c>
      <c r="Q190" s="69">
        <v>-0.80000000000000071</v>
      </c>
      <c r="R190" s="69">
        <v>-0.80000000000000071</v>
      </c>
      <c r="S190" s="69">
        <v>-0.34372233333334634</v>
      </c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</row>
    <row r="191" spans="1:40" x14ac:dyDescent="0.25">
      <c r="A191" s="1">
        <v>37302</v>
      </c>
      <c r="B191" s="69">
        <v>-1.9848701008903733</v>
      </c>
      <c r="C191" s="69">
        <v>0.83471248336680648</v>
      </c>
      <c r="D191" s="69">
        <v>-1.42</v>
      </c>
      <c r="E191" s="69" t="e">
        <v>#N/A</v>
      </c>
      <c r="F191" s="69">
        <v>-1.120000000000001</v>
      </c>
      <c r="G191" s="69">
        <v>-0.17205046976615102</v>
      </c>
      <c r="H191" s="69">
        <v>-0.16810273072957854</v>
      </c>
      <c r="I191" s="69">
        <v>0.30826060823115675</v>
      </c>
      <c r="J191" s="69">
        <v>0.27577034716532178</v>
      </c>
      <c r="K191" s="69">
        <v>-0.10811453275742089</v>
      </c>
      <c r="L191" s="69">
        <v>-0.15584032684348864</v>
      </c>
      <c r="M191" s="69">
        <v>-0.21691288736324868</v>
      </c>
      <c r="N191" s="69">
        <v>-8.739694005411526E-2</v>
      </c>
      <c r="O191" s="69">
        <v>-0.80000000000000071</v>
      </c>
      <c r="P191" s="69">
        <v>-0.80000000000000071</v>
      </c>
      <c r="Q191" s="69">
        <v>-0.80000000000000071</v>
      </c>
      <c r="R191" s="69">
        <v>-0.80000000000000071</v>
      </c>
      <c r="S191" s="69">
        <v>-0.70677393333333782</v>
      </c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</row>
    <row r="192" spans="1:40" x14ac:dyDescent="0.25">
      <c r="A192" s="1">
        <v>37391</v>
      </c>
      <c r="B192" s="69">
        <v>-2.087450510333805</v>
      </c>
      <c r="C192" s="69">
        <v>0.7085821125104349</v>
      </c>
      <c r="D192" s="69">
        <v>-1.5766666666666662</v>
      </c>
      <c r="E192" s="69" t="e">
        <v>#N/A</v>
      </c>
      <c r="F192" s="69">
        <v>-1.4066666666666663</v>
      </c>
      <c r="G192" s="69">
        <v>-0.30715096653702884</v>
      </c>
      <c r="H192" s="69">
        <v>-0.36016721692173809</v>
      </c>
      <c r="I192" s="69">
        <v>2.0904336856224504E-2</v>
      </c>
      <c r="J192" s="69">
        <v>0.19765936811282414</v>
      </c>
      <c r="K192" s="69">
        <v>-0.277486124820987</v>
      </c>
      <c r="L192" s="69">
        <v>-0.54849098826661047</v>
      </c>
      <c r="M192" s="69">
        <v>-0.53048189514461097</v>
      </c>
      <c r="N192" s="69">
        <v>-0.8319959456035253</v>
      </c>
      <c r="O192" s="69">
        <v>-1.4000000000000021</v>
      </c>
      <c r="P192" s="69">
        <v>-1.4000000000000021</v>
      </c>
      <c r="Q192" s="69">
        <v>-1.4000000000000021</v>
      </c>
      <c r="R192" s="69">
        <v>-1.4000000000000021</v>
      </c>
      <c r="S192" s="69">
        <v>-0.8031482666666534</v>
      </c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</row>
    <row r="193" spans="1:40" x14ac:dyDescent="0.25">
      <c r="A193" s="1">
        <v>37483</v>
      </c>
      <c r="B193" s="69">
        <v>-2.3227128427128418</v>
      </c>
      <c r="C193" s="69">
        <v>0.52010931036227726</v>
      </c>
      <c r="D193" s="69">
        <v>-1.2666666666666675</v>
      </c>
      <c r="E193" s="69" t="e">
        <v>#N/A</v>
      </c>
      <c r="F193" s="69">
        <v>-1.2266666666666666</v>
      </c>
      <c r="G193" s="69">
        <v>-0.36551779879398782</v>
      </c>
      <c r="H193" s="69">
        <v>-0.324555623412284</v>
      </c>
      <c r="I193" s="69">
        <v>-2.7258462192689237E-2</v>
      </c>
      <c r="J193" s="69">
        <v>0.14975541319927019</v>
      </c>
      <c r="K193" s="69">
        <v>-0.37748911979386968</v>
      </c>
      <c r="L193" s="69">
        <v>-0.7299576288962385</v>
      </c>
      <c r="M193" s="69">
        <v>-0.53278516591852243</v>
      </c>
      <c r="N193" s="69">
        <v>-0.51600453077147834</v>
      </c>
      <c r="O193" s="69">
        <v>-1.0666666666666682</v>
      </c>
      <c r="P193" s="69">
        <v>-1.0666666666666682</v>
      </c>
      <c r="Q193" s="69">
        <v>-1.0666666666666682</v>
      </c>
      <c r="R193" s="69">
        <v>-1.0666666666666682</v>
      </c>
      <c r="S193" s="69">
        <v>-0.69951199999999858</v>
      </c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</row>
    <row r="194" spans="1:40" x14ac:dyDescent="0.25">
      <c r="A194" s="1">
        <v>37575</v>
      </c>
      <c r="B194" s="69">
        <v>-2.8207502544328604</v>
      </c>
      <c r="C194" s="69">
        <v>5.0649200064914947E-2</v>
      </c>
      <c r="D194" s="69">
        <v>-1.5833333333333357</v>
      </c>
      <c r="E194" s="69" t="e">
        <v>#N/A</v>
      </c>
      <c r="F194" s="69">
        <v>-1.5133333333333336</v>
      </c>
      <c r="G194" s="69">
        <v>-0.5006182955648657</v>
      </c>
      <c r="H194" s="69">
        <v>-0.39083779120884504</v>
      </c>
      <c r="I194" s="69">
        <v>-0.35222345515655817</v>
      </c>
      <c r="J194" s="69">
        <v>-0.32524672530399806</v>
      </c>
      <c r="K194" s="69">
        <v>-0.7294763402856681</v>
      </c>
      <c r="L194" s="69">
        <v>-0.98048409448489215</v>
      </c>
      <c r="M194" s="69">
        <v>-0.81064466047741846</v>
      </c>
      <c r="N194" s="69">
        <v>-1.1989163042237145</v>
      </c>
      <c r="O194" s="69">
        <v>-1.3999999999999986</v>
      </c>
      <c r="P194" s="69">
        <v>-1.3999999999999986</v>
      </c>
      <c r="Q194" s="69">
        <v>-1.3999999999999986</v>
      </c>
      <c r="R194" s="69">
        <v>-1.3999999999999986</v>
      </c>
      <c r="S194" s="69">
        <v>-1.1958651333333421</v>
      </c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</row>
    <row r="195" spans="1:40" x14ac:dyDescent="0.25">
      <c r="A195" s="1">
        <v>37667</v>
      </c>
      <c r="B195" s="69">
        <v>-2.9307271160979291</v>
      </c>
      <c r="C195" s="69">
        <v>-0.16128523793003255</v>
      </c>
      <c r="D195" s="69">
        <v>-1.6333333333333346</v>
      </c>
      <c r="E195" s="69" t="e">
        <v>#N/A</v>
      </c>
      <c r="F195" s="69">
        <v>-1.533333333333335</v>
      </c>
      <c r="G195" s="69">
        <v>-0.94265345039142312</v>
      </c>
      <c r="H195" s="69">
        <v>-0.7819634256662541</v>
      </c>
      <c r="I195" s="69">
        <v>-0.61512507756953916</v>
      </c>
      <c r="J195" s="69">
        <v>-0.60552114221214948</v>
      </c>
      <c r="K195" s="69">
        <v>-0.99660464561082662</v>
      </c>
      <c r="L195" s="69">
        <v>-1.4875828582621082</v>
      </c>
      <c r="M195" s="69">
        <v>-1.4164510375967718</v>
      </c>
      <c r="N195" s="69">
        <v>-1.528818696328972</v>
      </c>
      <c r="O195" s="69">
        <v>-1.1333333333333329</v>
      </c>
      <c r="P195" s="69">
        <v>-1.1333333333333329</v>
      </c>
      <c r="Q195" s="69">
        <v>-1.1333333333333329</v>
      </c>
      <c r="R195" s="69">
        <v>-1.1333333333333329</v>
      </c>
      <c r="S195" s="69">
        <v>-1.2784471666666661</v>
      </c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</row>
    <row r="196" spans="1:40" x14ac:dyDescent="0.25">
      <c r="A196" s="1">
        <v>37756</v>
      </c>
      <c r="B196" s="69">
        <v>-2.7334630074975266</v>
      </c>
      <c r="C196" s="69">
        <v>0.18518321550704744</v>
      </c>
      <c r="D196" s="69">
        <v>-2.216666666666665</v>
      </c>
      <c r="E196" s="69" t="e">
        <v>#N/A</v>
      </c>
      <c r="F196" s="69">
        <v>-2.086666666666666</v>
      </c>
      <c r="G196" s="69">
        <v>-1.1161207794192605</v>
      </c>
      <c r="H196" s="69">
        <v>-1.0322470755817712</v>
      </c>
      <c r="I196" s="69">
        <v>-0.84761013044467148</v>
      </c>
      <c r="J196" s="69">
        <v>-0.50997390695465716</v>
      </c>
      <c r="K196" s="69">
        <v>-1.3227853726453134</v>
      </c>
      <c r="L196" s="69">
        <v>-1.6289212875747436</v>
      </c>
      <c r="M196" s="69">
        <v>-1.4507740191661962</v>
      </c>
      <c r="N196" s="69">
        <v>-1.7097245046902592</v>
      </c>
      <c r="O196" s="69">
        <v>-1.9333333333333336</v>
      </c>
      <c r="P196" s="69">
        <v>-1.9333333333333336</v>
      </c>
      <c r="Q196" s="69">
        <v>-1.9333333333333336</v>
      </c>
      <c r="R196" s="69">
        <v>-1.9333333333333336</v>
      </c>
      <c r="S196" s="69">
        <v>-1.49434903333335</v>
      </c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</row>
    <row r="197" spans="1:40" x14ac:dyDescent="0.25">
      <c r="A197" s="1">
        <v>37848</v>
      </c>
      <c r="B197" s="69">
        <v>-1.7212016865776505</v>
      </c>
      <c r="C197" s="69">
        <v>1.4261012062626515</v>
      </c>
      <c r="D197" s="69">
        <v>-2.2666666666666657</v>
      </c>
      <c r="E197" s="69" t="e">
        <v>#N/A</v>
      </c>
      <c r="F197" s="69">
        <v>-2.1066666666666656</v>
      </c>
      <c r="G197" s="69">
        <v>-1.212854443933181</v>
      </c>
      <c r="H197" s="69">
        <v>-1.0798490573058224</v>
      </c>
      <c r="I197" s="69">
        <v>-0.73877326812623068</v>
      </c>
      <c r="J197" s="69">
        <v>0.68108910933305278</v>
      </c>
      <c r="K197" s="69">
        <v>-1.1919857574745407</v>
      </c>
      <c r="L197" s="69">
        <v>-0.74764461554046469</v>
      </c>
      <c r="M197" s="69">
        <v>-0.5045081552020998</v>
      </c>
      <c r="N197" s="69">
        <v>-0.50450815520207526</v>
      </c>
      <c r="O197" s="69">
        <v>-1.8666666666666654</v>
      </c>
      <c r="P197" s="69">
        <v>-1.8666666666666654</v>
      </c>
      <c r="Q197" s="69">
        <v>-1.8666666666666654</v>
      </c>
      <c r="R197" s="69">
        <v>-1.8666666666666654</v>
      </c>
      <c r="S197" s="69">
        <v>-1.9769040666666768</v>
      </c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</row>
    <row r="198" spans="1:40" x14ac:dyDescent="0.25">
      <c r="A198" s="1">
        <v>37940</v>
      </c>
      <c r="B198" s="69">
        <v>-1.2354949520338481</v>
      </c>
      <c r="C198" s="69">
        <v>1.8074664730700192</v>
      </c>
      <c r="D198" s="69">
        <v>-1.6666666666666661</v>
      </c>
      <c r="E198" s="69" t="e">
        <v>#N/A</v>
      </c>
      <c r="F198" s="69">
        <v>-1.5266666666666655</v>
      </c>
      <c r="G198" s="69">
        <v>-0.9259197858775049</v>
      </c>
      <c r="H198" s="69">
        <v>-0.72823841227337516</v>
      </c>
      <c r="I198" s="69">
        <v>-0.33031904836233394</v>
      </c>
      <c r="J198" s="69">
        <v>1.077817232607559</v>
      </c>
      <c r="K198" s="69">
        <v>-0.80273051736782897</v>
      </c>
      <c r="L198" s="69">
        <v>-1.2993381699527407</v>
      </c>
      <c r="M198" s="69">
        <v>-1.2797789141334011</v>
      </c>
      <c r="N198" s="69">
        <v>-1.271396375925123</v>
      </c>
      <c r="O198" s="69">
        <v>-1.3333333333333339</v>
      </c>
      <c r="P198" s="69">
        <v>-1.3333333333333339</v>
      </c>
      <c r="Q198" s="69">
        <v>-1.3333333333333339</v>
      </c>
      <c r="R198" s="69">
        <v>-1.3333333333333339</v>
      </c>
      <c r="S198" s="69">
        <v>-1.6594455999999838</v>
      </c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</row>
    <row r="199" spans="1:40" x14ac:dyDescent="0.25">
      <c r="A199" s="1">
        <v>38032</v>
      </c>
      <c r="B199" s="69">
        <v>-1.3578023014656326</v>
      </c>
      <c r="C199" s="69">
        <v>1.3760429675862087</v>
      </c>
      <c r="D199" s="69">
        <v>-1.4000000000000004</v>
      </c>
      <c r="E199" s="69" t="e">
        <v>#N/A</v>
      </c>
      <c r="F199" s="69">
        <v>-1.2800000000000011</v>
      </c>
      <c r="G199" s="69">
        <v>-0.7924524568496667</v>
      </c>
      <c r="H199" s="69">
        <v>-0.55322157156068485</v>
      </c>
      <c r="I199" s="69">
        <v>-0.22664799471011854</v>
      </c>
      <c r="J199" s="69">
        <v>0.59656086963863686</v>
      </c>
      <c r="K199" s="69">
        <v>-0.64266450356990212</v>
      </c>
      <c r="L199" s="69">
        <v>-1.0815151540561545</v>
      </c>
      <c r="M199" s="69">
        <v>-1.0131591796187882</v>
      </c>
      <c r="N199" s="69">
        <v>-1.1415575640349136</v>
      </c>
      <c r="O199" s="69">
        <v>-0.86666666666666536</v>
      </c>
      <c r="P199" s="69">
        <v>-0.86666666666666536</v>
      </c>
      <c r="Q199" s="69">
        <v>-0.86666666666666536</v>
      </c>
      <c r="R199" s="69">
        <v>-0.86666666666666536</v>
      </c>
      <c r="S199" s="69">
        <v>-1.464863566666665</v>
      </c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</row>
    <row r="200" spans="1:40" x14ac:dyDescent="0.25">
      <c r="A200" s="1">
        <v>38122</v>
      </c>
      <c r="B200" s="69">
        <v>-1.2771496875624262</v>
      </c>
      <c r="C200" s="69">
        <v>1.4230757267523191</v>
      </c>
      <c r="D200" s="69">
        <v>-1.1999999999999975</v>
      </c>
      <c r="E200" s="69" t="e">
        <v>#N/A</v>
      </c>
      <c r="F200" s="69">
        <v>-1.0999999999999979</v>
      </c>
      <c r="G200" s="69">
        <v>-0.46715096653702926</v>
      </c>
      <c r="H200" s="69">
        <v>-0.26575120214471609</v>
      </c>
      <c r="I200" s="69">
        <v>-0.12921263590254206</v>
      </c>
      <c r="J200" s="69">
        <v>0.54648610845007983</v>
      </c>
      <c r="K200" s="69">
        <v>-0.54261858375023131</v>
      </c>
      <c r="L200" s="69">
        <v>-1.2027861273545062</v>
      </c>
      <c r="M200" s="69">
        <v>-1.2632854418432393</v>
      </c>
      <c r="N200" s="69">
        <v>-1.2552875899576861</v>
      </c>
      <c r="O200" s="69">
        <v>-0.79999999999999716</v>
      </c>
      <c r="P200" s="69">
        <v>-0.79999999999999716</v>
      </c>
      <c r="Q200" s="69">
        <v>-0.79999999999999716</v>
      </c>
      <c r="R200" s="69">
        <v>-0.79999999999999716</v>
      </c>
      <c r="S200" s="69">
        <v>-1.2702658333333261</v>
      </c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</row>
    <row r="201" spans="1:40" x14ac:dyDescent="0.25">
      <c r="A201" s="1">
        <v>38214</v>
      </c>
      <c r="B201" s="69">
        <v>-1.0156158046724189</v>
      </c>
      <c r="C201" s="69">
        <v>1.6596138457630245</v>
      </c>
      <c r="D201" s="69">
        <v>-0.86666666666666714</v>
      </c>
      <c r="E201" s="69" t="e">
        <v>#N/A</v>
      </c>
      <c r="F201" s="69">
        <v>-0.78666666666666707</v>
      </c>
      <c r="G201" s="69">
        <v>-0.333683637509189</v>
      </c>
      <c r="H201" s="69">
        <v>-0.15203769794590088</v>
      </c>
      <c r="I201" s="69">
        <v>0.16842324323060964</v>
      </c>
      <c r="J201" s="69">
        <v>0.64701093842675206</v>
      </c>
      <c r="K201" s="69">
        <v>-0.42998771848585626</v>
      </c>
      <c r="L201" s="69">
        <v>-1.1130393697925658</v>
      </c>
      <c r="M201" s="69">
        <v>-1.0557973450603668</v>
      </c>
      <c r="N201" s="69">
        <v>-1.0439854986870645</v>
      </c>
      <c r="O201" s="69">
        <v>-0.46666666666666679</v>
      </c>
      <c r="P201" s="69">
        <v>-0.46666666666666679</v>
      </c>
      <c r="Q201" s="69">
        <v>-0.46666666666666679</v>
      </c>
      <c r="R201" s="69">
        <v>-0.46666666666666679</v>
      </c>
      <c r="S201" s="69">
        <v>-1.0756523999999956</v>
      </c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</row>
    <row r="202" spans="1:40" x14ac:dyDescent="0.25">
      <c r="A202" s="1">
        <v>38306</v>
      </c>
      <c r="B202" s="69">
        <v>-0.69212939361189063</v>
      </c>
      <c r="C202" s="69">
        <v>1.9042366100863857</v>
      </c>
      <c r="D202" s="69">
        <v>-0.86666666666666714</v>
      </c>
      <c r="E202" s="69" t="e">
        <v>#N/A</v>
      </c>
      <c r="F202" s="69">
        <v>-0.80666666666666664</v>
      </c>
      <c r="G202" s="69">
        <v>-0.35368363750919057</v>
      </c>
      <c r="H202" s="69">
        <v>-0.41728507865122655</v>
      </c>
      <c r="I202" s="69">
        <v>0.18977656186753933</v>
      </c>
      <c r="J202" s="69">
        <v>0.86924942823654683</v>
      </c>
      <c r="K202" s="69">
        <v>-0.3399480793470957</v>
      </c>
      <c r="L202" s="69">
        <v>-1.5155321859914186</v>
      </c>
      <c r="M202" s="69">
        <v>-1.3576081689787081</v>
      </c>
      <c r="N202" s="69">
        <v>-1.3486352134666213</v>
      </c>
      <c r="O202" s="69">
        <v>-0.46666666666666679</v>
      </c>
      <c r="P202" s="69">
        <v>-0.46666666666666679</v>
      </c>
      <c r="Q202" s="69">
        <v>-0.46666666666666679</v>
      </c>
      <c r="R202" s="69">
        <v>-0.46666666666666679</v>
      </c>
      <c r="S202" s="69">
        <v>-1.0143566000000135</v>
      </c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</row>
    <row r="203" spans="1:40" x14ac:dyDescent="0.25">
      <c r="A203" s="1">
        <v>38398</v>
      </c>
      <c r="B203" s="69">
        <v>-0.25590330531077504</v>
      </c>
      <c r="C203" s="69">
        <v>2.2343891203113637</v>
      </c>
      <c r="D203" s="69">
        <v>-0.59999999999999964</v>
      </c>
      <c r="E203" s="69" t="e">
        <v>#N/A</v>
      </c>
      <c r="F203" s="69">
        <v>-0.5600000000000005</v>
      </c>
      <c r="G203" s="69">
        <v>-0.14348264396743551</v>
      </c>
      <c r="H203" s="69">
        <v>1.4218935888733379E-2</v>
      </c>
      <c r="I203" s="69">
        <v>0.40153912486778687</v>
      </c>
      <c r="J203" s="69">
        <v>1.1580062712452983</v>
      </c>
      <c r="K203" s="69">
        <v>-2.5598116858395414E-2</v>
      </c>
      <c r="L203" s="69">
        <v>-1.3701801087953245</v>
      </c>
      <c r="M203" s="69">
        <v>-1.2758077296320465</v>
      </c>
      <c r="N203" s="69">
        <v>-1.2099251253104908</v>
      </c>
      <c r="O203" s="69">
        <v>-0.13333333333333286</v>
      </c>
      <c r="P203" s="69">
        <v>-0.13333333333333286</v>
      </c>
      <c r="Q203" s="69">
        <v>-0.13333333333333286</v>
      </c>
      <c r="R203" s="69">
        <v>-0.13333333333333286</v>
      </c>
      <c r="S203" s="69">
        <v>-0.94544670000000508</v>
      </c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</row>
    <row r="204" spans="1:40" x14ac:dyDescent="0.25">
      <c r="A204" s="1">
        <v>38487</v>
      </c>
      <c r="B204" s="69">
        <v>-0.43288178579334968</v>
      </c>
      <c r="C204" s="69">
        <v>1.8170881185541554</v>
      </c>
      <c r="D204" s="69">
        <v>-0.20000000000000107</v>
      </c>
      <c r="E204" s="69" t="e">
        <v>#N/A</v>
      </c>
      <c r="F204" s="69">
        <v>-0.18000000000000149</v>
      </c>
      <c r="G204" s="69">
        <v>0.18181884634520196</v>
      </c>
      <c r="H204" s="69">
        <v>0.16454767553861632</v>
      </c>
      <c r="I204" s="69">
        <v>0.61769359533488633</v>
      </c>
      <c r="J204" s="69">
        <v>0.70187079704354671</v>
      </c>
      <c r="K204" s="69">
        <v>3.7937061065726141E-2</v>
      </c>
      <c r="L204" s="69">
        <v>-1.1587713459512177</v>
      </c>
      <c r="M204" s="69">
        <v>-1.1890688736670247</v>
      </c>
      <c r="N204" s="69">
        <v>-1.6252084737943908</v>
      </c>
      <c r="O204" s="69">
        <v>0.19999999999999929</v>
      </c>
      <c r="P204" s="69">
        <v>0.19999999999999929</v>
      </c>
      <c r="Q204" s="69">
        <v>0.19999999999999929</v>
      </c>
      <c r="R204" s="69">
        <v>0.19999999999999929</v>
      </c>
      <c r="S204" s="69">
        <v>-0.20985283333334337</v>
      </c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</row>
    <row r="205" spans="1:40" x14ac:dyDescent="0.25">
      <c r="A205" s="1">
        <v>38579</v>
      </c>
      <c r="B205" s="69">
        <v>-0.1630113693195073</v>
      </c>
      <c r="C205" s="69">
        <v>1.9823241157796243</v>
      </c>
      <c r="D205" s="69">
        <v>6.666666666666643E-2</v>
      </c>
      <c r="E205" s="69" t="e">
        <v>#N/A</v>
      </c>
      <c r="F205" s="69">
        <v>6.666666666666643E-2</v>
      </c>
      <c r="G205" s="69">
        <v>0.20018567860216185</v>
      </c>
      <c r="H205" s="69">
        <v>0.28648967755486182</v>
      </c>
      <c r="I205" s="69">
        <v>0.7949765232317656</v>
      </c>
      <c r="J205" s="69">
        <v>0.77756893997552279</v>
      </c>
      <c r="K205" s="69">
        <v>9.3408440882519983E-2</v>
      </c>
      <c r="L205" s="69">
        <v>-1.4830527121821557</v>
      </c>
      <c r="M205" s="69">
        <v>-1.3695133650774123</v>
      </c>
      <c r="N205" s="69">
        <v>-1.4029590642245566</v>
      </c>
      <c r="O205" s="69">
        <v>0.40000000000000036</v>
      </c>
      <c r="P205" s="69">
        <v>0.40000000000000036</v>
      </c>
      <c r="Q205" s="69">
        <v>0.40000000000000036</v>
      </c>
      <c r="R205" s="69">
        <v>0.40000000000000036</v>
      </c>
      <c r="S205" s="69">
        <v>5.9091666666674314E-2</v>
      </c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</row>
    <row r="206" spans="1:40" x14ac:dyDescent="0.25">
      <c r="A206" s="1">
        <v>38671</v>
      </c>
      <c r="B206" s="69">
        <v>-0.12530575718405254</v>
      </c>
      <c r="C206" s="69">
        <v>2.0016302572201319</v>
      </c>
      <c r="D206" s="69">
        <v>4.1666666666666075E-2</v>
      </c>
      <c r="E206" s="69" t="e">
        <v>#N/A</v>
      </c>
      <c r="F206" s="69">
        <v>6.666666666666643E-2</v>
      </c>
      <c r="G206" s="69">
        <v>0.46875350440087998</v>
      </c>
      <c r="H206" s="69">
        <v>0.52718643801495624</v>
      </c>
      <c r="I206" s="69">
        <v>0.98184900223331972</v>
      </c>
      <c r="J206" s="69">
        <v>0.73636265881770491</v>
      </c>
      <c r="K206" s="69">
        <v>0.33863898307730445</v>
      </c>
      <c r="L206" s="69">
        <v>-1.4942256596427506</v>
      </c>
      <c r="M206" s="69">
        <v>-1.370583747665266</v>
      </c>
      <c r="N206" s="69">
        <v>-1.3644454967160389</v>
      </c>
      <c r="O206" s="69">
        <v>0.53333333333333321</v>
      </c>
      <c r="P206" s="69">
        <v>0.53333333333333321</v>
      </c>
      <c r="Q206" s="69">
        <v>0.53333333333333321</v>
      </c>
      <c r="R206" s="69">
        <v>0.53333333333333321</v>
      </c>
      <c r="S206" s="69">
        <v>7.9333333333408973E-3</v>
      </c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</row>
    <row r="207" spans="1:40" x14ac:dyDescent="0.25">
      <c r="A207" s="1">
        <v>38763</v>
      </c>
      <c r="B207" s="69">
        <v>0.65020700930882758</v>
      </c>
      <c r="C207" s="69">
        <v>2.6910329277299989</v>
      </c>
      <c r="D207" s="69">
        <v>0.4833333333333325</v>
      </c>
      <c r="E207" s="69" t="e">
        <v>#N/A</v>
      </c>
      <c r="F207" s="69">
        <v>0.51333333333333364</v>
      </c>
      <c r="G207" s="69">
        <v>0.83242182697047484</v>
      </c>
      <c r="H207" s="69">
        <v>0.9201834622887981</v>
      </c>
      <c r="I207" s="69">
        <v>1.4746020405226989</v>
      </c>
      <c r="J207" s="69">
        <v>1.2537107012023254</v>
      </c>
      <c r="K207" s="69">
        <v>0.75803056896035592</v>
      </c>
      <c r="L207" s="69">
        <v>-0.97102584181676121</v>
      </c>
      <c r="M207" s="69">
        <v>-0.85530322805185133</v>
      </c>
      <c r="N207" s="69">
        <v>-0.77786478726180841</v>
      </c>
      <c r="O207" s="69">
        <v>0.93333333333333357</v>
      </c>
      <c r="P207" s="69">
        <v>0.93333333333333357</v>
      </c>
      <c r="Q207" s="69">
        <v>0.93333333333333357</v>
      </c>
      <c r="R207" s="69">
        <v>0.93333333333333357</v>
      </c>
      <c r="S207" s="69">
        <v>0.54689580000000149</v>
      </c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</row>
    <row r="208" spans="1:40" x14ac:dyDescent="0.25">
      <c r="A208" s="1">
        <v>38852</v>
      </c>
      <c r="B208" s="69">
        <v>0.36600882802405926</v>
      </c>
      <c r="C208" s="69">
        <v>2.3708467865551568</v>
      </c>
      <c r="D208" s="69">
        <v>0.65833333333333321</v>
      </c>
      <c r="E208" s="69" t="e">
        <v>#N/A</v>
      </c>
      <c r="F208" s="69">
        <v>0.71333333333333293</v>
      </c>
      <c r="G208" s="69">
        <v>0.94752232374135514</v>
      </c>
      <c r="H208" s="69">
        <v>1.1802929732328509</v>
      </c>
      <c r="I208" s="69">
        <v>1.7868339461051708</v>
      </c>
      <c r="J208" s="69">
        <v>1.1008997491932493</v>
      </c>
      <c r="K208" s="69">
        <v>1.2069979075562518</v>
      </c>
      <c r="L208" s="69">
        <v>-0.95453125142636464</v>
      </c>
      <c r="M208" s="69">
        <v>-0.81022043913774056</v>
      </c>
      <c r="N208" s="69">
        <v>-0.89289599415179544</v>
      </c>
      <c r="O208" s="69">
        <v>1.1333333333333329</v>
      </c>
      <c r="P208" s="69">
        <v>1.1333333333333329</v>
      </c>
      <c r="Q208" s="69">
        <v>0.7333333333333325</v>
      </c>
      <c r="R208" s="69">
        <v>0.7333333333333325</v>
      </c>
      <c r="S208" s="69">
        <v>0.76573813333332907</v>
      </c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</row>
    <row r="209" spans="1:40" x14ac:dyDescent="0.25">
      <c r="A209" s="1">
        <v>38944</v>
      </c>
      <c r="B209" s="69">
        <v>2.3285561385654845E-2</v>
      </c>
      <c r="C209" s="69">
        <v>1.9806279890953471</v>
      </c>
      <c r="D209" s="69">
        <v>0.63333333333333286</v>
      </c>
      <c r="E209" s="69" t="e">
        <v>#N/A</v>
      </c>
      <c r="F209" s="69">
        <v>0.69333333333333336</v>
      </c>
      <c r="G209" s="69">
        <v>0.85078865922743674</v>
      </c>
      <c r="H209" s="69">
        <v>1.0208383873941103</v>
      </c>
      <c r="I209" s="69">
        <v>1.9039733735501709</v>
      </c>
      <c r="J209" s="69">
        <v>0.6553245428369765</v>
      </c>
      <c r="K209" s="69">
        <v>1.116044093910352</v>
      </c>
      <c r="L209" s="69">
        <v>-1.2788187548570966</v>
      </c>
      <c r="M209" s="69">
        <v>-1.1268456955357913</v>
      </c>
      <c r="N209" s="69">
        <v>-1.187289525947673</v>
      </c>
      <c r="O209" s="69">
        <v>0.59999999999999964</v>
      </c>
      <c r="P209" s="69">
        <v>0.59999999999999964</v>
      </c>
      <c r="Q209" s="69">
        <v>0.59999999999999964</v>
      </c>
      <c r="R209" s="69">
        <v>0.59999999999999964</v>
      </c>
      <c r="S209" s="69">
        <v>0.83806093333332399</v>
      </c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</row>
    <row r="210" spans="1:40" x14ac:dyDescent="0.25">
      <c r="A210" s="1">
        <v>39036</v>
      </c>
      <c r="B210" s="69">
        <v>0.38987068825542964</v>
      </c>
      <c r="C210" s="69">
        <v>2.4002369838365882</v>
      </c>
      <c r="D210" s="69">
        <v>0.88333333333333286</v>
      </c>
      <c r="E210" s="69" t="e">
        <v>#N/A</v>
      </c>
      <c r="F210" s="69">
        <v>1.0733333333333324</v>
      </c>
      <c r="G210" s="69">
        <v>1.0993564850261532</v>
      </c>
      <c r="H210" s="69">
        <v>1.3045067677859197</v>
      </c>
      <c r="I210" s="69">
        <v>2.2842934722926422</v>
      </c>
      <c r="J210" s="69">
        <v>1.0949912342796555</v>
      </c>
      <c r="K210" s="69">
        <v>1.2643539123790006</v>
      </c>
      <c r="L210" s="69">
        <v>-0.15657845791846123</v>
      </c>
      <c r="M210" s="69">
        <v>-0.46021955587083335</v>
      </c>
      <c r="N210" s="69">
        <v>-0.40398972291669094</v>
      </c>
      <c r="O210" s="69">
        <v>1.0666666666666664</v>
      </c>
      <c r="P210" s="69">
        <v>1.0666666666666664</v>
      </c>
      <c r="Q210" s="69">
        <v>1.0666666666666664</v>
      </c>
      <c r="R210" s="69">
        <v>1.0666666666666664</v>
      </c>
      <c r="S210" s="69">
        <v>1.4437350666666759</v>
      </c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</row>
    <row r="211" spans="1:40" x14ac:dyDescent="0.25">
      <c r="A211" s="1">
        <v>39128</v>
      </c>
      <c r="B211" s="69">
        <v>0.14496894169052793</v>
      </c>
      <c r="C211" s="69">
        <v>2.2413554050615319</v>
      </c>
      <c r="D211" s="69">
        <v>0.60000000000000142</v>
      </c>
      <c r="E211" s="69" t="e">
        <v>#N/A</v>
      </c>
      <c r="F211" s="69">
        <v>0.90000000000000036</v>
      </c>
      <c r="G211" s="69">
        <v>0.90588915599831232</v>
      </c>
      <c r="H211" s="69">
        <v>1.2773143289978077</v>
      </c>
      <c r="I211" s="69">
        <v>2.2967422185664255</v>
      </c>
      <c r="J211" s="69">
        <v>1.1611807570189887</v>
      </c>
      <c r="K211" s="69">
        <v>1.4474523700506694</v>
      </c>
      <c r="L211" s="69">
        <v>-0.77666566433265716</v>
      </c>
      <c r="M211" s="69">
        <v>-0.92615662184801129</v>
      </c>
      <c r="N211" s="69">
        <v>-0.91670604407406442</v>
      </c>
      <c r="O211" s="69">
        <v>1</v>
      </c>
      <c r="P211" s="69">
        <v>1</v>
      </c>
      <c r="Q211" s="69">
        <v>1</v>
      </c>
      <c r="R211" s="69">
        <v>1</v>
      </c>
      <c r="S211" s="69">
        <v>1.4424372499999834</v>
      </c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</row>
    <row r="212" spans="1:40" x14ac:dyDescent="0.25">
      <c r="A212" s="1">
        <v>39217</v>
      </c>
      <c r="B212" s="69">
        <v>0.23534141713036535</v>
      </c>
      <c r="C212" s="69">
        <v>2.296815921272386</v>
      </c>
      <c r="D212" s="69">
        <v>0.45000000000000107</v>
      </c>
      <c r="E212" s="69" t="e">
        <v>#N/A</v>
      </c>
      <c r="F212" s="69">
        <v>0.85999999999999943</v>
      </c>
      <c r="G212" s="69">
        <v>0.82752232374135382</v>
      </c>
      <c r="H212" s="69">
        <v>1.0091542680770633</v>
      </c>
      <c r="I212" s="69">
        <v>2.2966829075677353</v>
      </c>
      <c r="J212" s="69">
        <v>1.1297547778567663</v>
      </c>
      <c r="K212" s="69">
        <v>1.1789097641229009</v>
      </c>
      <c r="L212" s="69">
        <v>-1.8122403010161825</v>
      </c>
      <c r="M212" s="69">
        <v>-1.8122403010161889</v>
      </c>
      <c r="N212" s="69">
        <v>-1.8122403010161972</v>
      </c>
      <c r="O212" s="69">
        <v>1</v>
      </c>
      <c r="P212" s="69">
        <v>1</v>
      </c>
      <c r="Q212" s="69">
        <v>0.59999999999999964</v>
      </c>
      <c r="R212" s="69">
        <v>0.59999999999999964</v>
      </c>
      <c r="S212" s="69">
        <v>0.90784469999999828</v>
      </c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</row>
    <row r="213" spans="1:40" x14ac:dyDescent="0.25">
      <c r="A213" s="1">
        <v>39309</v>
      </c>
      <c r="B213" s="69">
        <v>0.30435617701291018</v>
      </c>
      <c r="C213" s="69">
        <v>2.2470199808135773</v>
      </c>
      <c r="D213" s="69">
        <v>-3.3333333333333215E-2</v>
      </c>
      <c r="E213" s="69" t="e">
        <v>#N/A</v>
      </c>
      <c r="F213" s="69">
        <v>0.50666666666666593</v>
      </c>
      <c r="G213" s="69">
        <v>0.61568816245655511</v>
      </c>
      <c r="H213" s="69">
        <v>0.810638488079096</v>
      </c>
      <c r="I213" s="69">
        <v>2.014501723037581</v>
      </c>
      <c r="J213" s="69">
        <v>1.1917011106213862</v>
      </c>
      <c r="K213" s="69">
        <v>0.91279395075935277</v>
      </c>
      <c r="L213" s="69">
        <v>-1.5542949087623517</v>
      </c>
      <c r="M213" s="69">
        <v>-1.3122159998738707</v>
      </c>
      <c r="N213" s="69">
        <v>-1.3156017188793012</v>
      </c>
      <c r="O213" s="69">
        <v>0.33333333333333393</v>
      </c>
      <c r="P213" s="69">
        <v>0.33333333333333393</v>
      </c>
      <c r="Q213" s="69">
        <v>0.33333333333333393</v>
      </c>
      <c r="R213" s="69">
        <v>0.19999999999999929</v>
      </c>
      <c r="S213" s="69">
        <v>0.65310566666666148</v>
      </c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</row>
    <row r="214" spans="1:40" x14ac:dyDescent="0.25">
      <c r="A214" s="1">
        <v>39401</v>
      </c>
      <c r="B214" s="69">
        <v>0.44587687993882585</v>
      </c>
      <c r="C214" s="69">
        <v>2.0444023186056719</v>
      </c>
      <c r="D214" s="69">
        <v>-0.12499999999999822</v>
      </c>
      <c r="E214" s="69" t="e">
        <v>#N/A</v>
      </c>
      <c r="F214" s="69">
        <v>0.20000000000000107</v>
      </c>
      <c r="G214" s="69">
        <v>0.42222083342871825</v>
      </c>
      <c r="H214" s="69">
        <v>0.80764302498558205</v>
      </c>
      <c r="I214" s="69">
        <v>1.5529858757173365</v>
      </c>
      <c r="J214" s="69">
        <v>1.0849164677073604</v>
      </c>
      <c r="K214" s="69">
        <v>0.56533084831805525</v>
      </c>
      <c r="L214" s="69">
        <v>-1.1010044548334097</v>
      </c>
      <c r="M214" s="69">
        <v>-1.1035452343445575</v>
      </c>
      <c r="N214" s="69">
        <v>-1.1154022053966064</v>
      </c>
      <c r="O214" s="69">
        <v>-6.666666666666643E-2</v>
      </c>
      <c r="P214" s="69">
        <v>-6.666666666666643E-2</v>
      </c>
      <c r="Q214" s="69">
        <v>-6.666666666666643E-2</v>
      </c>
      <c r="R214" s="69">
        <v>-6.666666666666643E-2</v>
      </c>
      <c r="S214" s="69">
        <v>0.58524733333335632</v>
      </c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</row>
    <row r="215" spans="1:40" x14ac:dyDescent="0.25">
      <c r="A215" s="1">
        <v>39493</v>
      </c>
      <c r="B215" s="69">
        <v>-0.59067525135589583</v>
      </c>
      <c r="C215" s="69">
        <v>0.53487331476832911</v>
      </c>
      <c r="D215" s="69">
        <v>-0.34999999999999964</v>
      </c>
      <c r="E215" s="69" t="e">
        <v>#N/A</v>
      </c>
      <c r="F215" s="69">
        <v>-0.22000000000000064</v>
      </c>
      <c r="G215" s="69">
        <v>-0.25001531493959583</v>
      </c>
      <c r="H215" s="69">
        <v>9.0314459352799803E-2</v>
      </c>
      <c r="I215" s="69">
        <v>0.88453582980315559</v>
      </c>
      <c r="J215" s="69">
        <v>-0.36086085749372604</v>
      </c>
      <c r="K215" s="69">
        <v>-0.15627613249830219</v>
      </c>
      <c r="L215" s="69">
        <v>-1.6394683714670226</v>
      </c>
      <c r="M215" s="69">
        <v>-1.5654441453566652</v>
      </c>
      <c r="N215" s="69">
        <v>-1.551144010767157</v>
      </c>
      <c r="O215" s="69">
        <v>-0.26666666666666572</v>
      </c>
      <c r="P215" s="69">
        <v>-0.26666666666666572</v>
      </c>
      <c r="Q215" s="69">
        <v>-0.26666666666666572</v>
      </c>
      <c r="R215" s="69">
        <v>-0.26666666666666572</v>
      </c>
      <c r="S215" s="69">
        <v>0.75813844999996149</v>
      </c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</row>
    <row r="216" spans="1:40" x14ac:dyDescent="0.25">
      <c r="A216" s="1">
        <v>39583</v>
      </c>
      <c r="B216" s="69">
        <v>-0.53163262084424645</v>
      </c>
      <c r="C216" s="69">
        <v>0.19640668378678622</v>
      </c>
      <c r="D216" s="69">
        <v>-0.84166666666666679</v>
      </c>
      <c r="E216" s="69" t="e">
        <v>#N/A</v>
      </c>
      <c r="F216" s="69">
        <v>-0.90666666666666629</v>
      </c>
      <c r="G216" s="69">
        <v>-0.92225146330790786</v>
      </c>
      <c r="H216" s="69">
        <v>-0.69893969563986846</v>
      </c>
      <c r="I216" s="69">
        <v>7.1924123258872541E-2</v>
      </c>
      <c r="J216" s="69">
        <v>-0.81931931344293818</v>
      </c>
      <c r="K216" s="69">
        <v>-1.0789181116356037</v>
      </c>
      <c r="L216" s="69">
        <v>-1.7564978120610262</v>
      </c>
      <c r="M216" s="69">
        <v>-1.4231587493752604</v>
      </c>
      <c r="N216" s="69">
        <v>-1.4835349462365621</v>
      </c>
      <c r="O216" s="69">
        <v>-1.0666666666666664</v>
      </c>
      <c r="P216" s="69">
        <v>-1.0666666666666664</v>
      </c>
      <c r="Q216" s="69">
        <v>-1.0666666666666664</v>
      </c>
      <c r="R216" s="69">
        <v>-1.0666666666666664</v>
      </c>
      <c r="S216" s="69">
        <v>0.33105466666665961</v>
      </c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</row>
    <row r="217" spans="1:40" x14ac:dyDescent="0.25">
      <c r="A217" s="1">
        <v>39675</v>
      </c>
      <c r="B217" s="69">
        <v>-1.5017572095888858</v>
      </c>
      <c r="C217" s="69">
        <v>-1.0252498839515323</v>
      </c>
      <c r="D217" s="69">
        <v>-2</v>
      </c>
      <c r="E217" s="69" t="e">
        <v>#N/A</v>
      </c>
      <c r="F217" s="69">
        <v>-2.2599999999999998</v>
      </c>
      <c r="G217" s="69">
        <v>-2.2083569277875728</v>
      </c>
      <c r="H217" s="69">
        <v>-2.1189145322949878</v>
      </c>
      <c r="I217" s="69">
        <v>-1.1663826567192572</v>
      </c>
      <c r="J217" s="69">
        <v>-2.0492626271203909</v>
      </c>
      <c r="K217" s="69">
        <v>-2.1668796836567097</v>
      </c>
      <c r="L217" s="69">
        <v>-2.1768162393162336</v>
      </c>
      <c r="M217" s="69">
        <v>-2.2410857371794872</v>
      </c>
      <c r="N217" s="69">
        <v>-2.2402510683760655</v>
      </c>
      <c r="O217" s="69">
        <v>-2.3333333333333321</v>
      </c>
      <c r="P217" s="69">
        <v>-2.3333333333333321</v>
      </c>
      <c r="Q217" s="69">
        <v>-2.3333333333333321</v>
      </c>
      <c r="R217" s="69">
        <v>-2.5333333333333332</v>
      </c>
      <c r="S217" s="69">
        <v>-0.56267068333332304</v>
      </c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</row>
    <row r="218" spans="1:40" x14ac:dyDescent="0.25">
      <c r="A218" s="1">
        <v>39767</v>
      </c>
      <c r="B218" s="69">
        <v>-4.0300844618919758</v>
      </c>
      <c r="C218" s="69">
        <v>-3.725330817413476</v>
      </c>
      <c r="D218" s="69">
        <v>-3.7333333333333343</v>
      </c>
      <c r="E218" s="69" t="e">
        <v>#N/A</v>
      </c>
      <c r="F218" s="69">
        <v>-3.9733333333333345</v>
      </c>
      <c r="G218" s="69">
        <v>-4.3752663664342695</v>
      </c>
      <c r="H218" s="69">
        <v>-4.294595797272029</v>
      </c>
      <c r="I218" s="69">
        <v>-2.9058397435350916</v>
      </c>
      <c r="J218" s="69">
        <v>-4.5250205960741345</v>
      </c>
      <c r="K218" s="69">
        <v>-3.8904157704349664</v>
      </c>
      <c r="L218" s="69">
        <v>-3.6626690143184613</v>
      </c>
      <c r="M218" s="69">
        <v>-4.2805886847613008</v>
      </c>
      <c r="N218" s="69">
        <v>-4.2340452411665366</v>
      </c>
      <c r="O218" s="69">
        <v>-4.1333333333333329</v>
      </c>
      <c r="P218" s="69">
        <v>-4.1333333333333329</v>
      </c>
      <c r="Q218" s="69">
        <v>-4.1333333333333329</v>
      </c>
      <c r="R218" s="69">
        <v>-4.1333333333333329</v>
      </c>
      <c r="S218" s="69">
        <v>-1.7635274666666589</v>
      </c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</row>
    <row r="219" spans="1:40" x14ac:dyDescent="0.25">
      <c r="A219" s="1">
        <v>39859</v>
      </c>
      <c r="B219" s="69">
        <v>-5.462087377429576</v>
      </c>
      <c r="C219" s="69">
        <v>-5.188875867980471</v>
      </c>
      <c r="D219" s="69">
        <v>-6.533333333333335</v>
      </c>
      <c r="E219" s="69">
        <v>-6.7333333333333343</v>
      </c>
      <c r="F219" s="69">
        <v>-6.7333333333333343</v>
      </c>
      <c r="G219" s="69">
        <v>-7.0976782889353602</v>
      </c>
      <c r="H219" s="69">
        <v>-7.1384347274455937</v>
      </c>
      <c r="I219" s="69">
        <v>-5.225037977287819</v>
      </c>
      <c r="J219" s="69">
        <v>-5.9906972544449424</v>
      </c>
      <c r="K219" s="69">
        <v>-5.931016239034804</v>
      </c>
      <c r="L219" s="69">
        <v>-6.3114162953979731</v>
      </c>
      <c r="M219" s="69">
        <v>-6.2056739053390713</v>
      </c>
      <c r="N219" s="69">
        <v>-6.1494982606202901</v>
      </c>
      <c r="O219" s="69">
        <v>-6.5333333333333332</v>
      </c>
      <c r="P219" s="69">
        <v>-6.5333333333333332</v>
      </c>
      <c r="Q219" s="69">
        <v>-6.5333333333333332</v>
      </c>
      <c r="R219" s="69">
        <v>-6.5333333333333332</v>
      </c>
      <c r="S219" s="69">
        <v>-3.8075391666666292</v>
      </c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</row>
    <row r="220" spans="1:40" x14ac:dyDescent="0.25">
      <c r="A220" s="1">
        <v>39948</v>
      </c>
      <c r="B220" s="69">
        <v>-5.8993278575381272</v>
      </c>
      <c r="C220" s="69">
        <v>-5.6382651833746786</v>
      </c>
      <c r="D220" s="69">
        <v>-8.5999999999999979</v>
      </c>
      <c r="E220" s="69">
        <v>-8.7999999999999972</v>
      </c>
      <c r="F220" s="69">
        <v>-8.759999999999998</v>
      </c>
      <c r="G220" s="69">
        <v>-8.477251082442864</v>
      </c>
      <c r="H220" s="69">
        <v>-8.6570102919580858</v>
      </c>
      <c r="I220" s="69">
        <v>-6.9106023622212334</v>
      </c>
      <c r="J220" s="69">
        <v>-6.4995314298718476</v>
      </c>
      <c r="K220" s="69">
        <v>-7.2785086928507425</v>
      </c>
      <c r="L220" s="69">
        <v>-6.9028592930478894</v>
      </c>
      <c r="M220" s="69">
        <v>-6.9021371843582173</v>
      </c>
      <c r="N220" s="69">
        <v>-5.9560779926035572</v>
      </c>
      <c r="O220" s="69">
        <v>-8.9333333333333353</v>
      </c>
      <c r="P220" s="69">
        <v>-8.9333333333333353</v>
      </c>
      <c r="Q220" s="69">
        <v>-8.9333333333333353</v>
      </c>
      <c r="R220" s="69">
        <v>-8.9333333333333353</v>
      </c>
      <c r="S220" s="69">
        <v>-4.9849387999999806</v>
      </c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</row>
    <row r="221" spans="1:40" x14ac:dyDescent="0.25">
      <c r="A221" s="1">
        <v>40040</v>
      </c>
      <c r="B221" s="69">
        <v>-5.8330574515967077</v>
      </c>
      <c r="C221" s="69">
        <v>-5.690326670164386</v>
      </c>
      <c r="D221" s="69">
        <v>-9.2666666666666693</v>
      </c>
      <c r="E221" s="69">
        <v>-9.3666666666666227</v>
      </c>
      <c r="F221" s="69">
        <v>-9.3666666666666689</v>
      </c>
      <c r="G221" s="69">
        <v>-8.7625525727554976</v>
      </c>
      <c r="H221" s="69">
        <v>-8.7555991920176162</v>
      </c>
      <c r="I221" s="69">
        <v>-7.7392975706997476</v>
      </c>
      <c r="J221" s="69">
        <v>-6.4916328464522461</v>
      </c>
      <c r="K221" s="69">
        <v>-7.9833302118949607</v>
      </c>
      <c r="L221" s="69">
        <v>-5.589401175688657</v>
      </c>
      <c r="M221" s="69">
        <v>-5.7613338014867415</v>
      </c>
      <c r="N221" s="69">
        <v>-5.8868373637781648</v>
      </c>
      <c r="O221" s="69">
        <v>-9.6666666666666696</v>
      </c>
      <c r="P221" s="69">
        <v>-9.6666666666666696</v>
      </c>
      <c r="Q221" s="69">
        <v>-9.6666666666666696</v>
      </c>
      <c r="R221" s="69">
        <v>-9.6666666666666696</v>
      </c>
      <c r="S221" s="69">
        <v>-5.9493455833333257</v>
      </c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</row>
    <row r="222" spans="1:40" x14ac:dyDescent="0.25">
      <c r="A222" s="1">
        <v>40132</v>
      </c>
      <c r="B222" s="69">
        <v>-5.0583150944096138</v>
      </c>
      <c r="C222" s="69">
        <v>-5.0516196203404435</v>
      </c>
      <c r="D222" s="69">
        <v>-9.476666666666663</v>
      </c>
      <c r="E222" s="69">
        <v>-9.7000000000000437</v>
      </c>
      <c r="F222" s="69">
        <v>-9.9066666666666627</v>
      </c>
      <c r="G222" s="69">
        <v>-9.2780550566098938</v>
      </c>
      <c r="H222" s="69">
        <v>-9.1883283348279576</v>
      </c>
      <c r="I222" s="69">
        <v>-8.1114630850194089</v>
      </c>
      <c r="J222" s="69">
        <v>-5.9309897778033633</v>
      </c>
      <c r="K222" s="69">
        <v>-8.0841804161940622</v>
      </c>
      <c r="L222" s="69">
        <v>-6.0659073869113502</v>
      </c>
      <c r="M222" s="69">
        <v>-6.0223499589417671</v>
      </c>
      <c r="N222" s="69">
        <v>-6.1051804777035956</v>
      </c>
      <c r="O222" s="69">
        <v>-10.466666666666667</v>
      </c>
      <c r="P222" s="69">
        <v>-10.066666666666666</v>
      </c>
      <c r="Q222" s="69">
        <v>-10.066666666666666</v>
      </c>
      <c r="R222" s="69">
        <v>-10.066666666666666</v>
      </c>
      <c r="S222" s="69">
        <v>-6.913834266666683</v>
      </c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</row>
    <row r="223" spans="1:40" x14ac:dyDescent="0.25">
      <c r="A223" s="1">
        <v>40224</v>
      </c>
      <c r="B223" s="69">
        <v>-4.9316365295902438</v>
      </c>
      <c r="C223" s="69">
        <v>-5.1546383220505287</v>
      </c>
      <c r="D223" s="69">
        <v>-8.8866666666666667</v>
      </c>
      <c r="E223" s="69">
        <v>-9.4555555555555681</v>
      </c>
      <c r="F223" s="69">
        <v>-9.6466666666666683</v>
      </c>
      <c r="G223" s="69">
        <v>-9.0262208953250962</v>
      </c>
      <c r="H223" s="69">
        <v>-8.8625260217646495</v>
      </c>
      <c r="I223" s="69">
        <v>-8.0673058274315288</v>
      </c>
      <c r="J223" s="69">
        <v>-6.0435457289629557</v>
      </c>
      <c r="K223" s="69">
        <v>-8.1134955366439687</v>
      </c>
      <c r="L223" s="69">
        <v>-5.7343005476139624</v>
      </c>
      <c r="M223" s="69">
        <v>-5.7805277007325175</v>
      </c>
      <c r="N223" s="69">
        <v>-5.8488016499537707</v>
      </c>
      <c r="O223" s="69">
        <v>-9.3999999999999986</v>
      </c>
      <c r="P223" s="69">
        <v>-9.3999999999999986</v>
      </c>
      <c r="Q223" s="69">
        <v>-9.3999999999999986</v>
      </c>
      <c r="R223" s="69">
        <v>-9.3999999999999986</v>
      </c>
      <c r="S223" s="69">
        <v>-6.682679400000012</v>
      </c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</row>
    <row r="224" spans="1:40" x14ac:dyDescent="0.25">
      <c r="A224" s="1">
        <v>40313</v>
      </c>
      <c r="B224" s="69">
        <v>-4.2941256082631467</v>
      </c>
      <c r="C224" s="69">
        <v>-4.69392132662633</v>
      </c>
      <c r="D224" s="69">
        <v>-8.0966666666666658</v>
      </c>
      <c r="E224" s="69">
        <v>-8.9777777777777974</v>
      </c>
      <c r="F224" s="69">
        <v>-9.2066666666666652</v>
      </c>
      <c r="G224" s="69">
        <v>-8.7176530695263761</v>
      </c>
      <c r="H224" s="69">
        <v>-8.4895916850107564</v>
      </c>
      <c r="I224" s="69">
        <v>-7.7179444737240139</v>
      </c>
      <c r="J224" s="69">
        <v>-5.6382806412155979</v>
      </c>
      <c r="K224" s="69">
        <v>-7.8259299988840407</v>
      </c>
      <c r="L224" s="69">
        <v>-5.650327357509771</v>
      </c>
      <c r="M224" s="69">
        <v>-6.3422980801999271</v>
      </c>
      <c r="N224" s="69">
        <v>-6.3181585823014865</v>
      </c>
      <c r="O224" s="69">
        <v>-9.4000000000000021</v>
      </c>
      <c r="P224" s="69">
        <v>-9.4000000000000021</v>
      </c>
      <c r="Q224" s="69">
        <v>-9.4000000000000021</v>
      </c>
      <c r="R224" s="69">
        <v>-9.4000000000000021</v>
      </c>
      <c r="S224" s="69">
        <v>-6.3312778000000094</v>
      </c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</row>
    <row r="225" spans="1:40" x14ac:dyDescent="0.25">
      <c r="A225" s="1">
        <v>40405</v>
      </c>
      <c r="B225" s="69">
        <v>-3.8305433168468732</v>
      </c>
      <c r="C225" s="69">
        <v>-4.1004659334021518</v>
      </c>
      <c r="D225" s="69">
        <v>-7.3733333333333331</v>
      </c>
      <c r="E225" s="69">
        <v>-8.458333333333254</v>
      </c>
      <c r="F225" s="69">
        <v>-8.8333333333333339</v>
      </c>
      <c r="G225" s="69">
        <v>-8.5241857404985399</v>
      </c>
      <c r="H225" s="69">
        <v>-8.2935211519972096</v>
      </c>
      <c r="I225" s="69">
        <v>-7.0555242426740818</v>
      </c>
      <c r="J225" s="69">
        <v>-5.1450885441018421</v>
      </c>
      <c r="K225" s="69">
        <v>-7.3031197909352947</v>
      </c>
      <c r="L225" s="69">
        <v>-6.2092427821707927</v>
      </c>
      <c r="M225" s="69">
        <v>-6.0911264198718449</v>
      </c>
      <c r="N225" s="69">
        <v>-6.0833463001994561</v>
      </c>
      <c r="O225" s="69">
        <v>-9.1333333333333364</v>
      </c>
      <c r="P225" s="69">
        <v>-9.1333333333333364</v>
      </c>
      <c r="Q225" s="69">
        <v>-9.1333333333333364</v>
      </c>
      <c r="R225" s="69">
        <v>-9.1333333333333364</v>
      </c>
      <c r="S225" s="69">
        <v>-6.3132623333333413</v>
      </c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</row>
    <row r="226" spans="1:40" x14ac:dyDescent="0.25">
      <c r="A226" s="1">
        <v>40497</v>
      </c>
      <c r="B226" s="69">
        <v>-3.5998665752686811</v>
      </c>
      <c r="C226" s="69">
        <v>-3.7924089766627644</v>
      </c>
      <c r="D226" s="69">
        <v>-7.3300000000000036</v>
      </c>
      <c r="E226" s="69">
        <v>-8.0583333333334171</v>
      </c>
      <c r="F226" s="69">
        <v>-8.860000000000003</v>
      </c>
      <c r="G226" s="69">
        <v>-8.6376530695263778</v>
      </c>
      <c r="H226" s="69">
        <v>-8.4425276085819672</v>
      </c>
      <c r="I226" s="69">
        <v>-6.7110035865722484</v>
      </c>
      <c r="J226" s="69">
        <v>-4.7990654669882664</v>
      </c>
      <c r="K226" s="69">
        <v>-6.8399344144038352</v>
      </c>
      <c r="L226" s="69">
        <v>-5.7211494431020045</v>
      </c>
      <c r="M226" s="69">
        <v>-5.2424555982366785</v>
      </c>
      <c r="N226" s="69">
        <v>-5.1673305078739498</v>
      </c>
      <c r="O226" s="69">
        <v>-9.2666666666666657</v>
      </c>
      <c r="P226" s="69">
        <v>-8.8666666666666654</v>
      </c>
      <c r="Q226" s="69">
        <v>-8.8666666666666654</v>
      </c>
      <c r="R226" s="69">
        <v>-8.8666666666666654</v>
      </c>
      <c r="S226" s="69">
        <v>-6.6952996666666564</v>
      </c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</row>
    <row r="227" spans="1:40" x14ac:dyDescent="0.25">
      <c r="A227" s="1">
        <v>40589</v>
      </c>
      <c r="B227" s="69">
        <v>-4.1203685623626995</v>
      </c>
      <c r="C227" s="69">
        <v>-4.7067813983333799</v>
      </c>
      <c r="D227" s="69">
        <v>-6.2866666666666653</v>
      </c>
      <c r="E227" s="69">
        <v>-7.1</v>
      </c>
      <c r="F227" s="69">
        <v>-7.9066666666666663</v>
      </c>
      <c r="G227" s="69">
        <v>-7.8503164243871906</v>
      </c>
      <c r="H227" s="69">
        <v>-7.6769145509183137</v>
      </c>
      <c r="I227" s="69">
        <v>-6.4246889603920909</v>
      </c>
      <c r="J227" s="69">
        <v>-5.4085669121742583</v>
      </c>
      <c r="K227" s="69">
        <v>-6.3767567301009329</v>
      </c>
      <c r="L227" s="69">
        <v>-5.2157169759421089</v>
      </c>
      <c r="M227" s="69">
        <v>-5.1938525775304498</v>
      </c>
      <c r="N227" s="69">
        <v>-5.1769253013407814</v>
      </c>
      <c r="O227" s="69">
        <v>-7.4</v>
      </c>
      <c r="P227" s="69">
        <v>-7.4</v>
      </c>
      <c r="Q227" s="69">
        <v>-7.4</v>
      </c>
      <c r="R227" s="69">
        <v>-7.4</v>
      </c>
      <c r="S227" s="69">
        <v>-6.3627194666666753</v>
      </c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</row>
    <row r="228" spans="1:40" x14ac:dyDescent="0.25">
      <c r="A228" s="1">
        <v>40678</v>
      </c>
      <c r="B228" s="69">
        <v>-3.7391209138797294</v>
      </c>
      <c r="C228" s="69">
        <v>-4.3244502656599204</v>
      </c>
      <c r="D228" s="69">
        <v>-6.2433333333333358</v>
      </c>
      <c r="E228" s="69">
        <v>-7.3333333333333339</v>
      </c>
      <c r="F228" s="69">
        <v>-7.9733333333333363</v>
      </c>
      <c r="G228" s="69">
        <v>-7.8119495921302287</v>
      </c>
      <c r="H228" s="69">
        <v>-7.7067626782337157</v>
      </c>
      <c r="I228" s="69">
        <v>-6.3251724857670961</v>
      </c>
      <c r="J228" s="69">
        <v>-5.0739524225419466</v>
      </c>
      <c r="K228" s="69">
        <v>-6.2279106741941721</v>
      </c>
      <c r="L228" s="69">
        <v>-5.3344491193938213</v>
      </c>
      <c r="M228" s="69">
        <v>-6.9164244900251255</v>
      </c>
      <c r="N228" s="69">
        <v>-6.8371028654059449</v>
      </c>
      <c r="O228" s="69">
        <v>-7.7999999999999989</v>
      </c>
      <c r="P228" s="69">
        <v>-7.7999999999999989</v>
      </c>
      <c r="Q228" s="69">
        <v>-7.7999999999999989</v>
      </c>
      <c r="R228" s="69">
        <v>-7.7999999999999989</v>
      </c>
      <c r="S228" s="69">
        <v>-6.3764536000000192</v>
      </c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</row>
    <row r="229" spans="1:40" x14ac:dyDescent="0.25">
      <c r="A229" s="1">
        <v>40770</v>
      </c>
      <c r="B229" s="69">
        <v>-4.083253507293473</v>
      </c>
      <c r="C229" s="69">
        <v>-4.5519926640682984</v>
      </c>
      <c r="D229" s="69">
        <v>-6</v>
      </c>
      <c r="E229" s="69">
        <v>-7.0400000000000293</v>
      </c>
      <c r="F229" s="69">
        <v>-7.84</v>
      </c>
      <c r="G229" s="69">
        <v>-7.9654169211580665</v>
      </c>
      <c r="H229" s="69">
        <v>-7.7090932610974487</v>
      </c>
      <c r="I229" s="69">
        <v>-6.1109294449937686</v>
      </c>
      <c r="J229" s="69">
        <v>-5.1901188125287545</v>
      </c>
      <c r="K229" s="69">
        <v>-5.987640828163304</v>
      </c>
      <c r="L229" s="69">
        <v>-6.7222722859078958</v>
      </c>
      <c r="M229" s="69">
        <v>-6.82705674427703</v>
      </c>
      <c r="N229" s="69">
        <v>-6.8703676537362641</v>
      </c>
      <c r="O229" s="69">
        <v>-7.7999999999999989</v>
      </c>
      <c r="P229" s="69">
        <v>-7.7999999999999989</v>
      </c>
      <c r="Q229" s="69">
        <v>-7.7999999999999989</v>
      </c>
      <c r="R229" s="69">
        <v>-7.7333333333333325</v>
      </c>
      <c r="S229" s="69">
        <v>-6.2568544000000088</v>
      </c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</row>
    <row r="230" spans="1:40" x14ac:dyDescent="0.25">
      <c r="A230" s="1">
        <v>40862</v>
      </c>
      <c r="B230" s="69">
        <v>-3.306042425670487</v>
      </c>
      <c r="C230" s="69">
        <v>-3.7968196293876688</v>
      </c>
      <c r="D230" s="69">
        <v>-5.2666666666666657</v>
      </c>
      <c r="E230" s="69">
        <v>-6.0933333333333763</v>
      </c>
      <c r="F230" s="69">
        <v>-7.1066666666666656</v>
      </c>
      <c r="G230" s="69">
        <v>-7.2364471082758355</v>
      </c>
      <c r="H230" s="69">
        <v>-7.0494171686961691</v>
      </c>
      <c r="I230" s="69">
        <v>-5.5335793359875183</v>
      </c>
      <c r="J230" s="69">
        <v>-4.4651060686264472</v>
      </c>
      <c r="K230" s="69">
        <v>-5.4633522594681594</v>
      </c>
      <c r="L230" s="69">
        <v>-6.6962330647796149</v>
      </c>
      <c r="M230" s="69">
        <v>-5.4731655815590381</v>
      </c>
      <c r="N230" s="69">
        <v>-5.4795002639450994</v>
      </c>
      <c r="O230" s="69">
        <v>-7.0000000000000018</v>
      </c>
      <c r="P230" s="69">
        <v>-6.4000000000000021</v>
      </c>
      <c r="Q230" s="69">
        <v>-6.4000000000000021</v>
      </c>
      <c r="R230" s="69">
        <v>-6.4000000000000021</v>
      </c>
      <c r="S230" s="69">
        <v>-5.6705885333333583</v>
      </c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</row>
    <row r="231" spans="1:40" x14ac:dyDescent="0.25">
      <c r="A231" s="1">
        <v>40954</v>
      </c>
      <c r="B231" s="69">
        <v>-2.8956677744064065</v>
      </c>
      <c r="C231" s="69">
        <v>-3.2380474781558468</v>
      </c>
      <c r="D231" s="69">
        <v>-4.533333333333335</v>
      </c>
      <c r="E231" s="69">
        <v>-5.3333333333333375</v>
      </c>
      <c r="F231" s="69">
        <v>-6.3933333333333344</v>
      </c>
      <c r="G231" s="69">
        <v>-6.5658441276505624</v>
      </c>
      <c r="H231" s="69">
        <v>-6.1979575037341617</v>
      </c>
      <c r="I231" s="69">
        <v>-4.7653932580345799</v>
      </c>
      <c r="J231" s="69">
        <v>-3.8461707929835853</v>
      </c>
      <c r="K231" s="69">
        <v>-4.5037642849219637</v>
      </c>
      <c r="L231" s="69">
        <v>-5.3811062136044772</v>
      </c>
      <c r="M231" s="69">
        <v>-5.4609924108112606</v>
      </c>
      <c r="N231" s="69">
        <v>-5.4581893863478674</v>
      </c>
      <c r="O231" s="69">
        <v>-5.533333333333335</v>
      </c>
      <c r="P231" s="69">
        <v>-5.533333333333335</v>
      </c>
      <c r="Q231" s="69">
        <v>-5.533333333333335</v>
      </c>
      <c r="R231" s="69">
        <v>-5.533333333333335</v>
      </c>
      <c r="S231" s="69">
        <v>-5.6958167166666556</v>
      </c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</row>
    <row r="232" spans="1:40" x14ac:dyDescent="0.25">
      <c r="A232" s="1">
        <v>41044</v>
      </c>
      <c r="B232" s="69">
        <v>-2.8458253615061122</v>
      </c>
      <c r="C232" s="69">
        <v>-3.0298906043418974</v>
      </c>
      <c r="D232" s="69">
        <v>-4.3999999999999986</v>
      </c>
      <c r="E232" s="69">
        <v>-5.2000000000000011</v>
      </c>
      <c r="F232" s="69">
        <v>-6.2999999999999989</v>
      </c>
      <c r="G232" s="69">
        <v>-6.3756431341088016</v>
      </c>
      <c r="H232" s="69">
        <v>-6.1450321390246305</v>
      </c>
      <c r="I232" s="69">
        <v>-4.4148368446812309</v>
      </c>
      <c r="J232" s="69">
        <v>-3.7586921239192197</v>
      </c>
      <c r="K232" s="69">
        <v>-4.1384890411201365</v>
      </c>
      <c r="L232" s="69">
        <v>-5.5141335642591969</v>
      </c>
      <c r="M232" s="69">
        <v>-5.9020623920417838</v>
      </c>
      <c r="N232" s="69">
        <v>-6.0130555728982351</v>
      </c>
      <c r="O232" s="69">
        <v>-5.3333333333333321</v>
      </c>
      <c r="P232" s="69">
        <v>-5.3333333333333321</v>
      </c>
      <c r="Q232" s="69">
        <v>-5.6933333333333316</v>
      </c>
      <c r="R232" s="69">
        <v>-5.6933333333333316</v>
      </c>
      <c r="S232" s="69">
        <v>-5.5339244999999835</v>
      </c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</row>
    <row r="233" spans="1:40" x14ac:dyDescent="0.25">
      <c r="A233" s="1">
        <v>41136</v>
      </c>
      <c r="B233" s="69">
        <v>-3.0936643068375336</v>
      </c>
      <c r="C233" s="69">
        <v>-3.2003130707542584</v>
      </c>
      <c r="D233" s="69">
        <v>-4.0666666666666664</v>
      </c>
      <c r="E233" s="69">
        <v>-4.8666666666666689</v>
      </c>
      <c r="F233" s="69">
        <v>-6.0266666666666673</v>
      </c>
      <c r="G233" s="69">
        <v>-6.4740099663657658</v>
      </c>
      <c r="H233" s="69">
        <v>-6.3750690980380345</v>
      </c>
      <c r="I233" s="69">
        <v>-4.204861525912456</v>
      </c>
      <c r="J233" s="69">
        <v>-3.8063055858511308</v>
      </c>
      <c r="K233" s="69">
        <v>-3.9649354382501976</v>
      </c>
      <c r="L233" s="69">
        <v>-5.9290885978002468</v>
      </c>
      <c r="M233" s="69">
        <v>-5.7777869894434266</v>
      </c>
      <c r="N233" s="69">
        <v>-5.6783010003868881</v>
      </c>
      <c r="O233" s="69">
        <v>-5.4133333333333322</v>
      </c>
      <c r="P233" s="69">
        <v>-5.4133333333333322</v>
      </c>
      <c r="Q233" s="69">
        <v>-5.4133333333333322</v>
      </c>
      <c r="R233" s="69">
        <v>-5.3466666666666658</v>
      </c>
      <c r="S233" s="69">
        <v>-5.3848736333333136</v>
      </c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</row>
    <row r="234" spans="1:40" x14ac:dyDescent="0.25">
      <c r="A234" s="1">
        <v>41228</v>
      </c>
      <c r="B234" s="69">
        <v>-3.3718240131383124</v>
      </c>
      <c r="C234" s="69">
        <v>-3.4027352370741539</v>
      </c>
      <c r="D234" s="69">
        <v>-3.5999999999999996</v>
      </c>
      <c r="E234" s="69">
        <v>-4.4000000000000021</v>
      </c>
      <c r="F234" s="69">
        <v>-5.6199999999999992</v>
      </c>
      <c r="G234" s="69">
        <v>-6.1503416437961675</v>
      </c>
      <c r="H234" s="69">
        <v>-6.0389042230588528</v>
      </c>
      <c r="I234" s="69">
        <v>-3.8644541282474822</v>
      </c>
      <c r="J234" s="69">
        <v>-3.9642814112535096</v>
      </c>
      <c r="K234" s="69">
        <v>-3.5948512550589253</v>
      </c>
      <c r="L234" s="69">
        <v>-6.0923415674671419</v>
      </c>
      <c r="M234" s="69">
        <v>-5.8502350848649494</v>
      </c>
      <c r="N234" s="69">
        <v>-5.790946819805038</v>
      </c>
      <c r="O234" s="69">
        <v>-4.8666666666666654</v>
      </c>
      <c r="P234" s="69">
        <v>-4.8666666666666654</v>
      </c>
      <c r="Q234" s="69">
        <v>-4.6666666666666661</v>
      </c>
      <c r="R234" s="69">
        <v>-4.6666666666666661</v>
      </c>
      <c r="S234" s="69">
        <v>-4.9024129333333377</v>
      </c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</row>
    <row r="235" spans="1:40" x14ac:dyDescent="0.25">
      <c r="A235" s="1">
        <v>41320</v>
      </c>
      <c r="B235" s="69">
        <v>-2.917494800092439</v>
      </c>
      <c r="C235" s="69">
        <v>-2.7321019333923942</v>
      </c>
      <c r="D235" s="69">
        <v>-3.4666666666666668</v>
      </c>
      <c r="E235" s="69">
        <v>-4.2666666666666693</v>
      </c>
      <c r="F235" s="69">
        <v>-5.5266666666666673</v>
      </c>
      <c r="G235" s="69">
        <v>-6.0368743147683288</v>
      </c>
      <c r="H235" s="69">
        <v>-5.8758018839023807</v>
      </c>
      <c r="I235" s="69">
        <v>-3.6289941648158734</v>
      </c>
      <c r="J235" s="69">
        <v>-3.291579550375511</v>
      </c>
      <c r="K235" s="69">
        <v>-3.3578222601003898</v>
      </c>
      <c r="L235" s="69">
        <v>-5.6201909547048805</v>
      </c>
      <c r="M235" s="69">
        <v>-5.6469603058569886</v>
      </c>
      <c r="N235" s="69">
        <v>-5.7876709978103964</v>
      </c>
      <c r="O235" s="69">
        <v>-4.4666666666666686</v>
      </c>
      <c r="P235" s="69">
        <v>-4.4666666666666686</v>
      </c>
      <c r="Q235" s="69">
        <v>-4.4666666666666686</v>
      </c>
      <c r="R235" s="69">
        <v>-4.4666666666666686</v>
      </c>
      <c r="S235" s="69">
        <v>-5.1346404166666701</v>
      </c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</row>
    <row r="236" spans="1:40" x14ac:dyDescent="0.25">
      <c r="A236" s="1">
        <v>41409</v>
      </c>
      <c r="B236" s="69">
        <v>-3.2026625909512103</v>
      </c>
      <c r="C236" s="69">
        <v>-2.9066094241496581</v>
      </c>
      <c r="D236" s="69">
        <v>-3.0666666666666682</v>
      </c>
      <c r="E236" s="69">
        <v>-3.8666666666666707</v>
      </c>
      <c r="F236" s="69">
        <v>-5.1866666666666674</v>
      </c>
      <c r="G236" s="69">
        <v>-5.7899396567126518</v>
      </c>
      <c r="H236" s="69">
        <v>-5.5700228534414</v>
      </c>
      <c r="I236" s="69">
        <v>-3.3650496354523174</v>
      </c>
      <c r="J236" s="69">
        <v>-3.4153345049142163</v>
      </c>
      <c r="K236" s="69">
        <v>-3.102789168550153</v>
      </c>
      <c r="L236" s="69">
        <v>-5.8116246017506761</v>
      </c>
      <c r="M236" s="69">
        <v>-5.6172132752274839</v>
      </c>
      <c r="N236" s="69">
        <v>-5.625037879700554</v>
      </c>
      <c r="O236" s="69">
        <v>-4.1333333333333329</v>
      </c>
      <c r="P236" s="69">
        <v>-4.1333333333333329</v>
      </c>
      <c r="Q236" s="69">
        <v>-4.1333333333333329</v>
      </c>
      <c r="R236" s="69">
        <v>-4.1333333333333329</v>
      </c>
      <c r="S236" s="69">
        <v>-4.9796673999999967</v>
      </c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</row>
    <row r="237" spans="1:40" x14ac:dyDescent="0.25">
      <c r="A237" s="1">
        <v>41501</v>
      </c>
      <c r="B237" s="69">
        <v>-2.8559382290203694</v>
      </c>
      <c r="C237" s="69">
        <v>-2.4549480347690142</v>
      </c>
      <c r="D237" s="69">
        <v>-2.4666666666666668</v>
      </c>
      <c r="E237" s="69">
        <v>-3.3999999999999986</v>
      </c>
      <c r="F237" s="69">
        <v>-4.6466666666666665</v>
      </c>
      <c r="G237" s="69">
        <v>-5.427904501886097</v>
      </c>
      <c r="H237" s="69">
        <v>-5.0117671838845403</v>
      </c>
      <c r="I237" s="69">
        <v>-3.0107131313882274</v>
      </c>
      <c r="J237" s="69">
        <v>-2.7818121190258935</v>
      </c>
      <c r="K237" s="69">
        <v>-2.6281248336419818</v>
      </c>
      <c r="L237" s="69">
        <v>-5.384704651528252</v>
      </c>
      <c r="M237" s="69">
        <v>-5.2115339917116108</v>
      </c>
      <c r="N237" s="69">
        <v>-5.0898950853352209</v>
      </c>
      <c r="O237" s="69">
        <v>-3.5999999999999996</v>
      </c>
      <c r="P237" s="69">
        <v>-3.5999999999999996</v>
      </c>
      <c r="Q237" s="69">
        <v>-3.5999999999999996</v>
      </c>
      <c r="R237" s="69">
        <v>-3.4666666666666668</v>
      </c>
      <c r="S237" s="69">
        <v>-4.6912809499999781</v>
      </c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</row>
    <row r="238" spans="1:40" x14ac:dyDescent="0.25">
      <c r="A238" s="1">
        <v>41593</v>
      </c>
      <c r="B238" s="69">
        <v>-2.496451203314149</v>
      </c>
      <c r="C238" s="69">
        <v>-1.9664517398972099</v>
      </c>
      <c r="D238" s="69">
        <v>-2.1166666666666671</v>
      </c>
      <c r="E238" s="69">
        <v>-2.8666666666666671</v>
      </c>
      <c r="F238" s="69">
        <v>-4.0866666666666678</v>
      </c>
      <c r="G238" s="69">
        <v>-5.0458693470595417</v>
      </c>
      <c r="H238" s="69">
        <v>-4.3460303893992576</v>
      </c>
      <c r="I238" s="69">
        <v>-2.5847690202036553</v>
      </c>
      <c r="J238" s="69">
        <v>-2.2015840257110146</v>
      </c>
      <c r="K238" s="69">
        <v>-2.1003480692152365</v>
      </c>
      <c r="L238" s="69">
        <v>-4.7671871106350565</v>
      </c>
      <c r="M238" s="69">
        <v>-4.0186746987951825</v>
      </c>
      <c r="N238" s="69">
        <v>-3.9620481927710887</v>
      </c>
      <c r="O238" s="69">
        <v>-2.9333333333333318</v>
      </c>
      <c r="P238" s="69">
        <v>-2.9333333333333318</v>
      </c>
      <c r="Q238" s="69">
        <v>-2.9333333333333318</v>
      </c>
      <c r="R238" s="69">
        <v>-2.9333333333333318</v>
      </c>
      <c r="S238" s="69">
        <v>-4.9233215333333362</v>
      </c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67"/>
      <c r="AM238" s="67"/>
      <c r="AN238" s="67"/>
    </row>
    <row r="239" spans="1:40" x14ac:dyDescent="0.25">
      <c r="A239" s="1">
        <v>41685</v>
      </c>
      <c r="B239" s="69">
        <v>-3.1516436903499394</v>
      </c>
      <c r="C239" s="69">
        <v>-2.6942683927993198</v>
      </c>
      <c r="D239" s="69">
        <v>-1.8333333333333339</v>
      </c>
      <c r="E239" s="69">
        <v>-2.4666666666666668</v>
      </c>
      <c r="F239" s="69">
        <v>-3.6133333333333333</v>
      </c>
      <c r="G239" s="69">
        <v>-4.3768995341773094</v>
      </c>
      <c r="H239" s="69">
        <v>-3.8448203977795323</v>
      </c>
      <c r="I239" s="69">
        <v>-2.3845454294645396</v>
      </c>
      <c r="J239" s="69">
        <v>-2.9065917997272654</v>
      </c>
      <c r="K239" s="69">
        <v>-1.9653643297232328</v>
      </c>
      <c r="L239" s="69">
        <v>-4.3429750578863286</v>
      </c>
      <c r="M239" s="69">
        <v>-4.6051131932863782</v>
      </c>
      <c r="N239" s="69">
        <v>-5.0772017803798173</v>
      </c>
      <c r="O239" s="69">
        <v>-2.3333333333333339</v>
      </c>
      <c r="P239" s="69">
        <v>-2.3333333333333339</v>
      </c>
      <c r="Q239" s="69">
        <v>-2.3333333333333339</v>
      </c>
      <c r="R239" s="69">
        <v>-2.3333333333333339</v>
      </c>
      <c r="S239" s="69">
        <v>-4.2943194000000062</v>
      </c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  <c r="AM239" s="67"/>
      <c r="AN239" s="67"/>
    </row>
    <row r="240" spans="1:40" x14ac:dyDescent="0.25">
      <c r="A240" s="1">
        <v>41774</v>
      </c>
      <c r="B240" s="69">
        <v>-2.3537578760486806</v>
      </c>
      <c r="C240" s="69">
        <v>-1.9222618747519515</v>
      </c>
      <c r="D240" s="69">
        <v>-1.1500000000000004</v>
      </c>
      <c r="E240" s="69">
        <v>-1.6666666666666661</v>
      </c>
      <c r="F240" s="69">
        <v>-2.74</v>
      </c>
      <c r="G240" s="69">
        <v>-3.8997638825798755</v>
      </c>
      <c r="H240" s="69">
        <v>-3.5529637749202565</v>
      </c>
      <c r="I240" s="69">
        <v>-1.7405646069308727</v>
      </c>
      <c r="J240" s="69">
        <v>-2.1159464665235319</v>
      </c>
      <c r="K240" s="69">
        <v>-1.3195292543299981</v>
      </c>
      <c r="L240" s="69">
        <v>-4.56489484718018</v>
      </c>
      <c r="M240" s="69">
        <v>-4.0263301590730443</v>
      </c>
      <c r="N240" s="69">
        <v>-3.9297222372234502</v>
      </c>
      <c r="O240" s="69">
        <v>-1.4666666666666668</v>
      </c>
      <c r="P240" s="69">
        <v>-1.4666666666666668</v>
      </c>
      <c r="Q240" s="69">
        <v>-1.4666666666666668</v>
      </c>
      <c r="R240" s="69">
        <v>-1.4666666666666668</v>
      </c>
      <c r="S240" s="69">
        <v>-3.9318993333333196</v>
      </c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67"/>
      <c r="AM240" s="67"/>
      <c r="AN240" s="67"/>
    </row>
    <row r="241" spans="1:41" x14ac:dyDescent="0.25">
      <c r="A241" s="1">
        <v>41866</v>
      </c>
      <c r="B241" s="69">
        <v>-1.5946526782825625</v>
      </c>
      <c r="C241" s="69">
        <v>-1.0549990557651328</v>
      </c>
      <c r="D241" s="69">
        <v>-1.1333333333333346</v>
      </c>
      <c r="E241" s="69">
        <v>-1.4333333333333371</v>
      </c>
      <c r="F241" s="69">
        <v>-2.533333333333335</v>
      </c>
      <c r="G241" s="69">
        <v>-3.6911960567811581</v>
      </c>
      <c r="H241" s="69">
        <v>-3.3119751121520613</v>
      </c>
      <c r="I241" s="69">
        <v>-1.2598627512086011</v>
      </c>
      <c r="J241" s="69">
        <v>-1.4488711074563565</v>
      </c>
      <c r="K241" s="69">
        <v>-0.91122325250723613</v>
      </c>
      <c r="L241" s="69">
        <v>-3.4891989602318541</v>
      </c>
      <c r="M241" s="69">
        <v>-3.4085272939137687</v>
      </c>
      <c r="N241" s="69">
        <v>-3.1605366159729877</v>
      </c>
      <c r="O241" s="69">
        <v>-1.1333333333333346</v>
      </c>
      <c r="P241" s="69">
        <v>-1.1333333333333346</v>
      </c>
      <c r="Q241" s="69">
        <v>-1.1333333333333346</v>
      </c>
      <c r="R241" s="69">
        <v>-1.1333333333333346</v>
      </c>
      <c r="S241" s="69">
        <v>-3.6360613333333305</v>
      </c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67"/>
      <c r="AM241" s="67"/>
      <c r="AN241" s="67"/>
    </row>
    <row r="242" spans="1:41" x14ac:dyDescent="0.25">
      <c r="A242" s="1">
        <v>41958</v>
      </c>
      <c r="B242" s="69">
        <v>-1.5546013046329483</v>
      </c>
      <c r="C242" s="69">
        <v>-1.0251286522013447</v>
      </c>
      <c r="D242" s="69">
        <v>-0.65000000000000036</v>
      </c>
      <c r="E242" s="69">
        <v>-0.70000000000000284</v>
      </c>
      <c r="F242" s="69">
        <v>-1.8800000000000008</v>
      </c>
      <c r="G242" s="69">
        <v>-3.1189599084128461</v>
      </c>
      <c r="H242" s="69">
        <v>-2.8805182072211202</v>
      </c>
      <c r="I242" s="69">
        <v>-0.7240784119269339</v>
      </c>
      <c r="J242" s="69">
        <v>-1.344726775919437</v>
      </c>
      <c r="K242" s="69">
        <v>-0.43693357493580542</v>
      </c>
      <c r="L242" s="69">
        <v>-1.8615005114012373</v>
      </c>
      <c r="M242" s="69">
        <v>-1.9691955959328515</v>
      </c>
      <c r="N242" s="69">
        <v>-1.9631791107634875</v>
      </c>
      <c r="O242" s="69">
        <v>-0.40000000000000036</v>
      </c>
      <c r="P242" s="69">
        <v>-0.59999999999999964</v>
      </c>
      <c r="Q242" s="69">
        <v>-0.59999999999999964</v>
      </c>
      <c r="R242" s="69">
        <v>-0.59999999999999964</v>
      </c>
      <c r="S242" s="69">
        <v>-3.0862418666666542</v>
      </c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67"/>
      <c r="AM242" s="67"/>
      <c r="AN242" s="67"/>
    </row>
    <row r="243" spans="1:41" x14ac:dyDescent="0.25">
      <c r="A243" s="1">
        <v>42050</v>
      </c>
      <c r="B243" s="69">
        <v>-1.1738804217712902</v>
      </c>
      <c r="C243" s="69">
        <v>-0.60974386385453372</v>
      </c>
      <c r="D243" s="69">
        <v>-0.56666666666666821</v>
      </c>
      <c r="E243" s="69">
        <v>-0.70000000000000284</v>
      </c>
      <c r="F243" s="69">
        <v>-1.6266666666666687</v>
      </c>
      <c r="G243" s="69">
        <v>-2.8152915858432519</v>
      </c>
      <c r="H243" s="69">
        <v>-2.4750020869912635</v>
      </c>
      <c r="I243" s="69">
        <v>-0.31756143941574599</v>
      </c>
      <c r="J243" s="69">
        <v>-1.0969876114265429</v>
      </c>
      <c r="K243" s="69">
        <v>-9.2021950028819077E-2</v>
      </c>
      <c r="L243" s="69">
        <v>-2.3062128138912108</v>
      </c>
      <c r="M243" s="69">
        <v>-2.5500757952509652</v>
      </c>
      <c r="N243" s="69">
        <v>-2.4086712163789641</v>
      </c>
      <c r="O243" s="69">
        <v>-0.3533333333333335</v>
      </c>
      <c r="P243" s="69">
        <v>-0.3533333333333335</v>
      </c>
      <c r="Q243" s="69">
        <v>-0.3533333333333335</v>
      </c>
      <c r="R243" s="69">
        <v>-0.3533333333333335</v>
      </c>
      <c r="S243" s="69">
        <v>-3.0667845333333474</v>
      </c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  <c r="AM243" s="67"/>
      <c r="AN243" s="67"/>
    </row>
    <row r="244" spans="1:41" x14ac:dyDescent="0.25">
      <c r="A244" s="1">
        <v>42139</v>
      </c>
      <c r="B244" s="69">
        <v>-0.79531833604197744</v>
      </c>
      <c r="C244" s="69">
        <v>-0.24700801519852905</v>
      </c>
      <c r="D244" s="69">
        <v>-0.61666666666666714</v>
      </c>
      <c r="E244" s="69">
        <v>-0.66666666666666785</v>
      </c>
      <c r="F244" s="69">
        <v>-1.4866666666666664</v>
      </c>
      <c r="G244" s="69">
        <v>-2.4916232632736559</v>
      </c>
      <c r="H244" s="69">
        <v>-2.1175435147404826</v>
      </c>
      <c r="I244" s="69">
        <v>-0.19143131978591654</v>
      </c>
      <c r="J244" s="69">
        <v>-0.64561836673810558</v>
      </c>
      <c r="K244" s="69">
        <v>0.22549373206202361</v>
      </c>
      <c r="L244" s="69">
        <v>-2.2657366445541429</v>
      </c>
      <c r="M244" s="69">
        <v>-3.1377016691291177</v>
      </c>
      <c r="N244" s="69">
        <v>-3.0825189431024453</v>
      </c>
      <c r="O244" s="69">
        <v>-3.9999999999999147E-2</v>
      </c>
      <c r="P244" s="69">
        <v>-3.9999999999999147E-2</v>
      </c>
      <c r="Q244" s="69">
        <v>-0.67999999999999972</v>
      </c>
      <c r="R244" s="69">
        <v>-0.67999999999999972</v>
      </c>
      <c r="S244" s="69">
        <v>-2.7678043333333164</v>
      </c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67"/>
      <c r="AM244" s="67"/>
      <c r="AN244" s="67"/>
    </row>
    <row r="245" spans="1:41" x14ac:dyDescent="0.25">
      <c r="A245" s="1">
        <v>42231</v>
      </c>
      <c r="B245" s="69">
        <v>-0.99184148522440352</v>
      </c>
      <c r="C245" s="69">
        <v>-0.54558241435464794</v>
      </c>
      <c r="D245" s="69">
        <v>-0.20000000000000107</v>
      </c>
      <c r="E245" s="69">
        <v>-6.6666666666668206E-2</v>
      </c>
      <c r="F245" s="69">
        <v>-0.88000000000000078</v>
      </c>
      <c r="G245" s="69">
        <v>-1.9377539471623015</v>
      </c>
      <c r="H245" s="69">
        <v>-1.4453599874636072</v>
      </c>
      <c r="I245" s="69">
        <v>0.23985731244985153</v>
      </c>
      <c r="J245" s="69">
        <v>-0.89376015349718518</v>
      </c>
      <c r="K245" s="69">
        <v>0.55234557104878057</v>
      </c>
      <c r="L245" s="69">
        <v>-3.1447729890999279</v>
      </c>
      <c r="M245" s="69">
        <v>-3.0053466457921054</v>
      </c>
      <c r="N245" s="69">
        <v>-3.0277966502230229</v>
      </c>
      <c r="O245" s="69">
        <v>-0.21333333333333293</v>
      </c>
      <c r="P245" s="69">
        <v>-0.21333333333333293</v>
      </c>
      <c r="Q245" s="69">
        <v>-0.21333333333333293</v>
      </c>
      <c r="R245" s="69">
        <v>-0.21333333333333293</v>
      </c>
      <c r="S245" s="69">
        <v>-2.7354044000000215</v>
      </c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67"/>
      <c r="AM245" s="67"/>
      <c r="AN245" s="67"/>
    </row>
    <row r="246" spans="1:41" x14ac:dyDescent="0.25">
      <c r="A246" s="1">
        <v>42323</v>
      </c>
      <c r="B246" s="69">
        <v>-1.3231827611742071</v>
      </c>
      <c r="C246" s="69">
        <v>-0.99586141715944776</v>
      </c>
      <c r="D246" s="69">
        <v>-0.16666666666666607</v>
      </c>
      <c r="E246" s="69">
        <v>-0.16666666666666607</v>
      </c>
      <c r="F246" s="69">
        <v>-0.78666666666666707</v>
      </c>
      <c r="G246" s="69">
        <v>-1.6708192891066271</v>
      </c>
      <c r="H246" s="69">
        <v>-1.1699509062571474</v>
      </c>
      <c r="I246" s="69">
        <v>0.14529351038548199</v>
      </c>
      <c r="J246" s="69">
        <v>-1.2260649941154844</v>
      </c>
      <c r="K246" s="69">
        <v>0.38834578689626298</v>
      </c>
      <c r="L246" s="69">
        <v>-2.183315188615826</v>
      </c>
      <c r="M246" s="69">
        <v>-2.1071668659611094</v>
      </c>
      <c r="N246" s="69">
        <v>-2.014956006496408</v>
      </c>
      <c r="O246" s="69">
        <v>9.9999999999999645E-2</v>
      </c>
      <c r="P246" s="69">
        <v>-0.27999999999999936</v>
      </c>
      <c r="Q246" s="69">
        <v>-0.27999999999999936</v>
      </c>
      <c r="R246" s="69">
        <v>-0.27999999999999936</v>
      </c>
      <c r="S246" s="69">
        <v>-2.3568725333333447</v>
      </c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67"/>
      <c r="AM246" s="67"/>
      <c r="AN246" s="67"/>
    </row>
    <row r="247" spans="1:41" x14ac:dyDescent="0.25">
      <c r="A247" s="1">
        <v>42415</v>
      </c>
      <c r="B247" s="69">
        <v>-1.3678967038904992</v>
      </c>
      <c r="C247" s="69">
        <v>-1.1434958782015063</v>
      </c>
      <c r="D247" s="69">
        <v>-6.666666666666643E-2</v>
      </c>
      <c r="E247" s="69">
        <v>-0.13333333333333464</v>
      </c>
      <c r="F247" s="69">
        <v>-0.60666666666666735</v>
      </c>
      <c r="G247" s="69">
        <v>-1.5373519600787888</v>
      </c>
      <c r="H247" s="69">
        <v>-1.0441310249329951</v>
      </c>
      <c r="I247" s="69">
        <v>0.20519325493111396</v>
      </c>
      <c r="J247" s="69">
        <v>-1.2644794213963426</v>
      </c>
      <c r="K247" s="69">
        <v>0.53459991646447413</v>
      </c>
      <c r="L247" s="69">
        <v>-2.2579517236883433</v>
      </c>
      <c r="M247" s="69">
        <v>-2.1844645809751397</v>
      </c>
      <c r="N247" s="69">
        <v>-2.1282054321221779</v>
      </c>
      <c r="O247" s="69">
        <v>-0.16666666666666785</v>
      </c>
      <c r="P247" s="69">
        <v>-0.16666666666666785</v>
      </c>
      <c r="Q247" s="69">
        <v>-0.16666666666666785</v>
      </c>
      <c r="R247" s="69">
        <v>-0.16666666666666785</v>
      </c>
      <c r="S247" s="69">
        <v>-1.5741685666666427</v>
      </c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67"/>
      <c r="AM247" s="67"/>
      <c r="AN247" s="67"/>
    </row>
    <row r="248" spans="1:41" x14ac:dyDescent="0.25">
      <c r="A248" s="1">
        <v>42505</v>
      </c>
      <c r="B248" s="69">
        <v>-1.2198025795819405</v>
      </c>
      <c r="C248" s="69">
        <v>-1.1105533219184804</v>
      </c>
      <c r="D248" s="69">
        <v>-0.10000000000000142</v>
      </c>
      <c r="E248" s="69">
        <v>-0.10000000000000142</v>
      </c>
      <c r="F248" s="69">
        <v>-0.54000000000000092</v>
      </c>
      <c r="G248" s="69">
        <v>-1.4606182955648701</v>
      </c>
      <c r="H248" s="69">
        <v>-1.0236896170959391</v>
      </c>
      <c r="I248" s="69">
        <v>2.5257603065472978E-2</v>
      </c>
      <c r="J248" s="69">
        <v>-1.0074580074813684</v>
      </c>
      <c r="K248" s="69">
        <v>0.48446184005626947</v>
      </c>
      <c r="L248" s="69">
        <v>-2.3944836747038356</v>
      </c>
      <c r="M248" s="69">
        <v>-1.9330701671322406</v>
      </c>
      <c r="N248" s="69">
        <v>-1.8562745608635838</v>
      </c>
      <c r="O248" s="69">
        <v>-5.3333333333332789E-2</v>
      </c>
      <c r="P248" s="69">
        <v>-5.3333333333332789E-2</v>
      </c>
      <c r="Q248" s="69">
        <v>-0.25333333333333208</v>
      </c>
      <c r="R248" s="69">
        <v>-0.25333333333333208</v>
      </c>
      <c r="S248" s="69">
        <v>-1.6454190666666761</v>
      </c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7"/>
      <c r="AJ248" s="67"/>
      <c r="AK248" s="67"/>
      <c r="AL248" s="67"/>
      <c r="AM248" s="67"/>
      <c r="AN248" s="67"/>
    </row>
    <row r="249" spans="1:41" x14ac:dyDescent="0.25">
      <c r="A249" s="1">
        <v>42597</v>
      </c>
      <c r="B249" s="69">
        <v>-1.154408686186386</v>
      </c>
      <c r="C249" s="69">
        <v>-1.1069425990472912</v>
      </c>
      <c r="D249" s="69">
        <v>-0.19999999999999929</v>
      </c>
      <c r="E249" s="69">
        <v>-9.9999999999999645E-2</v>
      </c>
      <c r="F249" s="69">
        <v>-0.55999999999999872</v>
      </c>
      <c r="G249" s="69">
        <v>-1.442251463307908</v>
      </c>
      <c r="H249" s="69">
        <v>-0.98985269930394704</v>
      </c>
      <c r="I249" s="69">
        <v>1.6798983354458841E-2</v>
      </c>
      <c r="J249" s="69">
        <v>-1.0271366371359583</v>
      </c>
      <c r="K249" s="69">
        <v>0.46653599727542883</v>
      </c>
      <c r="L249" s="69">
        <v>-1.5268821008071338</v>
      </c>
      <c r="M249" s="69">
        <v>-1.4655240520956749</v>
      </c>
      <c r="N249" s="69">
        <v>-1.3803939602973709</v>
      </c>
      <c r="O249" s="69">
        <v>-0.38666666666666671</v>
      </c>
      <c r="P249" s="69">
        <v>-0.38666666666666671</v>
      </c>
      <c r="Q249" s="69">
        <v>-0.38666666666666671</v>
      </c>
      <c r="R249" s="69">
        <v>-0.32000000000000028</v>
      </c>
      <c r="S249" s="69">
        <v>-1.3293412666666455</v>
      </c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67"/>
      <c r="AM249" s="67"/>
      <c r="AN249" s="67"/>
    </row>
    <row r="250" spans="1:41" x14ac:dyDescent="0.25">
      <c r="A250" s="1">
        <v>42689</v>
      </c>
      <c r="B250" s="69">
        <v>-1.1270146606697102</v>
      </c>
      <c r="C250" s="69">
        <v>-1.1137605170535554</v>
      </c>
      <c r="D250" s="69">
        <v>-8.3333333333333925E-2</v>
      </c>
      <c r="E250" s="69">
        <v>0.16666666666666607</v>
      </c>
      <c r="F250" s="69">
        <v>-0.293333333333333</v>
      </c>
      <c r="G250" s="69">
        <v>-1.1353168052522327</v>
      </c>
      <c r="H250" s="69">
        <v>-0.61821460712849818</v>
      </c>
      <c r="I250" s="69">
        <v>5.8377439942319143E-2</v>
      </c>
      <c r="J250" s="69">
        <v>-0.99717828430132949</v>
      </c>
      <c r="K250" s="69">
        <v>0.44335207587155523</v>
      </c>
      <c r="L250" s="69">
        <v>-0.92013985106923635</v>
      </c>
      <c r="M250" s="69">
        <v>-0.92459126579367545</v>
      </c>
      <c r="N250" s="69">
        <v>-0.87007175326781072</v>
      </c>
      <c r="O250" s="69">
        <v>8.0000000000001847E-2</v>
      </c>
      <c r="P250" s="69">
        <v>8.0000000000001847E-2</v>
      </c>
      <c r="Q250" s="69">
        <v>8.0000000000001847E-2</v>
      </c>
      <c r="R250" s="69">
        <v>8.0000000000001847E-2</v>
      </c>
      <c r="S250" s="69">
        <v>-1.2005782666666391</v>
      </c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  <c r="AM250" s="67"/>
      <c r="AN250" s="67"/>
    </row>
    <row r="251" spans="1:41" x14ac:dyDescent="0.25">
      <c r="A251" s="1">
        <v>42781</v>
      </c>
      <c r="B251" s="69">
        <v>-1.0912287307379114</v>
      </c>
      <c r="C251" s="69">
        <v>-1.2363895693411711</v>
      </c>
      <c r="D251" s="69">
        <v>9.9999999999999645E-2</v>
      </c>
      <c r="E251" s="69">
        <v>0.49999999999999822</v>
      </c>
      <c r="F251" s="69">
        <v>3.9999999999999147E-2</v>
      </c>
      <c r="G251" s="69">
        <v>-0.71328165042567671</v>
      </c>
      <c r="H251" s="69">
        <v>-0.28319302739412339</v>
      </c>
      <c r="I251" s="69">
        <v>0.24708007327874526</v>
      </c>
      <c r="J251" s="69">
        <v>-1.1433800879178184</v>
      </c>
      <c r="K251" s="69">
        <v>0.63296507907329591</v>
      </c>
      <c r="L251" s="69">
        <v>-1.0855454801728983</v>
      </c>
      <c r="M251" s="69">
        <v>-0.97267313474910011</v>
      </c>
      <c r="N251" s="69">
        <v>-0.70270477042407009</v>
      </c>
      <c r="O251" s="69">
        <v>0.1466666666666665</v>
      </c>
      <c r="P251" s="69">
        <v>0.1466666666666665</v>
      </c>
      <c r="Q251" s="69">
        <v>0.1466666666666665</v>
      </c>
      <c r="R251" s="69">
        <v>0.1466666666666665</v>
      </c>
      <c r="S251" s="69">
        <v>-0.69613716666665937</v>
      </c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  <c r="AM251" s="67"/>
      <c r="AN251" s="67"/>
    </row>
    <row r="252" spans="1:41" x14ac:dyDescent="0.25">
      <c r="A252" s="1">
        <v>42870</v>
      </c>
      <c r="B252" s="69">
        <v>-0.76459429352919861</v>
      </c>
      <c r="C252" s="69">
        <v>-0.99905233885521916</v>
      </c>
      <c r="D252" s="69">
        <v>0.41666666666666607</v>
      </c>
      <c r="E252" s="69">
        <v>0.69999999999999929</v>
      </c>
      <c r="F252" s="69">
        <v>0.50666666666666593</v>
      </c>
      <c r="G252" s="69">
        <v>-0.13777916657128308</v>
      </c>
      <c r="H252" s="69">
        <v>0.35874137559256292</v>
      </c>
      <c r="I252" s="69">
        <v>0.50839415276026401</v>
      </c>
      <c r="J252" s="69">
        <v>-0.89781298362437667</v>
      </c>
      <c r="K252" s="69">
        <v>0.680382544819917</v>
      </c>
      <c r="L252" s="69">
        <v>-0.52412847312407995</v>
      </c>
      <c r="M252" s="69">
        <v>-0.41116583843416227</v>
      </c>
      <c r="N252" s="69">
        <v>-0.40501976352299335</v>
      </c>
      <c r="O252" s="69">
        <v>0.74666666666666792</v>
      </c>
      <c r="P252" s="69">
        <v>0.74666666666666792</v>
      </c>
      <c r="Q252" s="69">
        <v>0.74666666666666792</v>
      </c>
      <c r="R252" s="69">
        <v>0.74666666666666792</v>
      </c>
      <c r="S252" s="69">
        <v>-0.32502939999999114</v>
      </c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  <c r="AM252" s="67"/>
      <c r="AN252" s="67"/>
    </row>
    <row r="253" spans="1:41" x14ac:dyDescent="0.25">
      <c r="A253" s="1">
        <v>42962</v>
      </c>
      <c r="B253" s="69">
        <v>-0.48687223701913418</v>
      </c>
      <c r="C253" s="69">
        <v>-0.73356214647828744</v>
      </c>
      <c r="D253" s="69">
        <v>0.40000000000000036</v>
      </c>
      <c r="E253" s="69">
        <v>0.70000000000000107</v>
      </c>
      <c r="F253" s="69">
        <v>0.64000000000000057</v>
      </c>
      <c r="G253" s="69">
        <v>-6.1045502057364205E-2</v>
      </c>
      <c r="H253" s="69">
        <v>0.38014245373426508</v>
      </c>
      <c r="I253" s="69">
        <v>0.71758910952811306</v>
      </c>
      <c r="J253" s="69">
        <v>-0.69559547078435691</v>
      </c>
      <c r="K253" s="69">
        <v>0.77879679797237777</v>
      </c>
      <c r="L253" s="69">
        <v>-6.3287337136358257E-2</v>
      </c>
      <c r="M253" s="69">
        <v>1.1195076273351347E-2</v>
      </c>
      <c r="N253" s="69">
        <v>-2.2816248658163563E-2</v>
      </c>
      <c r="O253" s="69">
        <v>0.88000000000000078</v>
      </c>
      <c r="P253" s="69">
        <v>0.88000000000000078</v>
      </c>
      <c r="Q253" s="69">
        <v>0.88000000000000078</v>
      </c>
      <c r="R253" s="69">
        <v>0.88000000000000078</v>
      </c>
      <c r="S253" s="69">
        <v>-2.0588300000014215E-2</v>
      </c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  <c r="AI253" s="67"/>
      <c r="AJ253" s="67"/>
      <c r="AK253" s="67"/>
      <c r="AL253" s="67"/>
      <c r="AM253" s="67"/>
      <c r="AN253" s="67"/>
    </row>
    <row r="254" spans="1:41" x14ac:dyDescent="0.25">
      <c r="A254" s="1">
        <v>43054</v>
      </c>
      <c r="B254" s="69">
        <v>-0.35236928730000272</v>
      </c>
      <c r="C254" s="69">
        <v>-0.64649242675831831</v>
      </c>
      <c r="D254" s="69">
        <v>0.63333333333333286</v>
      </c>
      <c r="E254" s="69">
        <v>0.90000000000000036</v>
      </c>
      <c r="F254" s="69">
        <v>0.97333333333333272</v>
      </c>
      <c r="G254" s="69">
        <v>0.43772331728311054</v>
      </c>
      <c r="H254" s="69">
        <v>1.1282719037713647</v>
      </c>
      <c r="I254" s="69">
        <v>0.83929314746722206</v>
      </c>
      <c r="J254" s="69">
        <v>-0.37287509107938155</v>
      </c>
      <c r="K254" s="69">
        <v>0.93313348408943142</v>
      </c>
      <c r="L254" s="69">
        <v>0.20762243381179304</v>
      </c>
      <c r="M254" s="69">
        <v>0.20317842275418033</v>
      </c>
      <c r="N254" s="69">
        <v>0.28901281387350802</v>
      </c>
      <c r="O254" s="69">
        <v>1.2800000000000011</v>
      </c>
      <c r="P254" s="69">
        <v>1.2800000000000011</v>
      </c>
      <c r="Q254" s="69">
        <v>1.2800000000000011</v>
      </c>
      <c r="R254" s="69">
        <v>1.2800000000000011</v>
      </c>
      <c r="S254" s="69">
        <v>1.7186133333325415E-2</v>
      </c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9"/>
      <c r="AJ254" s="69"/>
      <c r="AK254" s="67"/>
      <c r="AL254" s="67"/>
      <c r="AM254" s="69"/>
      <c r="AN254" s="69"/>
      <c r="AO254" s="69"/>
    </row>
    <row r="255" spans="1:41" x14ac:dyDescent="0.25">
      <c r="A255" s="1">
        <v>43146</v>
      </c>
      <c r="B255" s="69">
        <v>-0.26364002525528352</v>
      </c>
      <c r="C255" s="69">
        <v>-0.63057418513052532</v>
      </c>
      <c r="D255" s="69">
        <v>0.66666666666666785</v>
      </c>
      <c r="E255" s="69">
        <v>0.90000000000000036</v>
      </c>
      <c r="F255" s="69">
        <v>1.0866666666666678</v>
      </c>
      <c r="G255" s="69">
        <v>0.34098965276919213</v>
      </c>
      <c r="H255" s="69">
        <v>1.1520139503071589</v>
      </c>
      <c r="I255" s="69">
        <v>1.0434349778179293</v>
      </c>
      <c r="J255" s="69">
        <v>-0.46385769217412615</v>
      </c>
      <c r="K255" s="69">
        <v>1.1522217546647102</v>
      </c>
      <c r="L255" s="69">
        <v>-0.14685206244184559</v>
      </c>
      <c r="M255" s="69">
        <v>-0.18190381014738791</v>
      </c>
      <c r="N255" s="69">
        <v>-0.22712705468831967</v>
      </c>
      <c r="O255" s="69">
        <v>1.0400000000000009</v>
      </c>
      <c r="P255" s="69">
        <v>1.0400000000000009</v>
      </c>
      <c r="Q255" s="69">
        <v>1.0400000000000009</v>
      </c>
      <c r="R255" s="69">
        <v>1.0400000000000009</v>
      </c>
      <c r="S255" s="69">
        <v>0.41135536666666894</v>
      </c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67"/>
      <c r="AL255" s="67"/>
      <c r="AM255" s="67"/>
      <c r="AN255" s="67"/>
    </row>
    <row r="256" spans="1:41" x14ac:dyDescent="0.25">
      <c r="A256" s="1">
        <v>43235</v>
      </c>
      <c r="B256" s="69">
        <v>0.2647283441750134</v>
      </c>
      <c r="C256" s="69">
        <v>-0.17411342435915186</v>
      </c>
      <c r="D256" s="69">
        <v>0.89999999999999947</v>
      </c>
      <c r="E256" s="69">
        <v>1.133333333333332</v>
      </c>
      <c r="F256" s="69">
        <v>1.4200000000000008</v>
      </c>
      <c r="G256" s="69">
        <v>0.72465797533878751</v>
      </c>
      <c r="H256" s="69">
        <v>1.3797239869335975</v>
      </c>
      <c r="I256" s="69">
        <v>1.297170555175339</v>
      </c>
      <c r="J256" s="69">
        <v>1.5380071143970562E-2</v>
      </c>
      <c r="K256" s="69">
        <v>1.2584254526083098</v>
      </c>
      <c r="L256" s="69">
        <v>0.37710095497336621</v>
      </c>
      <c r="M256" s="69">
        <v>0.32480528283082805</v>
      </c>
      <c r="N256" s="69">
        <v>0.30844626513970974</v>
      </c>
      <c r="O256" s="69">
        <v>1.4400000000000004</v>
      </c>
      <c r="P256" s="69">
        <v>1.4400000000000004</v>
      </c>
      <c r="Q256" s="69">
        <v>1.4400000000000004</v>
      </c>
      <c r="R256" s="69">
        <v>1.4400000000000004</v>
      </c>
      <c r="S256" s="69">
        <v>0.55147233333333645</v>
      </c>
      <c r="U256" s="68"/>
      <c r="V256" s="69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9"/>
      <c r="AI256" s="67"/>
      <c r="AJ256" s="67"/>
      <c r="AK256" s="67"/>
      <c r="AL256" s="67"/>
      <c r="AM256" s="67"/>
      <c r="AN256" s="67"/>
    </row>
    <row r="257" spans="1:42" x14ac:dyDescent="0.25">
      <c r="A257" s="1">
        <v>43327</v>
      </c>
      <c r="B257" s="69">
        <v>0.58347119908173894</v>
      </c>
      <c r="C257" s="69">
        <v>5.3818329591881792E-2</v>
      </c>
      <c r="D257" s="69">
        <v>1.0000000000000009</v>
      </c>
      <c r="E257" s="69">
        <v>1.2999999999999998</v>
      </c>
      <c r="F257" s="69">
        <v>1.6200000000000019</v>
      </c>
      <c r="G257" s="69">
        <v>1.0699594656514244</v>
      </c>
      <c r="H257" s="69">
        <v>1.7155775866798026</v>
      </c>
      <c r="I257" s="69">
        <v>1.4537453227980359</v>
      </c>
      <c r="J257" s="69">
        <v>0.1093141595038232</v>
      </c>
      <c r="K257" s="69">
        <v>1.2898929777463186</v>
      </c>
      <c r="L257" s="69">
        <v>0.6761102453736616</v>
      </c>
      <c r="M257" s="69">
        <v>0.67693521644415211</v>
      </c>
      <c r="N257" s="69">
        <v>0.58347119908173894</v>
      </c>
      <c r="O257" s="69">
        <v>1.5733333333333333</v>
      </c>
      <c r="P257" s="69">
        <v>1.5733333333333333</v>
      </c>
      <c r="Q257" s="69">
        <v>1.5733333333333333</v>
      </c>
      <c r="R257" s="69">
        <v>1.6200000000000019</v>
      </c>
      <c r="S257" s="69">
        <v>0.69158930000000396</v>
      </c>
      <c r="U257" s="68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67"/>
      <c r="AL257" s="67"/>
      <c r="AM257" s="67"/>
      <c r="AN257" s="67"/>
    </row>
    <row r="258" spans="1:42" x14ac:dyDescent="0.25">
      <c r="A258" s="1">
        <v>43419</v>
      </c>
      <c r="B258" s="69">
        <v>0.70244885705709836</v>
      </c>
      <c r="C258" s="69">
        <v>0.12728766051553478</v>
      </c>
      <c r="D258" s="69">
        <v>0.99999999999999911</v>
      </c>
      <c r="E258" s="69">
        <v>1.1666666666666652</v>
      </c>
      <c r="F258" s="69">
        <v>1.62</v>
      </c>
      <c r="G258" s="69">
        <v>0.95485896888054522</v>
      </c>
      <c r="H258" s="69">
        <v>1.6256829880187778</v>
      </c>
      <c r="I258" s="69">
        <v>1.5468796436508176</v>
      </c>
      <c r="J258" s="69">
        <v>0.23107443564718391</v>
      </c>
      <c r="K258" s="69">
        <v>1.3619185662812798</v>
      </c>
      <c r="L258" s="69">
        <v>0.70244885705709836</v>
      </c>
      <c r="M258" s="69">
        <v>0.70244885705709836</v>
      </c>
      <c r="N258" s="69">
        <v>0.70244885705709836</v>
      </c>
      <c r="O258" s="69">
        <v>1.62</v>
      </c>
      <c r="P258" s="69">
        <v>1.62</v>
      </c>
      <c r="Q258" s="69">
        <v>1.62</v>
      </c>
      <c r="R258" s="69">
        <v>1.62</v>
      </c>
      <c r="S258" s="69">
        <v>1.1650396000000143</v>
      </c>
      <c r="T258" s="69"/>
      <c r="U258" s="69"/>
      <c r="V258" s="69"/>
      <c r="W258" s="69"/>
      <c r="X258" s="69"/>
      <c r="Y258" s="69"/>
      <c r="Z258" s="69"/>
      <c r="AA258" s="69"/>
      <c r="AB258" s="69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</row>
    <row r="259" spans="1:42" x14ac:dyDescent="0.25">
      <c r="A259" s="1">
        <v>43511</v>
      </c>
      <c r="B259" s="69">
        <v>0.24051196648300965</v>
      </c>
      <c r="C259" s="69">
        <v>0.22582753230768504</v>
      </c>
      <c r="D259" s="69">
        <v>0.71866072409527693</v>
      </c>
      <c r="E259" s="69">
        <v>0.81866072409527657</v>
      </c>
      <c r="F259" s="69">
        <v>1.3186607240952766</v>
      </c>
      <c r="G259" s="69">
        <v>0.4944559039489767</v>
      </c>
      <c r="H259" s="69">
        <v>1.1500234952649375</v>
      </c>
      <c r="I259" s="69">
        <v>1.4036384509800248</v>
      </c>
      <c r="J259" s="69">
        <v>0.22582753230768504</v>
      </c>
      <c r="K259" s="69">
        <v>1.4036384509800017</v>
      </c>
      <c r="L259" s="69">
        <v>0.24051196648300965</v>
      </c>
      <c r="M259" s="69">
        <v>0.24051196648300965</v>
      </c>
      <c r="N259" s="69">
        <v>0.24051196648300965</v>
      </c>
      <c r="O259" s="69">
        <v>1.3186607240952766</v>
      </c>
      <c r="P259" s="69">
        <v>1.3186607240952766</v>
      </c>
      <c r="Q259" s="69">
        <v>1.3186607240952766</v>
      </c>
      <c r="R259" s="69">
        <v>1.3186607240952766</v>
      </c>
      <c r="S259" s="69">
        <v>1.3283109337011041</v>
      </c>
      <c r="T259" s="69"/>
      <c r="U259" s="69"/>
      <c r="V259" s="69"/>
      <c r="W259" s="69"/>
      <c r="X259" s="69"/>
      <c r="Y259" s="69"/>
      <c r="Z259" s="69"/>
      <c r="AA259" s="69"/>
      <c r="AB259" s="69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</row>
    <row r="260" spans="1:42" x14ac:dyDescent="0.25">
      <c r="U260" s="1"/>
      <c r="V260" s="69"/>
      <c r="W260" s="69"/>
      <c r="X260" s="69"/>
      <c r="Y260" s="69"/>
      <c r="Z260" s="69"/>
      <c r="AA260" s="69"/>
      <c r="AB260" s="69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</row>
    <row r="261" spans="1:42" x14ac:dyDescent="0.25">
      <c r="U261" s="1"/>
      <c r="V261" s="69"/>
      <c r="W261" s="69"/>
      <c r="X261" s="69"/>
      <c r="Y261" s="69"/>
      <c r="Z261" s="69"/>
      <c r="AA261" s="69"/>
      <c r="AB261" s="69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7"/>
    </row>
    <row r="262" spans="1:42" x14ac:dyDescent="0.25">
      <c r="V262" s="69"/>
      <c r="W262" s="69"/>
      <c r="X262" s="69"/>
      <c r="Y262" s="69"/>
      <c r="Z262" s="69"/>
      <c r="AA262" s="69"/>
      <c r="AB262" s="69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7"/>
    </row>
    <row r="263" spans="1:42" x14ac:dyDescent="0.25">
      <c r="V263" s="69"/>
      <c r="W263" s="69"/>
      <c r="X263" s="69"/>
      <c r="Y263" s="69"/>
      <c r="Z263" s="69"/>
      <c r="AA263" s="69"/>
      <c r="AB263" s="69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7"/>
    </row>
    <row r="264" spans="1:42" x14ac:dyDescent="0.25">
      <c r="V264" s="69"/>
      <c r="W264" s="69"/>
      <c r="X264" s="69"/>
      <c r="Y264" s="69"/>
      <c r="Z264" s="69"/>
      <c r="AA264" s="69"/>
      <c r="AB264" s="69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7"/>
    </row>
    <row r="265" spans="1:42" x14ac:dyDescent="0.25">
      <c r="W265" s="69"/>
      <c r="X265" s="69"/>
      <c r="Y265" s="69"/>
      <c r="Z265" s="69"/>
      <c r="AA265" s="69"/>
      <c r="AB265" s="69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7"/>
    </row>
    <row r="266" spans="1:42" x14ac:dyDescent="0.25">
      <c r="W266" s="69"/>
      <c r="X266" s="69"/>
      <c r="Y266" s="69"/>
      <c r="Z266" s="69"/>
      <c r="AA266" s="69"/>
      <c r="AB266" s="69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7"/>
    </row>
    <row r="267" spans="1:42" x14ac:dyDescent="0.25">
      <c r="W267" s="69"/>
      <c r="X267" s="69"/>
      <c r="Y267" s="69"/>
      <c r="Z267" s="69"/>
      <c r="AA267" s="69"/>
      <c r="AB267" s="69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7"/>
    </row>
    <row r="268" spans="1:42" x14ac:dyDescent="0.25">
      <c r="W268" s="69"/>
      <c r="X268" s="69"/>
      <c r="Y268" s="69"/>
      <c r="Z268" s="69"/>
      <c r="AA268" s="69"/>
      <c r="AB268" s="69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7"/>
    </row>
    <row r="269" spans="1:42" x14ac:dyDescent="0.25">
      <c r="W269" s="69"/>
      <c r="X269" s="69"/>
      <c r="Y269" s="69"/>
      <c r="Z269" s="69"/>
      <c r="AA269" s="69"/>
      <c r="AB269" s="69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7"/>
    </row>
    <row r="270" spans="1:42" x14ac:dyDescent="0.25">
      <c r="W270" s="69"/>
      <c r="X270" s="69"/>
      <c r="Y270" s="69"/>
      <c r="Z270" s="69"/>
      <c r="AA270" s="69"/>
      <c r="AB270" s="69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7"/>
    </row>
    <row r="271" spans="1:42" x14ac:dyDescent="0.25">
      <c r="W271" s="69"/>
      <c r="X271" s="69"/>
      <c r="Y271" s="69"/>
      <c r="Z271" s="69"/>
      <c r="AA271" s="69"/>
      <c r="AB271" s="69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7"/>
    </row>
    <row r="272" spans="1:42" x14ac:dyDescent="0.25">
      <c r="W272" s="69"/>
      <c r="X272" s="69"/>
      <c r="Y272" s="69"/>
      <c r="Z272" s="69"/>
      <c r="AA272" s="69"/>
      <c r="AB272" s="69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0"/>
  <sheetViews>
    <sheetView zoomScale="75" zoomScaleNormal="75" workbookViewId="0">
      <pane ySplit="10" topLeftCell="A236" activePane="bottomLeft" state="frozen"/>
      <selection pane="bottomLeft" activeCell="P1" sqref="P1:Y1048576"/>
    </sheetView>
  </sheetViews>
  <sheetFormatPr defaultRowHeight="15" x14ac:dyDescent="0.25"/>
  <cols>
    <col min="1" max="1" width="11.7109375" style="29" customWidth="1"/>
    <col min="2" max="16384" width="9.140625" style="29"/>
  </cols>
  <sheetData>
    <row r="1" spans="1:10" x14ac:dyDescent="0.25">
      <c r="B1" s="29" t="s">
        <v>54</v>
      </c>
      <c r="C1" s="29" t="s">
        <v>55</v>
      </c>
      <c r="D1" s="29" t="s">
        <v>56</v>
      </c>
      <c r="E1" s="29" t="s">
        <v>57</v>
      </c>
      <c r="F1" s="29" t="s">
        <v>58</v>
      </c>
      <c r="G1" s="29" t="s">
        <v>59</v>
      </c>
      <c r="H1" s="29" t="s">
        <v>60</v>
      </c>
      <c r="I1" s="29" t="s">
        <v>61</v>
      </c>
      <c r="J1" s="29" t="s">
        <v>62</v>
      </c>
    </row>
    <row r="2" spans="1:10" x14ac:dyDescent="0.25">
      <c r="B2" s="29" t="s">
        <v>26</v>
      </c>
      <c r="C2" s="29" t="s">
        <v>27</v>
      </c>
      <c r="D2" s="29" t="s">
        <v>28</v>
      </c>
      <c r="E2" s="29" t="s">
        <v>29</v>
      </c>
      <c r="F2" s="29" t="s">
        <v>30</v>
      </c>
      <c r="G2" s="29" t="s">
        <v>31</v>
      </c>
      <c r="H2" s="29" t="s">
        <v>32</v>
      </c>
      <c r="I2" s="29" t="s">
        <v>33</v>
      </c>
      <c r="J2" s="29" t="s">
        <v>34</v>
      </c>
    </row>
    <row r="3" spans="1:10" x14ac:dyDescent="0.25">
      <c r="A3" s="1">
        <v>20135</v>
      </c>
      <c r="B3" s="29" t="e">
        <v>#N/A</v>
      </c>
      <c r="C3" s="29" t="e">
        <v>#N/A</v>
      </c>
      <c r="D3" s="29" t="e">
        <v>#N/A</v>
      </c>
      <c r="E3" s="29" t="e">
        <v>#N/A</v>
      </c>
      <c r="F3" s="29" t="e">
        <v>#N/A</v>
      </c>
      <c r="G3" s="29" t="e">
        <v>#N/A</v>
      </c>
      <c r="H3" s="29" t="e">
        <v>#N/A</v>
      </c>
      <c r="I3" s="29" t="e">
        <v>#N/A</v>
      </c>
      <c r="J3" s="29" t="e">
        <v>#N/A</v>
      </c>
    </row>
    <row r="4" spans="1:10" x14ac:dyDescent="0.25">
      <c r="A4" s="1">
        <v>20224</v>
      </c>
      <c r="B4" s="29" t="e">
        <v>#N/A</v>
      </c>
      <c r="C4" s="29" t="e">
        <v>#N/A</v>
      </c>
      <c r="D4" s="29" t="e">
        <v>#N/A</v>
      </c>
      <c r="E4" s="29" t="e">
        <v>#N/A</v>
      </c>
      <c r="F4" s="29" t="e">
        <v>#N/A</v>
      </c>
      <c r="G4" s="29" t="e">
        <v>#N/A</v>
      </c>
      <c r="H4" s="29" t="e">
        <v>#N/A</v>
      </c>
      <c r="I4" s="29" t="e">
        <v>#N/A</v>
      </c>
      <c r="J4" s="29" t="e">
        <v>#N/A</v>
      </c>
    </row>
    <row r="5" spans="1:10" x14ac:dyDescent="0.25">
      <c r="A5" s="1">
        <v>20316</v>
      </c>
      <c r="B5" s="29" t="e">
        <v>#N/A</v>
      </c>
      <c r="C5" s="29" t="e">
        <v>#N/A</v>
      </c>
      <c r="D5" s="29" t="e">
        <v>#N/A</v>
      </c>
      <c r="E5" s="29" t="e">
        <v>#N/A</v>
      </c>
      <c r="F5" s="29" t="e">
        <v>#N/A</v>
      </c>
      <c r="G5" s="29" t="e">
        <v>#N/A</v>
      </c>
      <c r="H5" s="29" t="e">
        <v>#N/A</v>
      </c>
      <c r="I5" s="29" t="e">
        <v>#N/A</v>
      </c>
      <c r="J5" s="29" t="e">
        <v>#N/A</v>
      </c>
    </row>
    <row r="6" spans="1:10" x14ac:dyDescent="0.25">
      <c r="A6" s="1">
        <v>20408</v>
      </c>
      <c r="B6" s="29" t="e">
        <v>#N/A</v>
      </c>
      <c r="C6" s="29" t="e">
        <v>#N/A</v>
      </c>
      <c r="D6" s="29" t="e">
        <v>#N/A</v>
      </c>
      <c r="E6" s="29" t="e">
        <v>#N/A</v>
      </c>
      <c r="F6" s="29" t="e">
        <v>#N/A</v>
      </c>
      <c r="G6" s="29" t="e">
        <v>#N/A</v>
      </c>
      <c r="H6" s="29" t="e">
        <v>#N/A</v>
      </c>
      <c r="I6" s="29" t="e">
        <v>#N/A</v>
      </c>
      <c r="J6" s="29" t="e">
        <v>#N/A</v>
      </c>
    </row>
    <row r="7" spans="1:10" x14ac:dyDescent="0.25">
      <c r="A7" s="1">
        <v>20500</v>
      </c>
      <c r="B7" s="29" t="e">
        <v>#N/A</v>
      </c>
      <c r="C7" s="29">
        <v>1.1829119913478348</v>
      </c>
      <c r="D7" s="29" t="e">
        <v>#N/A</v>
      </c>
      <c r="E7" s="29" t="e">
        <v>#N/A</v>
      </c>
      <c r="F7" s="29" t="e">
        <v>#N/A</v>
      </c>
      <c r="G7" s="29" t="e">
        <v>#N/A</v>
      </c>
      <c r="H7" s="29" t="e">
        <v>#N/A</v>
      </c>
      <c r="I7" s="29" t="e">
        <v>#N/A</v>
      </c>
      <c r="J7" s="29" t="e">
        <v>#N/A</v>
      </c>
    </row>
    <row r="8" spans="1:10" x14ac:dyDescent="0.25">
      <c r="A8" s="1">
        <v>20590</v>
      </c>
      <c r="B8" s="29" t="e">
        <v>#N/A</v>
      </c>
      <c r="C8" s="29">
        <v>1.7556891079749004</v>
      </c>
      <c r="D8" s="29" t="e">
        <v>#N/A</v>
      </c>
      <c r="E8" s="29" t="e">
        <v>#N/A</v>
      </c>
      <c r="F8" s="29" t="e">
        <v>#N/A</v>
      </c>
      <c r="G8" s="29" t="e">
        <v>#N/A</v>
      </c>
      <c r="H8" s="29" t="e">
        <v>#N/A</v>
      </c>
      <c r="I8" s="29" t="e">
        <v>#N/A</v>
      </c>
      <c r="J8" s="29" t="e">
        <v>#N/A</v>
      </c>
    </row>
    <row r="9" spans="1:10" x14ac:dyDescent="0.25">
      <c r="A9" s="1">
        <v>20682</v>
      </c>
      <c r="B9" s="29" t="e">
        <v>#N/A</v>
      </c>
      <c r="C9" s="29">
        <v>2.3474809981838929</v>
      </c>
      <c r="D9" s="29" t="e">
        <v>#N/A</v>
      </c>
      <c r="E9" s="29" t="e">
        <v>#N/A</v>
      </c>
      <c r="F9" s="29" t="e">
        <v>#N/A</v>
      </c>
      <c r="G9" s="29" t="e">
        <v>#N/A</v>
      </c>
      <c r="H9" s="29" t="e">
        <v>#N/A</v>
      </c>
      <c r="I9" s="29" t="e">
        <v>#N/A</v>
      </c>
      <c r="J9" s="29" t="e">
        <v>#N/A</v>
      </c>
    </row>
    <row r="10" spans="1:10" x14ac:dyDescent="0.25">
      <c r="A10" s="1">
        <v>20774</v>
      </c>
      <c r="B10" s="29" t="e">
        <v>#N/A</v>
      </c>
      <c r="C10" s="29">
        <v>2.6697075395760717</v>
      </c>
      <c r="D10" s="29" t="e">
        <v>#N/A</v>
      </c>
      <c r="E10" s="29" t="e">
        <v>#N/A</v>
      </c>
      <c r="F10" s="29" t="e">
        <v>#N/A</v>
      </c>
      <c r="G10" s="29" t="e">
        <v>#N/A</v>
      </c>
      <c r="H10" s="29" t="e">
        <v>#N/A</v>
      </c>
      <c r="I10" s="29" t="e">
        <v>#N/A</v>
      </c>
      <c r="J10" s="29" t="e">
        <v>#N/A</v>
      </c>
    </row>
    <row r="11" spans="1:10" x14ac:dyDescent="0.25">
      <c r="A11" s="1">
        <v>20866</v>
      </c>
      <c r="B11" s="29" t="e">
        <v>#N/A</v>
      </c>
      <c r="C11" s="29">
        <v>3.1665441913287573</v>
      </c>
      <c r="D11" s="29" t="e">
        <v>#N/A</v>
      </c>
      <c r="E11" s="29" t="e">
        <v>#N/A</v>
      </c>
      <c r="F11" s="29" t="e">
        <v>#N/A</v>
      </c>
      <c r="G11" s="29" t="e">
        <v>#N/A</v>
      </c>
      <c r="H11" s="29" t="e">
        <v>#N/A</v>
      </c>
      <c r="I11" s="29" t="e">
        <v>#N/A</v>
      </c>
      <c r="J11" s="29" t="e">
        <v>#N/A</v>
      </c>
    </row>
    <row r="12" spans="1:10" x14ac:dyDescent="0.25">
      <c r="A12" s="1">
        <v>20955</v>
      </c>
      <c r="B12" s="29" t="e">
        <v>#N/A</v>
      </c>
      <c r="C12" s="29">
        <v>3.1322582785851649</v>
      </c>
      <c r="D12" s="29" t="e">
        <v>#N/A</v>
      </c>
      <c r="E12" s="29" t="e">
        <v>#N/A</v>
      </c>
      <c r="F12" s="29" t="e">
        <v>#N/A</v>
      </c>
      <c r="G12" s="29" t="e">
        <v>#N/A</v>
      </c>
      <c r="H12" s="29" t="e">
        <v>#N/A</v>
      </c>
      <c r="I12" s="29" t="e">
        <v>#N/A</v>
      </c>
      <c r="J12" s="29" t="e">
        <v>#N/A</v>
      </c>
    </row>
    <row r="13" spans="1:10" x14ac:dyDescent="0.25">
      <c r="A13" s="1">
        <v>21047</v>
      </c>
      <c r="B13" s="29" t="e">
        <v>#N/A</v>
      </c>
      <c r="C13" s="29">
        <v>2.970557308096744</v>
      </c>
      <c r="D13" s="29" t="e">
        <v>#N/A</v>
      </c>
      <c r="E13" s="29" t="e">
        <v>#N/A</v>
      </c>
      <c r="F13" s="29" t="e">
        <v>#N/A</v>
      </c>
      <c r="G13" s="29" t="e">
        <v>#N/A</v>
      </c>
      <c r="H13" s="29" t="e">
        <v>#N/A</v>
      </c>
      <c r="I13" s="29" t="e">
        <v>#N/A</v>
      </c>
      <c r="J13" s="29" t="e">
        <v>#N/A</v>
      </c>
    </row>
    <row r="14" spans="1:10" x14ac:dyDescent="0.25">
      <c r="A14" s="1">
        <v>21139</v>
      </c>
      <c r="B14" s="29" t="e">
        <v>#N/A</v>
      </c>
      <c r="C14" s="29">
        <v>2.8942898209852519</v>
      </c>
      <c r="D14" s="29" t="e">
        <v>#N/A</v>
      </c>
      <c r="E14" s="29" t="e">
        <v>#N/A</v>
      </c>
      <c r="F14" s="29" t="e">
        <v>#N/A</v>
      </c>
      <c r="G14" s="29" t="e">
        <v>#N/A</v>
      </c>
      <c r="H14" s="29" t="e">
        <v>#N/A</v>
      </c>
      <c r="I14" s="29" t="e">
        <v>#N/A</v>
      </c>
      <c r="J14" s="29" t="e">
        <v>#N/A</v>
      </c>
    </row>
    <row r="15" spans="1:10" x14ac:dyDescent="0.25">
      <c r="A15" s="1">
        <v>21231</v>
      </c>
      <c r="B15" s="29" t="e">
        <v>#N/A</v>
      </c>
      <c r="C15" s="29">
        <v>3.2377128796218457</v>
      </c>
      <c r="D15" s="29" t="e">
        <v>#N/A</v>
      </c>
      <c r="E15" s="29" t="e">
        <v>#N/A</v>
      </c>
      <c r="F15" s="29" t="e">
        <v>#N/A</v>
      </c>
      <c r="G15" s="29" t="e">
        <v>#N/A</v>
      </c>
      <c r="H15" s="29" t="e">
        <v>#N/A</v>
      </c>
      <c r="I15" s="29" t="e">
        <v>#N/A</v>
      </c>
      <c r="J15" s="29" t="e">
        <v>#N/A</v>
      </c>
    </row>
    <row r="16" spans="1:10" x14ac:dyDescent="0.25">
      <c r="A16" s="1">
        <v>21320</v>
      </c>
      <c r="B16" s="29" t="e">
        <v>#N/A</v>
      </c>
      <c r="C16" s="29">
        <v>2.7733093108551543</v>
      </c>
      <c r="D16" s="29" t="e">
        <v>#N/A</v>
      </c>
      <c r="E16" s="29" t="e">
        <v>#N/A</v>
      </c>
      <c r="F16" s="29" t="e">
        <v>#N/A</v>
      </c>
      <c r="G16" s="29" t="e">
        <v>#N/A</v>
      </c>
      <c r="H16" s="29" t="e">
        <v>#N/A</v>
      </c>
      <c r="I16" s="29" t="e">
        <v>#N/A</v>
      </c>
      <c r="J16" s="29" t="e">
        <v>#N/A</v>
      </c>
    </row>
    <row r="17" spans="1:10" x14ac:dyDescent="0.25">
      <c r="A17" s="1">
        <v>21412</v>
      </c>
      <c r="B17" s="29" t="e">
        <v>#N/A</v>
      </c>
      <c r="C17" s="29">
        <v>2.0168496298187399</v>
      </c>
      <c r="D17" s="29" t="e">
        <v>#N/A</v>
      </c>
      <c r="E17" s="29" t="e">
        <v>#N/A</v>
      </c>
      <c r="F17" s="29" t="e">
        <v>#N/A</v>
      </c>
      <c r="G17" s="29" t="e">
        <v>#N/A</v>
      </c>
      <c r="H17" s="29" t="e">
        <v>#N/A</v>
      </c>
      <c r="I17" s="29" t="e">
        <v>#N/A</v>
      </c>
      <c r="J17" s="29" t="e">
        <v>#N/A</v>
      </c>
    </row>
    <row r="18" spans="1:10" x14ac:dyDescent="0.25">
      <c r="A18" s="1">
        <v>21504</v>
      </c>
      <c r="B18" s="29" t="e">
        <v>#N/A</v>
      </c>
      <c r="C18" s="29">
        <v>1.4540605752746183</v>
      </c>
      <c r="D18" s="29" t="e">
        <v>#N/A</v>
      </c>
      <c r="E18" s="29" t="e">
        <v>#N/A</v>
      </c>
      <c r="F18" s="29" t="e">
        <v>#N/A</v>
      </c>
      <c r="G18" s="29" t="e">
        <v>#N/A</v>
      </c>
      <c r="H18" s="29" t="e">
        <v>#N/A</v>
      </c>
      <c r="I18" s="29" t="e">
        <v>#N/A</v>
      </c>
      <c r="J18" s="29" t="e">
        <v>#N/A</v>
      </c>
    </row>
    <row r="19" spans="1:10" x14ac:dyDescent="0.25">
      <c r="A19" s="1">
        <v>21596</v>
      </c>
      <c r="B19" s="29" t="e">
        <v>#N/A</v>
      </c>
      <c r="C19" s="29">
        <v>0.90321771310293286</v>
      </c>
      <c r="D19" s="29" t="e">
        <v>#N/A</v>
      </c>
      <c r="E19" s="29" t="e">
        <v>#N/A</v>
      </c>
      <c r="F19" s="29" t="e">
        <v>#N/A</v>
      </c>
      <c r="G19" s="29" t="e">
        <v>#N/A</v>
      </c>
      <c r="H19" s="29" t="e">
        <v>#N/A</v>
      </c>
      <c r="I19" s="29" t="e">
        <v>#N/A</v>
      </c>
      <c r="J19" s="29" t="e">
        <v>#N/A</v>
      </c>
    </row>
    <row r="20" spans="1:10" x14ac:dyDescent="0.25">
      <c r="A20" s="1">
        <v>21685</v>
      </c>
      <c r="B20" s="29" t="e">
        <v>#N/A</v>
      </c>
      <c r="C20" s="29">
        <v>1.1332331580265365</v>
      </c>
      <c r="D20" s="29" t="e">
        <v>#N/A</v>
      </c>
      <c r="E20" s="29" t="e">
        <v>#N/A</v>
      </c>
      <c r="F20" s="29" t="e">
        <v>#N/A</v>
      </c>
      <c r="G20" s="29" t="e">
        <v>#N/A</v>
      </c>
      <c r="H20" s="29" t="e">
        <v>#N/A</v>
      </c>
      <c r="I20" s="29" t="e">
        <v>#N/A</v>
      </c>
      <c r="J20" s="29" t="e">
        <v>#N/A</v>
      </c>
    </row>
    <row r="21" spans="1:10" x14ac:dyDescent="0.25">
      <c r="A21" s="1">
        <v>21777</v>
      </c>
      <c r="B21" s="29" t="e">
        <v>#N/A</v>
      </c>
      <c r="C21" s="29">
        <v>1.6641641641641725</v>
      </c>
      <c r="D21" s="29" t="e">
        <v>#N/A</v>
      </c>
      <c r="E21" s="29" t="e">
        <v>#N/A</v>
      </c>
      <c r="F21" s="29" t="e">
        <v>#N/A</v>
      </c>
      <c r="G21" s="29" t="e">
        <v>#N/A</v>
      </c>
      <c r="H21" s="29" t="e">
        <v>#N/A</v>
      </c>
      <c r="I21" s="29" t="e">
        <v>#N/A</v>
      </c>
      <c r="J21" s="29" t="e">
        <v>#N/A</v>
      </c>
    </row>
    <row r="22" spans="1:10" x14ac:dyDescent="0.25">
      <c r="A22" s="1">
        <v>21869</v>
      </c>
      <c r="B22" s="29" t="e">
        <v>#N/A</v>
      </c>
      <c r="C22" s="29">
        <v>2.2593566153460864</v>
      </c>
      <c r="D22" s="29" t="e">
        <v>#N/A</v>
      </c>
      <c r="E22" s="29" t="e">
        <v>#N/A</v>
      </c>
      <c r="F22" s="29" t="e">
        <v>#N/A</v>
      </c>
      <c r="G22" s="29" t="e">
        <v>#N/A</v>
      </c>
      <c r="H22" s="29" t="e">
        <v>#N/A</v>
      </c>
      <c r="I22" s="29" t="e">
        <v>#N/A</v>
      </c>
      <c r="J22" s="29" t="e">
        <v>#N/A</v>
      </c>
    </row>
    <row r="23" spans="1:10" x14ac:dyDescent="0.25">
      <c r="A23" s="1">
        <v>21961</v>
      </c>
      <c r="B23" s="29">
        <v>2.1084697168797017</v>
      </c>
      <c r="C23" s="29">
        <v>1.6970224404798895</v>
      </c>
      <c r="D23" s="29" t="e">
        <v>#N/A</v>
      </c>
      <c r="E23" s="29" t="e">
        <v>#N/A</v>
      </c>
      <c r="F23" s="29" t="e">
        <v>#N/A</v>
      </c>
      <c r="G23" s="29" t="e">
        <v>#N/A</v>
      </c>
      <c r="H23" s="29" t="e">
        <v>#N/A</v>
      </c>
      <c r="I23" s="29" t="e">
        <v>#N/A</v>
      </c>
      <c r="J23" s="29" t="e">
        <v>#N/A</v>
      </c>
    </row>
    <row r="24" spans="1:10" x14ac:dyDescent="0.25">
      <c r="A24" s="1">
        <v>22051</v>
      </c>
      <c r="B24" s="29">
        <v>1.9486692015209028</v>
      </c>
      <c r="C24" s="29">
        <v>1.8139045378567697</v>
      </c>
      <c r="D24" s="29" t="e">
        <v>#N/A</v>
      </c>
      <c r="E24" s="29" t="e">
        <v>#N/A</v>
      </c>
      <c r="F24" s="29" t="e">
        <v>#N/A</v>
      </c>
      <c r="G24" s="29" t="e">
        <v>#N/A</v>
      </c>
      <c r="H24" s="29" t="e">
        <v>#N/A</v>
      </c>
      <c r="I24" s="29" t="e">
        <v>#N/A</v>
      </c>
      <c r="J24" s="29" t="e">
        <v>#N/A</v>
      </c>
    </row>
    <row r="25" spans="1:10" x14ac:dyDescent="0.25">
      <c r="A25" s="1">
        <v>22143</v>
      </c>
      <c r="B25" s="29">
        <v>1.6702077431539175</v>
      </c>
      <c r="C25" s="29">
        <v>1.5815384615384787</v>
      </c>
      <c r="D25" s="29" t="e">
        <v>#N/A</v>
      </c>
      <c r="E25" s="29" t="e">
        <v>#N/A</v>
      </c>
      <c r="F25" s="29" t="e">
        <v>#N/A</v>
      </c>
      <c r="G25" s="29" t="e">
        <v>#N/A</v>
      </c>
      <c r="H25" s="29" t="e">
        <v>#N/A</v>
      </c>
      <c r="I25" s="29" t="e">
        <v>#N/A</v>
      </c>
      <c r="J25" s="29" t="e">
        <v>#N/A</v>
      </c>
    </row>
    <row r="26" spans="1:10" x14ac:dyDescent="0.25">
      <c r="A26" s="1">
        <v>22235</v>
      </c>
      <c r="B26" s="29">
        <v>1.4200211242811678</v>
      </c>
      <c r="C26" s="29">
        <v>1.474998469918587</v>
      </c>
      <c r="D26" s="29" t="e">
        <v>#N/A</v>
      </c>
      <c r="E26" s="29" t="e">
        <v>#N/A</v>
      </c>
      <c r="F26" s="29" t="e">
        <v>#N/A</v>
      </c>
      <c r="G26" s="29" t="e">
        <v>#N/A</v>
      </c>
      <c r="H26" s="29" t="e">
        <v>#N/A</v>
      </c>
      <c r="I26" s="29" t="e">
        <v>#N/A</v>
      </c>
      <c r="J26" s="29" t="e">
        <v>#N/A</v>
      </c>
    </row>
    <row r="27" spans="1:10" x14ac:dyDescent="0.25">
      <c r="A27" s="1">
        <v>22327</v>
      </c>
      <c r="B27" s="29">
        <v>1.2752266744662233</v>
      </c>
      <c r="C27" s="29">
        <v>1.5342298288508527</v>
      </c>
      <c r="D27" s="29" t="e">
        <v>#N/A</v>
      </c>
      <c r="E27" s="29" t="e">
        <v>#N/A</v>
      </c>
      <c r="F27" s="29" t="e">
        <v>#N/A</v>
      </c>
      <c r="G27" s="29" t="e">
        <v>#N/A</v>
      </c>
      <c r="H27" s="29" t="e">
        <v>#N/A</v>
      </c>
      <c r="I27" s="29" t="e">
        <v>#N/A</v>
      </c>
      <c r="J27" s="29" t="e">
        <v>#N/A</v>
      </c>
    </row>
    <row r="28" spans="1:10" x14ac:dyDescent="0.25">
      <c r="A28" s="1">
        <v>22416</v>
      </c>
      <c r="B28" s="29">
        <v>1.2237762237762295</v>
      </c>
      <c r="C28" s="29">
        <v>0.99112246138879367</v>
      </c>
      <c r="D28" s="29" t="e">
        <v>#N/A</v>
      </c>
      <c r="E28" s="29" t="e">
        <v>#N/A</v>
      </c>
      <c r="F28" s="29" t="e">
        <v>#N/A</v>
      </c>
      <c r="G28" s="29" t="e">
        <v>#N/A</v>
      </c>
      <c r="H28" s="29" t="e">
        <v>#N/A</v>
      </c>
      <c r="I28" s="29" t="e">
        <v>#N/A</v>
      </c>
      <c r="J28" s="29" t="e">
        <v>#N/A</v>
      </c>
    </row>
    <row r="29" spans="1:10" x14ac:dyDescent="0.25">
      <c r="A29" s="1">
        <v>22508</v>
      </c>
      <c r="B29" s="29">
        <v>1.2712602310326782</v>
      </c>
      <c r="C29" s="29">
        <v>0.98140182952686228</v>
      </c>
      <c r="D29" s="29" t="e">
        <v>#N/A</v>
      </c>
      <c r="E29" s="29" t="e">
        <v>#N/A</v>
      </c>
      <c r="F29" s="29" t="e">
        <v>#N/A</v>
      </c>
      <c r="G29" s="29" t="e">
        <v>#N/A</v>
      </c>
      <c r="H29" s="29" t="e">
        <v>#N/A</v>
      </c>
      <c r="I29" s="29" t="e">
        <v>#N/A</v>
      </c>
      <c r="J29" s="29" t="e">
        <v>#N/A</v>
      </c>
    </row>
    <row r="30" spans="1:10" x14ac:dyDescent="0.25">
      <c r="A30" s="1">
        <v>22600</v>
      </c>
      <c r="B30" s="29">
        <v>1.1802823420504538</v>
      </c>
      <c r="C30" s="29">
        <v>0.64535585042220234</v>
      </c>
      <c r="D30" s="29" t="e">
        <v>#N/A</v>
      </c>
      <c r="E30" s="29" t="e">
        <v>#N/A</v>
      </c>
      <c r="F30" s="29" t="e">
        <v>#N/A</v>
      </c>
      <c r="G30" s="29" t="e">
        <v>#N/A</v>
      </c>
      <c r="H30" s="29" t="e">
        <v>#N/A</v>
      </c>
      <c r="I30" s="29" t="e">
        <v>#N/A</v>
      </c>
      <c r="J30" s="29" t="e">
        <v>#N/A</v>
      </c>
    </row>
    <row r="31" spans="1:10" x14ac:dyDescent="0.25">
      <c r="A31" s="1">
        <v>22692</v>
      </c>
      <c r="B31" s="29">
        <v>1.3804655461214121</v>
      </c>
      <c r="C31" s="29">
        <v>0.8909758593703021</v>
      </c>
      <c r="D31" s="29" t="e">
        <v>#N/A</v>
      </c>
      <c r="E31" s="29" t="e">
        <v>#N/A</v>
      </c>
      <c r="F31" s="29" t="e">
        <v>#N/A</v>
      </c>
      <c r="G31" s="29" t="e">
        <v>#N/A</v>
      </c>
      <c r="H31" s="29" t="e">
        <v>#N/A</v>
      </c>
      <c r="I31" s="29" t="e">
        <v>#N/A</v>
      </c>
      <c r="J31" s="29" t="e">
        <v>#N/A</v>
      </c>
    </row>
    <row r="32" spans="1:10" x14ac:dyDescent="0.25">
      <c r="A32" s="1">
        <v>22781</v>
      </c>
      <c r="B32" s="29">
        <v>1.4392630972941856</v>
      </c>
      <c r="C32" s="29">
        <v>1.2643747365885805</v>
      </c>
      <c r="D32" s="29" t="e">
        <v>#N/A</v>
      </c>
      <c r="E32" s="29" t="e">
        <v>#N/A</v>
      </c>
      <c r="F32" s="29" t="e">
        <v>#N/A</v>
      </c>
      <c r="G32" s="29" t="e">
        <v>#N/A</v>
      </c>
      <c r="H32" s="29" t="e">
        <v>#N/A</v>
      </c>
      <c r="I32" s="29" t="e">
        <v>#N/A</v>
      </c>
      <c r="J32" s="29" t="e">
        <v>#N/A</v>
      </c>
    </row>
    <row r="33" spans="1:10" x14ac:dyDescent="0.25">
      <c r="A33" s="1">
        <v>22873</v>
      </c>
      <c r="B33" s="29">
        <v>1.3298177232603514</v>
      </c>
      <c r="C33" s="29">
        <v>1.1638370628112016</v>
      </c>
      <c r="D33" s="29" t="e">
        <v>#N/A</v>
      </c>
      <c r="E33" s="29" t="e">
        <v>#N/A</v>
      </c>
      <c r="F33" s="29" t="e">
        <v>#N/A</v>
      </c>
      <c r="G33" s="29" t="e">
        <v>#N/A</v>
      </c>
      <c r="H33" s="29" t="e">
        <v>#N/A</v>
      </c>
      <c r="I33" s="29" t="e">
        <v>#N/A</v>
      </c>
      <c r="J33" s="29" t="e">
        <v>#N/A</v>
      </c>
    </row>
    <row r="34" spans="1:10" x14ac:dyDescent="0.25">
      <c r="A34" s="1">
        <v>22965</v>
      </c>
      <c r="B34" s="29">
        <v>1.2751601097895637</v>
      </c>
      <c r="C34" s="29">
        <v>1.3663330736501278</v>
      </c>
      <c r="D34" s="29" t="e">
        <v>#N/A</v>
      </c>
      <c r="E34" s="29" t="e">
        <v>#N/A</v>
      </c>
      <c r="F34" s="29" t="e">
        <v>#N/A</v>
      </c>
      <c r="G34" s="29" t="e">
        <v>#N/A</v>
      </c>
      <c r="H34" s="29" t="e">
        <v>#N/A</v>
      </c>
      <c r="I34" s="29" t="e">
        <v>#N/A</v>
      </c>
      <c r="J34" s="29" t="e">
        <v>#N/A</v>
      </c>
    </row>
    <row r="35" spans="1:10" x14ac:dyDescent="0.25">
      <c r="A35" s="1">
        <v>23057</v>
      </c>
      <c r="B35" s="29">
        <v>1.2420237010027257</v>
      </c>
      <c r="C35" s="29">
        <v>1.2232233426815231</v>
      </c>
      <c r="D35" s="29" t="e">
        <v>#N/A</v>
      </c>
      <c r="E35" s="29" t="e">
        <v>#N/A</v>
      </c>
      <c r="F35" s="29" t="e">
        <v>#N/A</v>
      </c>
      <c r="G35" s="29" t="e">
        <v>#N/A</v>
      </c>
      <c r="H35" s="29" t="e">
        <v>#N/A</v>
      </c>
      <c r="I35" s="29" t="e">
        <v>#N/A</v>
      </c>
      <c r="J35" s="29" t="e">
        <v>#N/A</v>
      </c>
    </row>
    <row r="36" spans="1:10" x14ac:dyDescent="0.25">
      <c r="A36" s="1">
        <v>23146</v>
      </c>
      <c r="B36" s="29">
        <v>1.2315550510783035</v>
      </c>
      <c r="C36" s="29">
        <v>1.0167072953207734</v>
      </c>
      <c r="D36" s="29" t="e">
        <v>#N/A</v>
      </c>
      <c r="E36" s="29" t="e">
        <v>#N/A</v>
      </c>
      <c r="F36" s="29" t="e">
        <v>#N/A</v>
      </c>
      <c r="G36" s="29" t="e">
        <v>#N/A</v>
      </c>
      <c r="H36" s="29" t="e">
        <v>#N/A</v>
      </c>
      <c r="I36" s="29" t="e">
        <v>#N/A</v>
      </c>
      <c r="J36" s="29" t="e">
        <v>#N/A</v>
      </c>
    </row>
    <row r="37" spans="1:10" x14ac:dyDescent="0.25">
      <c r="A37" s="1">
        <v>23238</v>
      </c>
      <c r="B37" s="29">
        <v>1.2840819097182932</v>
      </c>
      <c r="C37" s="29">
        <v>1.2393998695368502</v>
      </c>
      <c r="D37" s="29" t="e">
        <v>#N/A</v>
      </c>
      <c r="E37" s="29" t="e">
        <v>#N/A</v>
      </c>
      <c r="F37" s="29" t="e">
        <v>#N/A</v>
      </c>
      <c r="G37" s="29" t="e">
        <v>#N/A</v>
      </c>
      <c r="H37" s="29" t="e">
        <v>#N/A</v>
      </c>
      <c r="I37" s="29" t="e">
        <v>#N/A</v>
      </c>
      <c r="J37" s="29" t="e">
        <v>#N/A</v>
      </c>
    </row>
    <row r="38" spans="1:10" x14ac:dyDescent="0.25">
      <c r="A38" s="1">
        <v>23330</v>
      </c>
      <c r="B38" s="29">
        <v>1.5865846084354596</v>
      </c>
      <c r="C38" s="29">
        <v>1.306532663316573</v>
      </c>
      <c r="D38" s="29" t="e">
        <v>#N/A</v>
      </c>
      <c r="E38" s="29" t="e">
        <v>#N/A</v>
      </c>
      <c r="F38" s="29" t="e">
        <v>#N/A</v>
      </c>
      <c r="G38" s="29" t="e">
        <v>#N/A</v>
      </c>
      <c r="H38" s="29" t="e">
        <v>#N/A</v>
      </c>
      <c r="I38" s="29" t="e">
        <v>#N/A</v>
      </c>
      <c r="J38" s="29" t="e">
        <v>#N/A</v>
      </c>
    </row>
    <row r="39" spans="1:10" x14ac:dyDescent="0.25">
      <c r="A39" s="1">
        <v>23422</v>
      </c>
      <c r="B39" s="29">
        <v>1.6769836803601779</v>
      </c>
      <c r="C39" s="29">
        <v>1.4854987031360567</v>
      </c>
      <c r="D39" s="29" t="e">
        <v>#N/A</v>
      </c>
      <c r="E39" s="29" t="e">
        <v>#N/A</v>
      </c>
      <c r="F39" s="29" t="e">
        <v>#N/A</v>
      </c>
      <c r="G39" s="29" t="e">
        <v>#N/A</v>
      </c>
      <c r="H39" s="29" t="e">
        <v>#N/A</v>
      </c>
      <c r="I39" s="29" t="e">
        <v>#N/A</v>
      </c>
      <c r="J39" s="29" t="e">
        <v>#N/A</v>
      </c>
    </row>
    <row r="40" spans="1:10" x14ac:dyDescent="0.25">
      <c r="A40" s="1">
        <v>23512</v>
      </c>
      <c r="B40" s="29">
        <v>1.5978023210181158</v>
      </c>
      <c r="C40" s="29">
        <v>1.5538552089464641</v>
      </c>
      <c r="D40" s="29" t="e">
        <v>#N/A</v>
      </c>
      <c r="E40" s="29" t="e">
        <v>#N/A</v>
      </c>
      <c r="F40" s="29" t="e">
        <v>#N/A</v>
      </c>
      <c r="G40" s="29" t="e">
        <v>#N/A</v>
      </c>
      <c r="H40" s="29" t="e">
        <v>#N/A</v>
      </c>
      <c r="I40" s="29" t="e">
        <v>#N/A</v>
      </c>
      <c r="J40" s="29" t="e">
        <v>#N/A</v>
      </c>
    </row>
    <row r="41" spans="1:10" x14ac:dyDescent="0.25">
      <c r="A41" s="1">
        <v>23604</v>
      </c>
      <c r="B41" s="29">
        <v>1.491203574420541</v>
      </c>
      <c r="C41" s="29">
        <v>1.3999531396438725</v>
      </c>
      <c r="D41" s="29" t="e">
        <v>#N/A</v>
      </c>
      <c r="E41" s="29" t="e">
        <v>#N/A</v>
      </c>
      <c r="F41" s="29" t="e">
        <v>#N/A</v>
      </c>
      <c r="G41" s="29" t="e">
        <v>#N/A</v>
      </c>
      <c r="H41" s="29" t="e">
        <v>#N/A</v>
      </c>
      <c r="I41" s="29" t="e">
        <v>#N/A</v>
      </c>
      <c r="J41" s="29" t="e">
        <v>#N/A</v>
      </c>
    </row>
    <row r="42" spans="1:10" x14ac:dyDescent="0.25">
      <c r="A42" s="1">
        <v>23696</v>
      </c>
      <c r="B42" s="29">
        <v>1.2561138283681661</v>
      </c>
      <c r="C42" s="29">
        <v>1.3538748832866432</v>
      </c>
      <c r="D42" s="29" t="e">
        <v>#N/A</v>
      </c>
      <c r="E42" s="29" t="e">
        <v>#N/A</v>
      </c>
      <c r="F42" s="29" t="e">
        <v>#N/A</v>
      </c>
      <c r="G42" s="29" t="e">
        <v>#N/A</v>
      </c>
      <c r="H42" s="29" t="e">
        <v>#N/A</v>
      </c>
      <c r="I42" s="29" t="e">
        <v>#N/A</v>
      </c>
      <c r="J42" s="29" t="e">
        <v>#N/A</v>
      </c>
    </row>
    <row r="43" spans="1:10" x14ac:dyDescent="0.25">
      <c r="A43" s="1">
        <v>23788</v>
      </c>
      <c r="B43" s="29">
        <v>1.2120876688067161</v>
      </c>
      <c r="C43" s="29">
        <v>1.2081784386617</v>
      </c>
      <c r="D43" s="29" t="e">
        <v>#N/A</v>
      </c>
      <c r="E43" s="29" t="e">
        <v>#N/A</v>
      </c>
      <c r="F43" s="29" t="e">
        <v>#N/A</v>
      </c>
      <c r="G43" s="29" t="e">
        <v>#N/A</v>
      </c>
      <c r="H43" s="29" t="e">
        <v>#N/A</v>
      </c>
      <c r="I43" s="29" t="e">
        <v>#N/A</v>
      </c>
      <c r="J43" s="29" t="e">
        <v>#N/A</v>
      </c>
    </row>
    <row r="44" spans="1:10" x14ac:dyDescent="0.25">
      <c r="A44" s="1">
        <v>23877</v>
      </c>
      <c r="B44" s="29">
        <v>1.2250303498510196</v>
      </c>
      <c r="C44" s="29">
        <v>1.4953054364205354</v>
      </c>
      <c r="D44" s="29" t="e">
        <v>#N/A</v>
      </c>
      <c r="E44" s="29" t="e">
        <v>#N/A</v>
      </c>
      <c r="F44" s="29" t="e">
        <v>#N/A</v>
      </c>
      <c r="G44" s="29" t="e">
        <v>#N/A</v>
      </c>
      <c r="H44" s="29" t="e">
        <v>#N/A</v>
      </c>
      <c r="I44" s="29" t="e">
        <v>#N/A</v>
      </c>
      <c r="J44" s="29" t="e">
        <v>#N/A</v>
      </c>
    </row>
    <row r="45" spans="1:10" x14ac:dyDescent="0.25">
      <c r="A45" s="1">
        <v>23969</v>
      </c>
      <c r="B45" s="29">
        <v>1.2601804974686326</v>
      </c>
      <c r="C45" s="29">
        <v>1.5423719022586768</v>
      </c>
      <c r="D45" s="29" t="e">
        <v>#N/A</v>
      </c>
      <c r="E45" s="29" t="e">
        <v>#N/A</v>
      </c>
      <c r="F45" s="29" t="e">
        <v>#N/A</v>
      </c>
      <c r="G45" s="29" t="e">
        <v>#N/A</v>
      </c>
      <c r="H45" s="29" t="e">
        <v>#N/A</v>
      </c>
      <c r="I45" s="29" t="e">
        <v>#N/A</v>
      </c>
      <c r="J45" s="29" t="e">
        <v>#N/A</v>
      </c>
    </row>
    <row r="46" spans="1:10" x14ac:dyDescent="0.25">
      <c r="A46" s="1">
        <v>24061</v>
      </c>
      <c r="B46" s="29">
        <v>1.3393347238994435</v>
      </c>
      <c r="C46" s="29">
        <v>1.5142791340396311</v>
      </c>
      <c r="D46" s="29" t="e">
        <v>#N/A</v>
      </c>
      <c r="E46" s="29" t="e">
        <v>#N/A</v>
      </c>
      <c r="F46" s="29" t="e">
        <v>#N/A</v>
      </c>
      <c r="G46" s="29" t="e">
        <v>#N/A</v>
      </c>
      <c r="H46" s="29" t="e">
        <v>#N/A</v>
      </c>
      <c r="I46" s="29" t="e">
        <v>#N/A</v>
      </c>
      <c r="J46" s="29" t="e">
        <v>#N/A</v>
      </c>
    </row>
    <row r="47" spans="1:10" x14ac:dyDescent="0.25">
      <c r="A47" s="1">
        <v>24153</v>
      </c>
      <c r="B47" s="29">
        <v>1.4600535899819578</v>
      </c>
      <c r="C47" s="29">
        <v>1.9742883379247012</v>
      </c>
      <c r="D47" s="29" t="e">
        <v>#N/A</v>
      </c>
      <c r="E47" s="29" t="e">
        <v>#N/A</v>
      </c>
      <c r="F47" s="29" t="e">
        <v>#N/A</v>
      </c>
      <c r="G47" s="29" t="e">
        <v>#N/A</v>
      </c>
      <c r="H47" s="29" t="e">
        <v>#N/A</v>
      </c>
      <c r="I47" s="29" t="e">
        <v>#N/A</v>
      </c>
      <c r="J47" s="29" t="e">
        <v>#N/A</v>
      </c>
    </row>
    <row r="48" spans="1:10" x14ac:dyDescent="0.25">
      <c r="A48" s="1">
        <v>24242</v>
      </c>
      <c r="B48" s="29">
        <v>1.9679459223724161</v>
      </c>
      <c r="C48" s="29">
        <v>2.2841480127912206</v>
      </c>
      <c r="D48" s="29" t="e">
        <v>#N/A</v>
      </c>
      <c r="E48" s="29" t="e">
        <v>#N/A</v>
      </c>
      <c r="F48" s="29" t="e">
        <v>#N/A</v>
      </c>
      <c r="G48" s="29" t="e">
        <v>#N/A</v>
      </c>
      <c r="H48" s="29" t="e">
        <v>#N/A</v>
      </c>
      <c r="I48" s="29" t="e">
        <v>#N/A</v>
      </c>
      <c r="J48" s="29" t="e">
        <v>#N/A</v>
      </c>
    </row>
    <row r="49" spans="1:10" x14ac:dyDescent="0.25">
      <c r="A49" s="1">
        <v>24334</v>
      </c>
      <c r="B49" s="29">
        <v>2.4889951633063623</v>
      </c>
      <c r="C49" s="29">
        <v>2.6794857207873557</v>
      </c>
      <c r="D49" s="29" t="e">
        <v>#N/A</v>
      </c>
      <c r="E49" s="29" t="e">
        <v>#N/A</v>
      </c>
      <c r="F49" s="29" t="e">
        <v>#N/A</v>
      </c>
      <c r="G49" s="29" t="e">
        <v>#N/A</v>
      </c>
      <c r="H49" s="29" t="e">
        <v>#N/A</v>
      </c>
      <c r="I49" s="29" t="e">
        <v>#N/A</v>
      </c>
      <c r="J49" s="29" t="e">
        <v>#N/A</v>
      </c>
    </row>
    <row r="50" spans="1:10" x14ac:dyDescent="0.25">
      <c r="A50" s="1">
        <v>24426</v>
      </c>
      <c r="B50" s="29">
        <v>3.0332575018957808</v>
      </c>
      <c r="C50" s="29">
        <v>3.1592082128069743</v>
      </c>
      <c r="D50" s="29" t="e">
        <v>#N/A</v>
      </c>
      <c r="E50" s="29" t="e">
        <v>#N/A</v>
      </c>
      <c r="F50" s="29" t="e">
        <v>#N/A</v>
      </c>
      <c r="G50" s="29" t="e">
        <v>#N/A</v>
      </c>
      <c r="H50" s="29" t="e">
        <v>#N/A</v>
      </c>
      <c r="I50" s="29" t="e">
        <v>#N/A</v>
      </c>
      <c r="J50" s="29" t="e">
        <v>#N/A</v>
      </c>
    </row>
    <row r="51" spans="1:10" x14ac:dyDescent="0.25">
      <c r="A51" s="1">
        <v>24518</v>
      </c>
      <c r="B51" s="29">
        <v>3.0882828500592874</v>
      </c>
      <c r="C51" s="29">
        <v>2.6620891490319654</v>
      </c>
      <c r="D51" s="29" t="e">
        <v>#N/A</v>
      </c>
      <c r="E51" s="29" t="e">
        <v>#N/A</v>
      </c>
      <c r="F51" s="29" t="e">
        <v>#N/A</v>
      </c>
      <c r="G51" s="29" t="e">
        <v>#N/A</v>
      </c>
      <c r="H51" s="29" t="e">
        <v>#N/A</v>
      </c>
      <c r="I51" s="29" t="e">
        <v>#N/A</v>
      </c>
      <c r="J51" s="29" t="e">
        <v>#N/A</v>
      </c>
    </row>
    <row r="52" spans="1:10" x14ac:dyDescent="0.25">
      <c r="A52" s="1">
        <v>24607</v>
      </c>
      <c r="B52" s="29">
        <v>2.9403902699812967</v>
      </c>
      <c r="C52" s="29">
        <v>2.3224653863331834</v>
      </c>
      <c r="D52" s="29" t="e">
        <v>#N/A</v>
      </c>
      <c r="E52" s="29" t="e">
        <v>#N/A</v>
      </c>
      <c r="F52" s="29" t="e">
        <v>#N/A</v>
      </c>
      <c r="G52" s="29" t="e">
        <v>#N/A</v>
      </c>
      <c r="H52" s="29" t="e">
        <v>#N/A</v>
      </c>
      <c r="I52" s="29" t="e">
        <v>#N/A</v>
      </c>
      <c r="J52" s="29" t="e">
        <v>#N/A</v>
      </c>
    </row>
    <row r="53" spans="1:10" x14ac:dyDescent="0.25">
      <c r="A53" s="1">
        <v>24699</v>
      </c>
      <c r="B53" s="29">
        <v>3.0277321172914595</v>
      </c>
      <c r="C53" s="29">
        <v>2.4876724472270073</v>
      </c>
      <c r="D53" s="29" t="e">
        <v>#N/A</v>
      </c>
      <c r="E53" s="29" t="e">
        <v>#N/A</v>
      </c>
      <c r="F53" s="29" t="e">
        <v>#N/A</v>
      </c>
      <c r="G53" s="29" t="e">
        <v>#N/A</v>
      </c>
      <c r="H53" s="29" t="e">
        <v>#N/A</v>
      </c>
      <c r="I53" s="29" t="e">
        <v>#N/A</v>
      </c>
      <c r="J53" s="29" t="e">
        <v>#N/A</v>
      </c>
    </row>
    <row r="54" spans="1:10" x14ac:dyDescent="0.25">
      <c r="A54" s="1">
        <v>24791</v>
      </c>
      <c r="B54" s="29">
        <v>3.1752707391441648</v>
      </c>
      <c r="C54" s="29">
        <v>2.5786232680888643</v>
      </c>
      <c r="D54" s="29" t="e">
        <v>#N/A</v>
      </c>
      <c r="E54" s="29" t="e">
        <v>#N/A</v>
      </c>
      <c r="F54" s="29" t="e">
        <v>#N/A</v>
      </c>
      <c r="G54" s="29" t="e">
        <v>#N/A</v>
      </c>
      <c r="H54" s="29" t="e">
        <v>#N/A</v>
      </c>
      <c r="I54" s="29" t="e">
        <v>#N/A</v>
      </c>
      <c r="J54" s="29" t="e">
        <v>#N/A</v>
      </c>
    </row>
    <row r="55" spans="1:10" x14ac:dyDescent="0.25">
      <c r="A55" s="1">
        <v>24883</v>
      </c>
      <c r="B55" s="29">
        <v>3.779996863073154</v>
      </c>
      <c r="C55" s="29">
        <v>3.3715256838989127</v>
      </c>
      <c r="D55" s="29" t="e">
        <v>#N/A</v>
      </c>
      <c r="E55" s="29" t="e">
        <v>#N/A</v>
      </c>
      <c r="F55" s="29" t="e">
        <v>#N/A</v>
      </c>
      <c r="G55" s="29" t="e">
        <v>#N/A</v>
      </c>
      <c r="H55" s="29" t="e">
        <v>#N/A</v>
      </c>
      <c r="I55" s="29" t="e">
        <v>#N/A</v>
      </c>
      <c r="J55" s="29" t="e">
        <v>#N/A</v>
      </c>
    </row>
    <row r="56" spans="1:10" x14ac:dyDescent="0.25">
      <c r="A56" s="1">
        <v>24973</v>
      </c>
      <c r="B56" s="29">
        <v>4.289794858478313</v>
      </c>
      <c r="C56" s="29">
        <v>3.9338716717590483</v>
      </c>
      <c r="D56" s="29" t="e">
        <v>#N/A</v>
      </c>
      <c r="E56" s="29" t="e">
        <v>#N/A</v>
      </c>
      <c r="F56" s="29" t="e">
        <v>#N/A</v>
      </c>
      <c r="G56" s="29" t="e">
        <v>#N/A</v>
      </c>
      <c r="H56" s="29" t="e">
        <v>#N/A</v>
      </c>
      <c r="I56" s="29" t="e">
        <v>#N/A</v>
      </c>
      <c r="J56" s="29" t="e">
        <v>#N/A</v>
      </c>
    </row>
    <row r="57" spans="1:10" x14ac:dyDescent="0.25">
      <c r="A57" s="1">
        <v>25065</v>
      </c>
      <c r="B57" s="29">
        <v>4.5033453422542502</v>
      </c>
      <c r="C57" s="29">
        <v>4.0436803978808333</v>
      </c>
      <c r="D57" s="29" t="e">
        <v>#N/A</v>
      </c>
      <c r="E57" s="29" t="e">
        <v>#N/A</v>
      </c>
      <c r="F57" s="29" t="e">
        <v>#N/A</v>
      </c>
      <c r="G57" s="29" t="e">
        <v>#N/A</v>
      </c>
      <c r="H57" s="29" t="e">
        <v>#N/A</v>
      </c>
      <c r="I57" s="29" t="e">
        <v>#N/A</v>
      </c>
      <c r="J57" s="29" t="e">
        <v>#N/A</v>
      </c>
    </row>
    <row r="58" spans="1:10" x14ac:dyDescent="0.25">
      <c r="A58" s="1">
        <v>25157</v>
      </c>
      <c r="B58" s="29">
        <v>4.6672781004789554</v>
      </c>
      <c r="C58" s="29">
        <v>4.2986546604491638</v>
      </c>
      <c r="D58" s="29" t="e">
        <v>#N/A</v>
      </c>
      <c r="E58" s="29" t="e">
        <v>#N/A</v>
      </c>
      <c r="F58" s="29" t="e">
        <v>#N/A</v>
      </c>
      <c r="G58" s="29" t="e">
        <v>#N/A</v>
      </c>
      <c r="H58" s="29" t="e">
        <v>#N/A</v>
      </c>
      <c r="I58" s="29" t="e">
        <v>#N/A</v>
      </c>
      <c r="J58" s="29" t="e">
        <v>#N/A</v>
      </c>
    </row>
    <row r="59" spans="1:10" x14ac:dyDescent="0.25">
      <c r="A59" s="1">
        <v>25249</v>
      </c>
      <c r="B59" s="29">
        <v>4.6146095717883862</v>
      </c>
      <c r="C59" s="29">
        <v>4.200254560882466</v>
      </c>
      <c r="D59" s="29" t="e">
        <v>#N/A</v>
      </c>
      <c r="E59" s="29" t="e">
        <v>#N/A</v>
      </c>
      <c r="F59" s="29" t="e">
        <v>#N/A</v>
      </c>
      <c r="G59" s="29" t="e">
        <v>#N/A</v>
      </c>
      <c r="H59" s="29" t="e">
        <v>#N/A</v>
      </c>
      <c r="I59" s="29" t="e">
        <v>#N/A</v>
      </c>
      <c r="J59" s="29" t="e">
        <v>#N/A</v>
      </c>
    </row>
    <row r="60" spans="1:10" x14ac:dyDescent="0.25">
      <c r="A60" s="1">
        <v>25338</v>
      </c>
      <c r="B60" s="29">
        <v>4.6511627906976827</v>
      </c>
      <c r="C60" s="29">
        <v>4.4569268728017253</v>
      </c>
      <c r="D60" s="29" t="e">
        <v>#N/A</v>
      </c>
      <c r="E60" s="29" t="e">
        <v>#N/A</v>
      </c>
      <c r="F60" s="29" t="e">
        <v>#N/A</v>
      </c>
      <c r="G60" s="29" t="e">
        <v>#N/A</v>
      </c>
      <c r="H60" s="29" t="e">
        <v>#N/A</v>
      </c>
      <c r="I60" s="29" t="e">
        <v>#N/A</v>
      </c>
      <c r="J60" s="29" t="e">
        <v>#N/A</v>
      </c>
    </row>
    <row r="61" spans="1:10" x14ac:dyDescent="0.25">
      <c r="A61" s="1">
        <v>25430</v>
      </c>
      <c r="B61" s="29">
        <v>4.6885003693671656</v>
      </c>
      <c r="C61" s="29">
        <v>4.6503169489764185</v>
      </c>
      <c r="D61" s="29" t="e">
        <v>#N/A</v>
      </c>
      <c r="E61" s="29" t="e">
        <v>#N/A</v>
      </c>
      <c r="F61" s="29" t="e">
        <v>#N/A</v>
      </c>
      <c r="G61" s="29" t="e">
        <v>#N/A</v>
      </c>
      <c r="H61" s="29" t="e">
        <v>#N/A</v>
      </c>
      <c r="I61" s="29" t="e">
        <v>#N/A</v>
      </c>
      <c r="J61" s="29" t="e">
        <v>#N/A</v>
      </c>
    </row>
    <row r="62" spans="1:10" x14ac:dyDescent="0.25">
      <c r="A62" s="1">
        <v>25522</v>
      </c>
      <c r="B62" s="29">
        <v>4.6928244572096212</v>
      </c>
      <c r="C62" s="29">
        <v>4.7021943573667624</v>
      </c>
      <c r="D62" s="29" t="e">
        <v>#N/A</v>
      </c>
      <c r="E62" s="29" t="e">
        <v>#N/A</v>
      </c>
      <c r="F62" s="29" t="e">
        <v>#N/A</v>
      </c>
      <c r="G62" s="29" t="e">
        <v>#N/A</v>
      </c>
      <c r="H62" s="29" t="e">
        <v>#N/A</v>
      </c>
      <c r="I62" s="29" t="e">
        <v>#N/A</v>
      </c>
      <c r="J62" s="29" t="e">
        <v>#N/A</v>
      </c>
    </row>
    <row r="63" spans="1:10" x14ac:dyDescent="0.25">
      <c r="A63" s="1">
        <v>25614</v>
      </c>
      <c r="B63" s="29">
        <v>4.6951748049696596</v>
      </c>
      <c r="C63" s="29">
        <v>4.8961726384364912</v>
      </c>
      <c r="D63" s="29" t="e">
        <v>#N/A</v>
      </c>
      <c r="E63" s="29" t="e">
        <v>#N/A</v>
      </c>
      <c r="F63" s="29" t="e">
        <v>#N/A</v>
      </c>
      <c r="G63" s="29" t="e">
        <v>#N/A</v>
      </c>
      <c r="H63" s="29" t="e">
        <v>#N/A</v>
      </c>
      <c r="I63" s="29" t="e">
        <v>#N/A</v>
      </c>
      <c r="J63" s="29" t="e">
        <v>#N/A</v>
      </c>
    </row>
    <row r="64" spans="1:10" x14ac:dyDescent="0.25">
      <c r="A64" s="1">
        <v>25703</v>
      </c>
      <c r="B64" s="29">
        <v>4.6252676659528813</v>
      </c>
      <c r="C64" s="29">
        <v>4.7240928736556498</v>
      </c>
      <c r="D64" s="29" t="e">
        <v>#N/A</v>
      </c>
      <c r="E64" s="29" t="e">
        <v>#N/A</v>
      </c>
      <c r="F64" s="29" t="e">
        <v>#N/A</v>
      </c>
      <c r="G64" s="29" t="e">
        <v>#N/A</v>
      </c>
      <c r="H64" s="29" t="e">
        <v>#N/A</v>
      </c>
      <c r="I64" s="29" t="e">
        <v>#N/A</v>
      </c>
      <c r="J64" s="29" t="e">
        <v>#N/A</v>
      </c>
    </row>
    <row r="65" spans="1:10" x14ac:dyDescent="0.25">
      <c r="A65" s="1">
        <v>25795</v>
      </c>
      <c r="B65" s="29">
        <v>4.5867243731476659</v>
      </c>
      <c r="C65" s="29">
        <v>4.4684970954768977</v>
      </c>
      <c r="D65" s="29" t="e">
        <v>#N/A</v>
      </c>
      <c r="E65" s="29" t="e">
        <v>#N/A</v>
      </c>
      <c r="F65" s="29" t="e">
        <v>#N/A</v>
      </c>
      <c r="G65" s="29" t="e">
        <v>#N/A</v>
      </c>
      <c r="H65" s="29" t="e">
        <v>#N/A</v>
      </c>
      <c r="I65" s="29" t="e">
        <v>#N/A</v>
      </c>
      <c r="J65" s="29" t="e">
        <v>#N/A</v>
      </c>
    </row>
    <row r="66" spans="1:10" x14ac:dyDescent="0.25">
      <c r="A66" s="1">
        <v>25887</v>
      </c>
      <c r="B66" s="29">
        <v>4.8265600297591416</v>
      </c>
      <c r="C66" s="29">
        <v>4.6137233729262928</v>
      </c>
      <c r="D66" s="29" t="e">
        <v>#N/A</v>
      </c>
      <c r="E66" s="29" t="e">
        <v>#N/A</v>
      </c>
      <c r="F66" s="29" t="e">
        <v>#N/A</v>
      </c>
      <c r="G66" s="29" t="e">
        <v>#N/A</v>
      </c>
      <c r="H66" s="29" t="e">
        <v>#N/A</v>
      </c>
      <c r="I66" s="29" t="e">
        <v>#N/A</v>
      </c>
      <c r="J66" s="29" t="e">
        <v>#N/A</v>
      </c>
    </row>
    <row r="67" spans="1:10" x14ac:dyDescent="0.25">
      <c r="A67" s="1">
        <v>25979</v>
      </c>
      <c r="B67" s="29">
        <v>5.0043696242123126</v>
      </c>
      <c r="C67" s="29">
        <v>4.3959243085880617</v>
      </c>
      <c r="D67" s="29" t="e">
        <v>#N/A</v>
      </c>
      <c r="E67" s="29" t="e">
        <v>#N/A</v>
      </c>
      <c r="F67" s="29" t="e">
        <v>#N/A</v>
      </c>
      <c r="G67" s="29" t="e">
        <v>#N/A</v>
      </c>
      <c r="H67" s="29" t="e">
        <v>#N/A</v>
      </c>
      <c r="I67" s="29" t="e">
        <v>#N/A</v>
      </c>
      <c r="J67" s="29" t="e">
        <v>#N/A</v>
      </c>
    </row>
    <row r="68" spans="1:10" x14ac:dyDescent="0.25">
      <c r="A68" s="1">
        <v>26068</v>
      </c>
      <c r="B68" s="29">
        <v>5.0166007186064565</v>
      </c>
      <c r="C68" s="29">
        <v>4.4294078126499548</v>
      </c>
      <c r="D68" s="29" t="e">
        <v>#N/A</v>
      </c>
      <c r="E68" s="29" t="e">
        <v>#N/A</v>
      </c>
      <c r="F68" s="29" t="e">
        <v>#N/A</v>
      </c>
      <c r="G68" s="29" t="e">
        <v>#N/A</v>
      </c>
      <c r="H68" s="29" t="e">
        <v>#N/A</v>
      </c>
      <c r="I68" s="29" t="e">
        <v>#N/A</v>
      </c>
      <c r="J68" s="29" t="e">
        <v>#N/A</v>
      </c>
    </row>
    <row r="69" spans="1:10" x14ac:dyDescent="0.25">
      <c r="A69" s="1">
        <v>26160</v>
      </c>
      <c r="B69" s="29">
        <v>4.8353724361281047</v>
      </c>
      <c r="C69" s="29">
        <v>4.4389525212680025</v>
      </c>
      <c r="D69" s="29" t="e">
        <v>#N/A</v>
      </c>
      <c r="E69" s="29" t="e">
        <v>#N/A</v>
      </c>
      <c r="F69" s="29" t="e">
        <v>#N/A</v>
      </c>
      <c r="G69" s="29" t="e">
        <v>#N/A</v>
      </c>
      <c r="H69" s="29" t="e">
        <v>#N/A</v>
      </c>
      <c r="I69" s="29" t="e">
        <v>#N/A</v>
      </c>
      <c r="J69" s="29" t="e">
        <v>#N/A</v>
      </c>
    </row>
    <row r="70" spans="1:10" x14ac:dyDescent="0.25">
      <c r="A70" s="1">
        <v>26252</v>
      </c>
      <c r="B70" s="29">
        <v>3.9744499645138376</v>
      </c>
      <c r="C70" s="29">
        <v>3.7393262644271452</v>
      </c>
      <c r="D70" s="29" t="e">
        <v>#N/A</v>
      </c>
      <c r="E70" s="29" t="e">
        <v>#N/A</v>
      </c>
      <c r="F70" s="29" t="e">
        <v>#N/A</v>
      </c>
      <c r="G70" s="29" t="e">
        <v>#N/A</v>
      </c>
      <c r="H70" s="29" t="e">
        <v>#N/A</v>
      </c>
      <c r="I70" s="29" t="e">
        <v>#N/A</v>
      </c>
      <c r="J70" s="29" t="e">
        <v>#N/A</v>
      </c>
    </row>
    <row r="71" spans="1:10" x14ac:dyDescent="0.25">
      <c r="A71" s="1">
        <v>26344</v>
      </c>
      <c r="B71" s="29">
        <v>3.6620088483945823</v>
      </c>
      <c r="C71" s="29">
        <v>3.8482989403235024</v>
      </c>
      <c r="D71" s="29" t="e">
        <v>#N/A</v>
      </c>
      <c r="E71" s="29" t="e">
        <v>#N/A</v>
      </c>
      <c r="F71" s="29" t="e">
        <v>#N/A</v>
      </c>
      <c r="G71" s="29" t="e">
        <v>#N/A</v>
      </c>
      <c r="H71" s="29" t="e">
        <v>#N/A</v>
      </c>
      <c r="I71" s="29" t="e">
        <v>#N/A</v>
      </c>
      <c r="J71" s="29" t="e">
        <v>#N/A</v>
      </c>
    </row>
    <row r="72" spans="1:10" x14ac:dyDescent="0.25">
      <c r="A72" s="1">
        <v>26434</v>
      </c>
      <c r="B72" s="29">
        <v>3.1831961888263205</v>
      </c>
      <c r="C72" s="29">
        <v>3.2719084600891568</v>
      </c>
      <c r="D72" s="29" t="e">
        <v>#N/A</v>
      </c>
      <c r="E72" s="29" t="e">
        <v>#N/A</v>
      </c>
      <c r="F72" s="29" t="e">
        <v>#N/A</v>
      </c>
      <c r="G72" s="29" t="e">
        <v>#N/A</v>
      </c>
      <c r="H72" s="29" t="e">
        <v>#N/A</v>
      </c>
      <c r="I72" s="29" t="e">
        <v>#N/A</v>
      </c>
      <c r="J72" s="29" t="e">
        <v>#N/A</v>
      </c>
    </row>
    <row r="73" spans="1:10" x14ac:dyDescent="0.25">
      <c r="A73" s="1">
        <v>26526</v>
      </c>
      <c r="B73" s="29">
        <v>2.9905178701677748</v>
      </c>
      <c r="C73" s="29">
        <v>3.1672354948805381</v>
      </c>
      <c r="D73" s="29" t="e">
        <v>#N/A</v>
      </c>
      <c r="E73" s="29" t="e">
        <v>#N/A</v>
      </c>
      <c r="F73" s="29" t="e">
        <v>#N/A</v>
      </c>
      <c r="G73" s="29" t="e">
        <v>#N/A</v>
      </c>
      <c r="H73" s="29" t="e">
        <v>#N/A</v>
      </c>
      <c r="I73" s="29" t="e">
        <v>#N/A</v>
      </c>
      <c r="J73" s="29" t="e">
        <v>#N/A</v>
      </c>
    </row>
    <row r="74" spans="1:10" x14ac:dyDescent="0.25">
      <c r="A74" s="1">
        <v>26618</v>
      </c>
      <c r="B74" s="29">
        <v>3.0503412969283161</v>
      </c>
      <c r="C74" s="29">
        <v>3.364841029351906</v>
      </c>
      <c r="D74" s="29" t="e">
        <v>#N/A</v>
      </c>
      <c r="E74" s="29" t="e">
        <v>#N/A</v>
      </c>
      <c r="F74" s="29" t="e">
        <v>#N/A</v>
      </c>
      <c r="G74" s="29" t="e">
        <v>#N/A</v>
      </c>
      <c r="H74" s="29" t="e">
        <v>#N/A</v>
      </c>
      <c r="I74" s="29" t="e">
        <v>#N/A</v>
      </c>
      <c r="J74" s="29" t="e">
        <v>#N/A</v>
      </c>
    </row>
    <row r="75" spans="1:10" x14ac:dyDescent="0.25">
      <c r="A75" s="1">
        <v>26710</v>
      </c>
      <c r="B75" s="29">
        <v>2.7804774984153902</v>
      </c>
      <c r="C75" s="29">
        <v>3.5221983530254075</v>
      </c>
      <c r="D75" s="29" t="e">
        <v>#N/A</v>
      </c>
      <c r="E75" s="29" t="e">
        <v>#N/A</v>
      </c>
      <c r="F75" s="29" t="e">
        <v>#N/A</v>
      </c>
      <c r="G75" s="29" t="e">
        <v>#N/A</v>
      </c>
      <c r="H75" s="29" t="e">
        <v>#N/A</v>
      </c>
      <c r="I75" s="29" t="e">
        <v>#N/A</v>
      </c>
      <c r="J75" s="29" t="e">
        <v>#N/A</v>
      </c>
    </row>
    <row r="76" spans="1:10" x14ac:dyDescent="0.25">
      <c r="A76" s="1">
        <v>26799</v>
      </c>
      <c r="B76" s="29">
        <v>3.4837355718782881</v>
      </c>
      <c r="C76" s="29">
        <v>4.9081119565701048</v>
      </c>
      <c r="D76" s="29" t="e">
        <v>#N/A</v>
      </c>
      <c r="E76" s="29" t="e">
        <v>#N/A</v>
      </c>
      <c r="F76" s="29" t="e">
        <v>#N/A</v>
      </c>
      <c r="G76" s="29" t="e">
        <v>#N/A</v>
      </c>
      <c r="H76" s="29" t="e">
        <v>#N/A</v>
      </c>
      <c r="I76" s="29" t="e">
        <v>#N/A</v>
      </c>
      <c r="J76" s="29" t="e">
        <v>#N/A</v>
      </c>
    </row>
    <row r="77" spans="1:10" x14ac:dyDescent="0.25">
      <c r="A77" s="1">
        <v>26891</v>
      </c>
      <c r="B77" s="29">
        <v>4.0743209465089025</v>
      </c>
      <c r="C77" s="29">
        <v>5.8841692029464987</v>
      </c>
      <c r="D77" s="29" t="e">
        <v>#N/A</v>
      </c>
      <c r="E77" s="29" t="e">
        <v>#N/A</v>
      </c>
      <c r="F77" s="29" t="e">
        <v>#N/A</v>
      </c>
      <c r="G77" s="29" t="e">
        <v>#N/A</v>
      </c>
      <c r="H77" s="29" t="e">
        <v>#N/A</v>
      </c>
      <c r="I77" s="29" t="e">
        <v>#N/A</v>
      </c>
      <c r="J77" s="29" t="e">
        <v>#N/A</v>
      </c>
    </row>
    <row r="78" spans="1:10" x14ac:dyDescent="0.25">
      <c r="A78" s="1">
        <v>26983</v>
      </c>
      <c r="B78" s="29">
        <v>4.8644173049058104</v>
      </c>
      <c r="C78" s="29">
        <v>7.1800481295121399</v>
      </c>
      <c r="D78" s="29" t="e">
        <v>#N/A</v>
      </c>
      <c r="E78" s="29" t="e">
        <v>#N/A</v>
      </c>
      <c r="F78" s="29" t="e">
        <v>#N/A</v>
      </c>
      <c r="G78" s="29" t="e">
        <v>#N/A</v>
      </c>
      <c r="H78" s="29" t="e">
        <v>#N/A</v>
      </c>
      <c r="I78" s="29" t="e">
        <v>#N/A</v>
      </c>
      <c r="J78" s="29" t="e">
        <v>#N/A</v>
      </c>
    </row>
    <row r="79" spans="1:10" x14ac:dyDescent="0.25">
      <c r="A79" s="1">
        <v>27075</v>
      </c>
      <c r="B79" s="29">
        <v>5.9285449985610361</v>
      </c>
      <c r="C79" s="29">
        <v>9.0527863040940737</v>
      </c>
      <c r="D79" s="29" t="e">
        <v>#N/A</v>
      </c>
      <c r="E79" s="29" t="e">
        <v>#N/A</v>
      </c>
      <c r="F79" s="29" t="e">
        <v>#N/A</v>
      </c>
      <c r="G79" s="29" t="e">
        <v>#N/A</v>
      </c>
      <c r="H79" s="29" t="e">
        <v>#N/A</v>
      </c>
      <c r="I79" s="29" t="e">
        <v>#N/A</v>
      </c>
      <c r="J79" s="29" t="e">
        <v>#N/A</v>
      </c>
    </row>
    <row r="80" spans="1:10" x14ac:dyDescent="0.25">
      <c r="A80" s="1">
        <v>27164</v>
      </c>
      <c r="B80" s="29">
        <v>7.0979517339281983</v>
      </c>
      <c r="C80" s="29">
        <v>10.022904648795382</v>
      </c>
      <c r="D80" s="29" t="e">
        <v>#N/A</v>
      </c>
      <c r="E80" s="29" t="e">
        <v>#N/A</v>
      </c>
      <c r="F80" s="29" t="e">
        <v>#N/A</v>
      </c>
      <c r="G80" s="29" t="e">
        <v>#N/A</v>
      </c>
      <c r="H80" s="29" t="e">
        <v>#N/A</v>
      </c>
      <c r="I80" s="29" t="e">
        <v>#N/A</v>
      </c>
      <c r="J80" s="29" t="e">
        <v>#N/A</v>
      </c>
    </row>
    <row r="81" spans="1:10" x14ac:dyDescent="0.25">
      <c r="A81" s="1">
        <v>27256</v>
      </c>
      <c r="B81" s="29">
        <v>8.7182771595548871</v>
      </c>
      <c r="C81" s="29">
        <v>10.972714017912931</v>
      </c>
      <c r="D81" s="29" t="e">
        <v>#N/A</v>
      </c>
      <c r="E81" s="29" t="e">
        <v>#N/A</v>
      </c>
      <c r="F81" s="29" t="e">
        <v>#N/A</v>
      </c>
      <c r="G81" s="29" t="e">
        <v>#N/A</v>
      </c>
      <c r="H81" s="29" t="e">
        <v>#N/A</v>
      </c>
      <c r="I81" s="29" t="e">
        <v>#N/A</v>
      </c>
      <c r="J81" s="29" t="e">
        <v>#N/A</v>
      </c>
    </row>
    <row r="82" spans="1:10" x14ac:dyDescent="0.25">
      <c r="A82" s="1">
        <v>27348</v>
      </c>
      <c r="B82" s="29">
        <v>9.8420844848006404</v>
      </c>
      <c r="C82" s="29">
        <v>11.512083605486612</v>
      </c>
      <c r="D82" s="29" t="e">
        <v>#N/A</v>
      </c>
      <c r="E82" s="29" t="e">
        <v>#N/A</v>
      </c>
      <c r="F82" s="29" t="e">
        <v>#N/A</v>
      </c>
      <c r="G82" s="29" t="e">
        <v>#N/A</v>
      </c>
      <c r="H82" s="29" t="e">
        <v>#N/A</v>
      </c>
      <c r="I82" s="29" t="e">
        <v>#N/A</v>
      </c>
      <c r="J82" s="29" t="e">
        <v>#N/A</v>
      </c>
    </row>
    <row r="83" spans="1:10" x14ac:dyDescent="0.25">
      <c r="A83" s="1">
        <v>27440</v>
      </c>
      <c r="B83" s="29">
        <v>10.098971472928397</v>
      </c>
      <c r="C83" s="29">
        <v>10.327056491575814</v>
      </c>
      <c r="D83" s="29" t="e">
        <v>#N/A</v>
      </c>
      <c r="E83" s="29" t="e">
        <v>#N/A</v>
      </c>
      <c r="F83" s="29" t="e">
        <v>#N/A</v>
      </c>
      <c r="G83" s="29" t="e">
        <v>#N/A</v>
      </c>
      <c r="H83" s="29" t="e">
        <v>#N/A</v>
      </c>
      <c r="I83" s="29" t="e">
        <v>#N/A</v>
      </c>
      <c r="J83" s="29" t="e">
        <v>#N/A</v>
      </c>
    </row>
    <row r="84" spans="1:10" x14ac:dyDescent="0.25">
      <c r="A84" s="1">
        <v>27529</v>
      </c>
      <c r="B84" s="29">
        <v>9.0664646847187882</v>
      </c>
      <c r="C84" s="29">
        <v>8.608658776359924</v>
      </c>
      <c r="D84" s="29" t="e">
        <v>#N/A</v>
      </c>
      <c r="E84" s="29" t="e">
        <v>#N/A</v>
      </c>
      <c r="F84" s="29" t="e">
        <v>#N/A</v>
      </c>
      <c r="G84" s="29" t="e">
        <v>#N/A</v>
      </c>
      <c r="H84" s="29" t="e">
        <v>#N/A</v>
      </c>
      <c r="I84" s="29" t="e">
        <v>#N/A</v>
      </c>
      <c r="J84" s="29" t="e">
        <v>#N/A</v>
      </c>
    </row>
    <row r="85" spans="1:10" x14ac:dyDescent="0.25">
      <c r="A85" s="1">
        <v>27621</v>
      </c>
      <c r="B85" s="29">
        <v>7.6288659793814384</v>
      </c>
      <c r="C85" s="29">
        <v>7.733023011374307</v>
      </c>
      <c r="D85" s="29" t="e">
        <v>#N/A</v>
      </c>
      <c r="E85" s="29" t="e">
        <v>#N/A</v>
      </c>
      <c r="F85" s="29" t="e">
        <v>#N/A</v>
      </c>
      <c r="G85" s="29" t="e">
        <v>#N/A</v>
      </c>
      <c r="H85" s="29" t="e">
        <v>#N/A</v>
      </c>
      <c r="I85" s="29" t="e">
        <v>#N/A</v>
      </c>
      <c r="J85" s="29" t="e">
        <v>#N/A</v>
      </c>
    </row>
    <row r="86" spans="1:10" x14ac:dyDescent="0.25">
      <c r="A86" s="1">
        <v>27713</v>
      </c>
      <c r="B86" s="29">
        <v>6.7749703482730128</v>
      </c>
      <c r="C86" s="29">
        <v>6.8238395079806669</v>
      </c>
      <c r="D86" s="29" t="e">
        <v>#N/A</v>
      </c>
      <c r="E86" s="29" t="e">
        <v>#N/A</v>
      </c>
      <c r="F86" s="29" t="e">
        <v>#N/A</v>
      </c>
      <c r="G86" s="29" t="e">
        <v>#N/A</v>
      </c>
      <c r="H86" s="29" t="e">
        <v>#N/A</v>
      </c>
      <c r="I86" s="29" t="e">
        <v>#N/A</v>
      </c>
      <c r="J86" s="29" t="e">
        <v>#N/A</v>
      </c>
    </row>
    <row r="87" spans="1:10" x14ac:dyDescent="0.25">
      <c r="A87" s="1">
        <v>27805</v>
      </c>
      <c r="B87" s="29">
        <v>6.3171995628723554</v>
      </c>
      <c r="C87" s="29">
        <v>6.0079051383399307</v>
      </c>
      <c r="D87" s="29" t="e">
        <v>#N/A</v>
      </c>
      <c r="E87" s="29" t="e">
        <v>#N/A</v>
      </c>
      <c r="F87" s="29" t="e">
        <v>#N/A</v>
      </c>
      <c r="G87" s="29" t="e">
        <v>#N/A</v>
      </c>
      <c r="H87" s="29" t="e">
        <v>#N/A</v>
      </c>
      <c r="I87" s="29" t="e">
        <v>#N/A</v>
      </c>
      <c r="J87" s="29" t="e">
        <v>#N/A</v>
      </c>
    </row>
    <row r="88" spans="1:10" x14ac:dyDescent="0.25">
      <c r="A88" s="1">
        <v>27895</v>
      </c>
      <c r="B88" s="29">
        <v>5.9793742838293085</v>
      </c>
      <c r="C88" s="29">
        <v>5.5977566377963806</v>
      </c>
      <c r="D88" s="29" t="e">
        <v>#N/A</v>
      </c>
      <c r="E88" s="29" t="e">
        <v>#N/A</v>
      </c>
      <c r="F88" s="29" t="e">
        <v>#N/A</v>
      </c>
      <c r="G88" s="29" t="e">
        <v>#N/A</v>
      </c>
      <c r="H88" s="29" t="e">
        <v>#N/A</v>
      </c>
      <c r="I88" s="29" t="e">
        <v>#N/A</v>
      </c>
      <c r="J88" s="29" t="e">
        <v>#N/A</v>
      </c>
    </row>
    <row r="89" spans="1:10" x14ac:dyDescent="0.25">
      <c r="A89" s="1">
        <v>27987</v>
      </c>
      <c r="B89" s="29">
        <v>6.0447454844006598</v>
      </c>
      <c r="C89" s="29">
        <v>5.2301473918951791</v>
      </c>
      <c r="D89" s="29" t="e">
        <v>#N/A</v>
      </c>
      <c r="E89" s="29" t="e">
        <v>#N/A</v>
      </c>
      <c r="F89" s="29" t="e">
        <v>#N/A</v>
      </c>
      <c r="G89" s="29" t="e">
        <v>#N/A</v>
      </c>
      <c r="H89" s="29" t="e">
        <v>#N/A</v>
      </c>
      <c r="I89" s="29" t="e">
        <v>#N/A</v>
      </c>
      <c r="J89" s="29" t="e">
        <v>#N/A</v>
      </c>
    </row>
    <row r="90" spans="1:10" x14ac:dyDescent="0.25">
      <c r="A90" s="1">
        <v>28079</v>
      </c>
      <c r="B90" s="29">
        <v>5.9781876935505629</v>
      </c>
      <c r="C90" s="29">
        <v>5.133653187114473</v>
      </c>
      <c r="D90" s="29" t="e">
        <v>#N/A</v>
      </c>
      <c r="E90" s="29" t="e">
        <v>#N/A</v>
      </c>
      <c r="F90" s="29" t="e">
        <v>#N/A</v>
      </c>
      <c r="G90" s="29" t="e">
        <v>#N/A</v>
      </c>
      <c r="H90" s="29" t="e">
        <v>#N/A</v>
      </c>
      <c r="I90" s="29" t="e">
        <v>#N/A</v>
      </c>
      <c r="J90" s="29" t="e">
        <v>#N/A</v>
      </c>
    </row>
    <row r="91" spans="1:10" x14ac:dyDescent="0.25">
      <c r="A91" s="1">
        <v>28171</v>
      </c>
      <c r="B91" s="29">
        <v>6.1507344407971232</v>
      </c>
      <c r="C91" s="29">
        <v>5.8606196190088999</v>
      </c>
      <c r="D91" s="29" t="e">
        <v>#N/A</v>
      </c>
      <c r="E91" s="29" t="e">
        <v>#N/A</v>
      </c>
      <c r="F91" s="29" t="e">
        <v>#N/A</v>
      </c>
      <c r="G91" s="29" t="e">
        <v>#N/A</v>
      </c>
      <c r="H91" s="29" t="e">
        <v>#N/A</v>
      </c>
      <c r="I91" s="29" t="e">
        <v>#N/A</v>
      </c>
      <c r="J91" s="29" t="e">
        <v>#N/A</v>
      </c>
    </row>
    <row r="92" spans="1:10" x14ac:dyDescent="0.25">
      <c r="A92" s="1">
        <v>28260</v>
      </c>
      <c r="B92" s="29">
        <v>6.4938894531634039</v>
      </c>
      <c r="C92" s="29">
        <v>6.7800598339439855</v>
      </c>
      <c r="D92" s="29" t="e">
        <v>#N/A</v>
      </c>
      <c r="E92" s="29" t="e">
        <v>#N/A</v>
      </c>
      <c r="F92" s="29" t="e">
        <v>#N/A</v>
      </c>
      <c r="G92" s="29" t="e">
        <v>#N/A</v>
      </c>
      <c r="H92" s="29" t="e">
        <v>#N/A</v>
      </c>
      <c r="I92" s="29" t="e">
        <v>#N/A</v>
      </c>
      <c r="J92" s="29" t="e">
        <v>#N/A</v>
      </c>
    </row>
    <row r="93" spans="1:10" x14ac:dyDescent="0.25">
      <c r="A93" s="1">
        <v>28352</v>
      </c>
      <c r="B93" s="29">
        <v>6.596986999580623</v>
      </c>
      <c r="C93" s="29">
        <v>6.7649006622516605</v>
      </c>
      <c r="D93" s="29" t="e">
        <v>#N/A</v>
      </c>
      <c r="E93" s="29" t="e">
        <v>#N/A</v>
      </c>
      <c r="F93" s="29" t="e">
        <v>#N/A</v>
      </c>
      <c r="G93" s="29" t="e">
        <v>#N/A</v>
      </c>
      <c r="H93" s="29" t="e">
        <v>#N/A</v>
      </c>
      <c r="I93" s="29" t="e">
        <v>#N/A</v>
      </c>
      <c r="J93" s="29" t="e">
        <v>#N/A</v>
      </c>
    </row>
    <row r="94" spans="1:10" x14ac:dyDescent="0.25">
      <c r="A94" s="1">
        <v>28444</v>
      </c>
      <c r="B94" s="29">
        <v>6.4794816414686762</v>
      </c>
      <c r="C94" s="29">
        <v>6.5975617706499623</v>
      </c>
      <c r="D94" s="29" t="e">
        <v>#N/A</v>
      </c>
      <c r="E94" s="29" t="e">
        <v>#N/A</v>
      </c>
      <c r="F94" s="29" t="e">
        <v>#N/A</v>
      </c>
      <c r="G94" s="29" t="e">
        <v>#N/A</v>
      </c>
      <c r="H94" s="29" t="e">
        <v>#N/A</v>
      </c>
      <c r="I94" s="29" t="e">
        <v>#N/A</v>
      </c>
      <c r="J94" s="29" t="e">
        <v>#N/A</v>
      </c>
    </row>
    <row r="95" spans="1:10" x14ac:dyDescent="0.25">
      <c r="A95" s="1">
        <v>28536</v>
      </c>
      <c r="B95" s="29">
        <v>6.350346723308542</v>
      </c>
      <c r="C95" s="29">
        <v>6.4263071947744166</v>
      </c>
      <c r="D95" s="29" t="e">
        <v>#N/A</v>
      </c>
      <c r="E95" s="29" t="e">
        <v>#N/A</v>
      </c>
      <c r="F95" s="29" t="e">
        <v>#N/A</v>
      </c>
      <c r="G95" s="29" t="e">
        <v>#N/A</v>
      </c>
      <c r="H95" s="29" t="e">
        <v>#N/A</v>
      </c>
      <c r="I95" s="29" t="e">
        <v>#N/A</v>
      </c>
      <c r="J95" s="29" t="e">
        <v>#N/A</v>
      </c>
    </row>
    <row r="96" spans="1:10" x14ac:dyDescent="0.25">
      <c r="A96" s="1">
        <v>28625</v>
      </c>
      <c r="B96" s="29">
        <v>6.5563178783496934</v>
      </c>
      <c r="C96" s="29">
        <v>6.7839828747717767</v>
      </c>
      <c r="D96" s="29" t="e">
        <v>#N/A</v>
      </c>
      <c r="E96" s="29" t="e">
        <v>#N/A</v>
      </c>
      <c r="F96" s="29" t="e">
        <v>#N/A</v>
      </c>
      <c r="G96" s="29" t="e">
        <v>#N/A</v>
      </c>
      <c r="H96" s="29" t="e">
        <v>#N/A</v>
      </c>
      <c r="I96" s="29" t="e">
        <v>#N/A</v>
      </c>
      <c r="J96" s="29" t="e">
        <v>#N/A</v>
      </c>
    </row>
    <row r="97" spans="1:10" x14ac:dyDescent="0.25">
      <c r="A97" s="1">
        <v>28717</v>
      </c>
      <c r="B97" s="29">
        <v>6.6123955937537948</v>
      </c>
      <c r="C97" s="29">
        <v>7.052693607914895</v>
      </c>
      <c r="D97" s="29" t="e">
        <v>#N/A</v>
      </c>
      <c r="E97" s="29" t="e">
        <v>#N/A</v>
      </c>
      <c r="F97" s="29" t="e">
        <v>#N/A</v>
      </c>
      <c r="G97" s="29" t="e">
        <v>#N/A</v>
      </c>
      <c r="H97" s="29" t="e">
        <v>#N/A</v>
      </c>
      <c r="I97" s="29" t="e">
        <v>#N/A</v>
      </c>
      <c r="J97" s="29" t="e">
        <v>#N/A</v>
      </c>
    </row>
    <row r="98" spans="1:10" x14ac:dyDescent="0.25">
      <c r="A98" s="1">
        <v>28809</v>
      </c>
      <c r="B98" s="29">
        <v>6.9711251640615535</v>
      </c>
      <c r="C98" s="29">
        <v>7.5438811081890877</v>
      </c>
      <c r="D98" s="29" t="e">
        <v>#N/A</v>
      </c>
      <c r="E98" s="29" t="e">
        <v>#N/A</v>
      </c>
      <c r="F98" s="29" t="e">
        <v>#N/A</v>
      </c>
      <c r="G98" s="29" t="e">
        <v>#N/A</v>
      </c>
      <c r="H98" s="29" t="e">
        <v>#N/A</v>
      </c>
      <c r="I98" s="29" t="e">
        <v>#N/A</v>
      </c>
      <c r="J98" s="29" t="e">
        <v>#N/A</v>
      </c>
    </row>
    <row r="99" spans="1:10" x14ac:dyDescent="0.25">
      <c r="A99" s="1">
        <v>28901</v>
      </c>
      <c r="B99" s="29">
        <v>6.7671160454665591</v>
      </c>
      <c r="C99" s="29">
        <v>7.8013117516096075</v>
      </c>
      <c r="D99" s="29" t="e">
        <v>#N/A</v>
      </c>
      <c r="E99" s="29" t="e">
        <v>#N/A</v>
      </c>
      <c r="F99" s="29" t="e">
        <v>#N/A</v>
      </c>
      <c r="G99" s="29" t="e">
        <v>#N/A</v>
      </c>
      <c r="H99" s="29" t="e">
        <v>#N/A</v>
      </c>
      <c r="I99" s="29" t="e">
        <v>#N/A</v>
      </c>
      <c r="J99" s="29" t="e">
        <v>#N/A</v>
      </c>
    </row>
    <row r="100" spans="1:10" x14ac:dyDescent="0.25">
      <c r="A100" s="1">
        <v>28990</v>
      </c>
      <c r="B100" s="29">
        <v>7.2645377374833897</v>
      </c>
      <c r="C100" s="29">
        <v>8.5168479702839139</v>
      </c>
      <c r="D100" s="29" t="e">
        <v>#N/A</v>
      </c>
      <c r="E100" s="29" t="e">
        <v>#N/A</v>
      </c>
      <c r="F100" s="29" t="e">
        <v>#N/A</v>
      </c>
      <c r="G100" s="29" t="e">
        <v>#N/A</v>
      </c>
      <c r="H100" s="29" t="e">
        <v>#N/A</v>
      </c>
      <c r="I100" s="29" t="e">
        <v>#N/A</v>
      </c>
      <c r="J100" s="29" t="e">
        <v>#N/A</v>
      </c>
    </row>
    <row r="101" spans="1:10" x14ac:dyDescent="0.25">
      <c r="A101" s="1">
        <v>29082</v>
      </c>
      <c r="B101" s="29">
        <v>7.4001532828067873</v>
      </c>
      <c r="C101" s="29">
        <v>9.2910739635541759</v>
      </c>
      <c r="D101" s="29" t="e">
        <v>#N/A</v>
      </c>
      <c r="E101" s="29" t="e">
        <v>#N/A</v>
      </c>
      <c r="F101" s="29" t="e">
        <v>#N/A</v>
      </c>
      <c r="G101" s="29" t="e">
        <v>#N/A</v>
      </c>
      <c r="H101" s="29" t="e">
        <v>#N/A</v>
      </c>
      <c r="I101" s="29" t="e">
        <v>#N/A</v>
      </c>
      <c r="J101" s="29" t="e">
        <v>#N/A</v>
      </c>
    </row>
    <row r="102" spans="1:10" x14ac:dyDescent="0.25">
      <c r="A102" s="1">
        <v>29174</v>
      </c>
      <c r="B102" s="29">
        <v>7.7075374362120419</v>
      </c>
      <c r="C102" s="29">
        <v>9.8609570928943171</v>
      </c>
      <c r="D102" s="29" t="e">
        <v>#N/A</v>
      </c>
      <c r="E102" s="29" t="e">
        <v>#N/A</v>
      </c>
      <c r="F102" s="29" t="e">
        <v>#N/A</v>
      </c>
      <c r="G102" s="29" t="e">
        <v>#N/A</v>
      </c>
      <c r="H102" s="29" t="e">
        <v>#N/A</v>
      </c>
      <c r="I102" s="29" t="e">
        <v>#N/A</v>
      </c>
      <c r="J102" s="29" t="e">
        <v>#N/A</v>
      </c>
    </row>
    <row r="103" spans="1:10" x14ac:dyDescent="0.25">
      <c r="A103" s="1">
        <v>29266</v>
      </c>
      <c r="B103" s="29">
        <v>8.8553272262111182</v>
      </c>
      <c r="C103" s="29">
        <v>11.068627724596002</v>
      </c>
      <c r="D103" s="29" t="e">
        <v>#N/A</v>
      </c>
      <c r="E103" s="29" t="e">
        <v>#N/A</v>
      </c>
      <c r="F103" s="29" t="e">
        <v>#N/A</v>
      </c>
      <c r="G103" s="29" t="e">
        <v>#N/A</v>
      </c>
      <c r="H103" s="29" t="e">
        <v>#N/A</v>
      </c>
      <c r="I103" s="29" t="e">
        <v>#N/A</v>
      </c>
      <c r="J103" s="29" t="e">
        <v>#N/A</v>
      </c>
    </row>
    <row r="104" spans="1:10" x14ac:dyDescent="0.25">
      <c r="A104" s="1">
        <v>29356</v>
      </c>
      <c r="B104" s="29">
        <v>8.8963660834454839</v>
      </c>
      <c r="C104" s="29">
        <v>10.760662863352355</v>
      </c>
      <c r="D104" s="29" t="e">
        <v>#N/A</v>
      </c>
      <c r="E104" s="29" t="e">
        <v>#N/A</v>
      </c>
      <c r="F104" s="29" t="e">
        <v>#N/A</v>
      </c>
      <c r="G104" s="29" t="e">
        <v>#N/A</v>
      </c>
      <c r="H104" s="29" t="e">
        <v>#N/A</v>
      </c>
      <c r="I104" s="29" t="e">
        <v>#N/A</v>
      </c>
      <c r="J104" s="29" t="e">
        <v>#N/A</v>
      </c>
    </row>
    <row r="105" spans="1:10" x14ac:dyDescent="0.25">
      <c r="A105" s="1">
        <v>29448</v>
      </c>
      <c r="B105" s="29">
        <v>9.3033090178666011</v>
      </c>
      <c r="C105" s="29">
        <v>10.603329445445864</v>
      </c>
      <c r="D105" s="29" t="e">
        <v>#N/A</v>
      </c>
      <c r="E105" s="29" t="e">
        <v>#N/A</v>
      </c>
      <c r="F105" s="29" t="e">
        <v>#N/A</v>
      </c>
      <c r="G105" s="29" t="e">
        <v>#N/A</v>
      </c>
      <c r="H105" s="29" t="e">
        <v>#N/A</v>
      </c>
      <c r="I105" s="29" t="e">
        <v>#N/A</v>
      </c>
      <c r="J105" s="29" t="e">
        <v>#N/A</v>
      </c>
    </row>
    <row r="106" spans="1:10" x14ac:dyDescent="0.25">
      <c r="A106" s="1">
        <v>29540</v>
      </c>
      <c r="B106" s="29">
        <v>9.6776699029126121</v>
      </c>
      <c r="C106" s="29">
        <v>10.663353780055385</v>
      </c>
      <c r="D106" s="29" t="e">
        <v>#N/A</v>
      </c>
      <c r="E106" s="29" t="e">
        <v>#N/A</v>
      </c>
      <c r="F106" s="29" t="e">
        <v>#N/A</v>
      </c>
      <c r="G106" s="29" t="e">
        <v>#N/A</v>
      </c>
      <c r="H106" s="29" t="e">
        <v>#N/A</v>
      </c>
      <c r="I106" s="29" t="e">
        <v>#N/A</v>
      </c>
      <c r="J106" s="29" t="e">
        <v>#N/A</v>
      </c>
    </row>
    <row r="107" spans="1:10" x14ac:dyDescent="0.25">
      <c r="A107" s="1">
        <v>29632</v>
      </c>
      <c r="B107" s="29">
        <v>9.433914581753843</v>
      </c>
      <c r="C107" s="29">
        <v>10.224388773023097</v>
      </c>
      <c r="D107" s="29" t="e">
        <v>#N/A</v>
      </c>
      <c r="E107" s="29" t="e">
        <v>#N/A</v>
      </c>
      <c r="F107" s="29" t="e">
        <v>#N/A</v>
      </c>
      <c r="G107" s="29" t="e">
        <v>#N/A</v>
      </c>
      <c r="H107" s="29" t="e">
        <v>#N/A</v>
      </c>
      <c r="I107" s="29" t="e">
        <v>#N/A</v>
      </c>
      <c r="J107" s="29" t="e">
        <v>#N/A</v>
      </c>
    </row>
    <row r="108" spans="1:10" x14ac:dyDescent="0.25">
      <c r="A108" s="1">
        <v>29721</v>
      </c>
      <c r="B108" s="29">
        <v>9.0619206525769371</v>
      </c>
      <c r="C108" s="29">
        <v>9.3939319614431795</v>
      </c>
      <c r="D108" s="29" t="e">
        <v>#N/A</v>
      </c>
      <c r="E108" s="29" t="e">
        <v>#N/A</v>
      </c>
      <c r="F108" s="29" t="e">
        <v>#N/A</v>
      </c>
      <c r="G108" s="29" t="e">
        <v>#N/A</v>
      </c>
      <c r="H108" s="29" t="e">
        <v>#N/A</v>
      </c>
      <c r="I108" s="29" t="e">
        <v>#N/A</v>
      </c>
      <c r="J108" s="29" t="e">
        <v>#N/A</v>
      </c>
    </row>
    <row r="109" spans="1:10" x14ac:dyDescent="0.25">
      <c r="A109" s="1">
        <v>29813</v>
      </c>
      <c r="B109" s="29">
        <v>8.6517071283489511</v>
      </c>
      <c r="C109" s="29">
        <v>8.6568881219442062</v>
      </c>
      <c r="D109" s="29">
        <v>7.9103747477674462</v>
      </c>
      <c r="E109" s="29" t="e">
        <v>#N/A</v>
      </c>
      <c r="F109" s="29" t="e">
        <v>#N/A</v>
      </c>
      <c r="G109" s="29" t="e">
        <v>#N/A</v>
      </c>
      <c r="H109" s="29" t="e">
        <v>#N/A</v>
      </c>
      <c r="I109" s="29" t="e">
        <v>#N/A</v>
      </c>
      <c r="J109" s="29" t="e">
        <v>#N/A</v>
      </c>
    </row>
    <row r="110" spans="1:10" x14ac:dyDescent="0.25">
      <c r="A110" s="1">
        <v>29905</v>
      </c>
      <c r="B110" s="29">
        <v>7.9550551188537044</v>
      </c>
      <c r="C110" s="29">
        <v>7.6572257174263969</v>
      </c>
      <c r="D110" s="29">
        <v>7.7964822006551975</v>
      </c>
      <c r="E110" s="29" t="e">
        <v>#N/A</v>
      </c>
      <c r="F110" s="29" t="e">
        <v>#N/A</v>
      </c>
      <c r="G110" s="29" t="e">
        <v>#N/A</v>
      </c>
      <c r="H110" s="29" t="e">
        <v>#N/A</v>
      </c>
      <c r="I110" s="29" t="e">
        <v>#N/A</v>
      </c>
      <c r="J110" s="29" t="e">
        <v>#N/A</v>
      </c>
    </row>
    <row r="111" spans="1:10" x14ac:dyDescent="0.25">
      <c r="A111" s="1">
        <v>29997</v>
      </c>
      <c r="B111" s="29">
        <v>7.1588573539939526</v>
      </c>
      <c r="C111" s="29">
        <v>6.2690922354443179</v>
      </c>
      <c r="D111" s="29">
        <v>6.1495182865193847</v>
      </c>
      <c r="E111" s="29" t="e">
        <v>#N/A</v>
      </c>
      <c r="F111" s="29" t="e">
        <v>#N/A</v>
      </c>
      <c r="G111" s="29" t="e">
        <v>#N/A</v>
      </c>
      <c r="H111" s="29" t="e">
        <v>#N/A</v>
      </c>
      <c r="I111" s="29" t="e">
        <v>#N/A</v>
      </c>
      <c r="J111" s="29" t="e">
        <v>#N/A</v>
      </c>
    </row>
    <row r="112" spans="1:10" x14ac:dyDescent="0.25">
      <c r="A112" s="1">
        <v>30086</v>
      </c>
      <c r="B112" s="29">
        <v>6.5932322476825123</v>
      </c>
      <c r="C112" s="29">
        <v>5.5222977063294598</v>
      </c>
      <c r="D112" s="29">
        <v>5.0811238171376454</v>
      </c>
      <c r="E112" s="29" t="e">
        <v>#N/A</v>
      </c>
      <c r="F112" s="29" t="e">
        <v>#N/A</v>
      </c>
      <c r="G112" s="29" t="e">
        <v>#N/A</v>
      </c>
      <c r="H112" s="29" t="e">
        <v>#N/A</v>
      </c>
      <c r="I112" s="29" t="e">
        <v>#N/A</v>
      </c>
      <c r="J112" s="29" t="e">
        <v>#N/A</v>
      </c>
    </row>
    <row r="113" spans="1:10" x14ac:dyDescent="0.25">
      <c r="A113" s="1">
        <v>30178</v>
      </c>
      <c r="B113" s="29">
        <v>6.3426358659367077</v>
      </c>
      <c r="C113" s="29">
        <v>5.4526204340921147</v>
      </c>
      <c r="D113" s="29">
        <v>6.0478820645333391</v>
      </c>
      <c r="E113" s="29" t="e">
        <v>#N/A</v>
      </c>
      <c r="F113" s="29" t="e">
        <v>#N/A</v>
      </c>
      <c r="G113" s="29" t="e">
        <v>#N/A</v>
      </c>
      <c r="H113" s="29" t="e">
        <v>#N/A</v>
      </c>
      <c r="I113" s="29" t="e">
        <v>#N/A</v>
      </c>
      <c r="J113" s="29" t="e">
        <v>#N/A</v>
      </c>
    </row>
    <row r="114" spans="1:10" x14ac:dyDescent="0.25">
      <c r="A114" s="1">
        <v>30270</v>
      </c>
      <c r="B114" s="29">
        <v>5.9410054009140234</v>
      </c>
      <c r="C114" s="29">
        <v>5.0053225000543211</v>
      </c>
      <c r="D114" s="29">
        <v>4.6982085709346038</v>
      </c>
      <c r="E114" s="29" t="e">
        <v>#N/A</v>
      </c>
      <c r="F114" s="29" t="e">
        <v>#N/A</v>
      </c>
      <c r="G114" s="29" t="e">
        <v>#N/A</v>
      </c>
      <c r="H114" s="29" t="e">
        <v>#N/A</v>
      </c>
      <c r="I114" s="29" t="e">
        <v>#N/A</v>
      </c>
      <c r="J114" s="29" t="e">
        <v>#N/A</v>
      </c>
    </row>
    <row r="115" spans="1:10" x14ac:dyDescent="0.25">
      <c r="A115" s="1">
        <v>30362</v>
      </c>
      <c r="B115" s="29">
        <v>5.7819537529901099</v>
      </c>
      <c r="C115" s="29">
        <v>4.5456495623820148</v>
      </c>
      <c r="D115" s="29">
        <v>3.6979483402518669</v>
      </c>
      <c r="E115" s="29" t="e">
        <v>#N/A</v>
      </c>
      <c r="F115" s="29" t="e">
        <v>#N/A</v>
      </c>
      <c r="G115" s="29" t="e">
        <v>#N/A</v>
      </c>
      <c r="H115" s="29" t="e">
        <v>#N/A</v>
      </c>
      <c r="I115" s="29" t="e">
        <v>#N/A</v>
      </c>
      <c r="J115" s="29" t="e">
        <v>#N/A</v>
      </c>
    </row>
    <row r="116" spans="1:10" x14ac:dyDescent="0.25">
      <c r="A116" s="1">
        <v>30451</v>
      </c>
      <c r="B116" s="29">
        <v>5.1711673399957414</v>
      </c>
      <c r="C116" s="29">
        <v>4.4960054394016735</v>
      </c>
      <c r="D116" s="29">
        <v>4.1994971461609358</v>
      </c>
      <c r="E116" s="29" t="e">
        <v>#N/A</v>
      </c>
      <c r="F116" s="29" t="e">
        <v>#N/A</v>
      </c>
      <c r="G116" s="29" t="e">
        <v>#N/A</v>
      </c>
      <c r="H116" s="29" t="e">
        <v>#N/A</v>
      </c>
      <c r="I116" s="29" t="e">
        <v>#N/A</v>
      </c>
      <c r="J116" s="29" t="e">
        <v>#N/A</v>
      </c>
    </row>
    <row r="117" spans="1:10" x14ac:dyDescent="0.25">
      <c r="A117" s="1">
        <v>30543</v>
      </c>
      <c r="B117" s="29">
        <v>5.0832914783190963</v>
      </c>
      <c r="C117" s="29">
        <v>4.2231425702811132</v>
      </c>
      <c r="D117" s="29">
        <v>4.2374917803374439</v>
      </c>
      <c r="E117" s="29" t="e">
        <v>#N/A</v>
      </c>
      <c r="F117" s="29" t="e">
        <v>#N/A</v>
      </c>
      <c r="G117" s="29" t="e">
        <v>#N/A</v>
      </c>
      <c r="H117" s="29" t="e">
        <v>#N/A</v>
      </c>
      <c r="I117" s="29" t="e">
        <v>#N/A</v>
      </c>
      <c r="J117" s="29" t="e">
        <v>#N/A</v>
      </c>
    </row>
    <row r="118" spans="1:10" x14ac:dyDescent="0.25">
      <c r="A118" s="1">
        <v>30635</v>
      </c>
      <c r="B118" s="29">
        <v>4.4685242518059942</v>
      </c>
      <c r="C118" s="29">
        <v>3.7674562946105272</v>
      </c>
      <c r="D118" s="29">
        <v>4.7249910763856544</v>
      </c>
      <c r="E118" s="29" t="e">
        <v>#N/A</v>
      </c>
      <c r="F118" s="29" t="e">
        <v>#N/A</v>
      </c>
      <c r="G118" s="29" t="e">
        <v>#N/A</v>
      </c>
      <c r="H118" s="29" t="e">
        <v>#N/A</v>
      </c>
      <c r="I118" s="29" t="e">
        <v>#N/A</v>
      </c>
      <c r="J118" s="29" t="e">
        <v>#N/A</v>
      </c>
    </row>
    <row r="119" spans="1:10" x14ac:dyDescent="0.25">
      <c r="A119" s="1">
        <v>30727</v>
      </c>
      <c r="B119" s="29">
        <v>4.1559711526708121</v>
      </c>
      <c r="C119" s="29">
        <v>4.027906022365868</v>
      </c>
      <c r="D119" s="29">
        <v>4.2621449851537268</v>
      </c>
      <c r="E119" s="29" t="e">
        <v>#N/A</v>
      </c>
      <c r="F119" s="29" t="e">
        <v>#N/A</v>
      </c>
      <c r="G119" s="29" t="e">
        <v>#N/A</v>
      </c>
      <c r="H119" s="29" t="e">
        <v>#N/A</v>
      </c>
      <c r="I119" s="29" t="e">
        <v>#N/A</v>
      </c>
      <c r="J119" s="29" t="e">
        <v>#N/A</v>
      </c>
    </row>
    <row r="120" spans="1:10" x14ac:dyDescent="0.25">
      <c r="A120" s="1">
        <v>30817</v>
      </c>
      <c r="B120" s="29">
        <v>4.5732077150135275</v>
      </c>
      <c r="C120" s="29">
        <v>4.0849938999593327</v>
      </c>
      <c r="D120" s="29">
        <v>4.6868893813916683</v>
      </c>
      <c r="E120" s="29" t="e">
        <v>#N/A</v>
      </c>
      <c r="F120" s="29" t="e">
        <v>#N/A</v>
      </c>
      <c r="G120" s="29" t="e">
        <v>#N/A</v>
      </c>
      <c r="H120" s="29" t="e">
        <v>#N/A</v>
      </c>
      <c r="I120" s="29" t="e">
        <v>#N/A</v>
      </c>
      <c r="J120" s="29" t="e">
        <v>#N/A</v>
      </c>
    </row>
    <row r="121" spans="1:10" x14ac:dyDescent="0.25">
      <c r="A121" s="1">
        <v>30909</v>
      </c>
      <c r="B121" s="29">
        <v>3.9770577340529245</v>
      </c>
      <c r="C121" s="29">
        <v>3.5262006542637669</v>
      </c>
      <c r="D121" s="29">
        <v>4.2484553607321178</v>
      </c>
      <c r="E121" s="29" t="e">
        <v>#N/A</v>
      </c>
      <c r="F121" s="29" t="e">
        <v>#N/A</v>
      </c>
      <c r="G121" s="29" t="e">
        <v>#N/A</v>
      </c>
      <c r="H121" s="29" t="e">
        <v>#N/A</v>
      </c>
      <c r="I121" s="29" t="e">
        <v>#N/A</v>
      </c>
      <c r="J121" s="29" t="e">
        <v>#N/A</v>
      </c>
    </row>
    <row r="122" spans="1:10" x14ac:dyDescent="0.25">
      <c r="A122" s="1">
        <v>31001</v>
      </c>
      <c r="B122" s="29">
        <v>3.8861997431591355</v>
      </c>
      <c r="C122" s="29">
        <v>3.4811388467979931</v>
      </c>
      <c r="D122" s="29">
        <v>3.94974838469816</v>
      </c>
      <c r="E122" s="29" t="e">
        <v>#N/A</v>
      </c>
      <c r="F122" s="29" t="e">
        <v>#N/A</v>
      </c>
      <c r="G122" s="29" t="e">
        <v>#N/A</v>
      </c>
      <c r="H122" s="29" t="e">
        <v>#N/A</v>
      </c>
      <c r="I122" s="29" t="e">
        <v>#N/A</v>
      </c>
      <c r="J122" s="29" t="e">
        <v>#N/A</v>
      </c>
    </row>
    <row r="123" spans="1:10" x14ac:dyDescent="0.25">
      <c r="A123" s="1">
        <v>31093</v>
      </c>
      <c r="B123" s="29">
        <v>4.2502836130344779</v>
      </c>
      <c r="C123" s="29">
        <v>3.5819953449840236</v>
      </c>
      <c r="D123" s="29">
        <v>3.4869677287591498</v>
      </c>
      <c r="E123" s="29" t="e">
        <v>#N/A</v>
      </c>
      <c r="F123" s="29" t="e">
        <v>#N/A</v>
      </c>
      <c r="G123" s="29" t="e">
        <v>#N/A</v>
      </c>
      <c r="H123" s="29" t="e">
        <v>#N/A</v>
      </c>
      <c r="I123" s="29" t="e">
        <v>#N/A</v>
      </c>
      <c r="J123" s="29" t="e">
        <v>#N/A</v>
      </c>
    </row>
    <row r="124" spans="1:10" x14ac:dyDescent="0.25">
      <c r="A124" s="1">
        <v>31182</v>
      </c>
      <c r="B124" s="29">
        <v>3.93821050189469</v>
      </c>
      <c r="C124" s="29">
        <v>3.4206567817304467</v>
      </c>
      <c r="D124" s="29">
        <v>3.9371563172568296</v>
      </c>
      <c r="E124" s="29" t="e">
        <v>#N/A</v>
      </c>
      <c r="F124" s="29" t="e">
        <v>#N/A</v>
      </c>
      <c r="G124" s="29" t="e">
        <v>#N/A</v>
      </c>
      <c r="H124" s="29" t="e">
        <v>#N/A</v>
      </c>
      <c r="I124" s="29" t="e">
        <v>#N/A</v>
      </c>
      <c r="J124" s="29" t="e">
        <v>#N/A</v>
      </c>
    </row>
    <row r="125" spans="1:10" x14ac:dyDescent="0.25">
      <c r="A125" s="1">
        <v>31274</v>
      </c>
      <c r="B125" s="29">
        <v>4.027963991572503</v>
      </c>
      <c r="C125" s="29">
        <v>3.4332351116625137</v>
      </c>
      <c r="D125" s="29">
        <v>3.6994466958077625</v>
      </c>
      <c r="E125" s="29" t="e">
        <v>#N/A</v>
      </c>
      <c r="F125" s="29" t="e">
        <v>#N/A</v>
      </c>
      <c r="G125" s="29" t="e">
        <v>#N/A</v>
      </c>
      <c r="H125" s="29" t="e">
        <v>#N/A</v>
      </c>
      <c r="I125" s="29" t="e">
        <v>#N/A</v>
      </c>
      <c r="J125" s="29" t="e">
        <v>#N/A</v>
      </c>
    </row>
    <row r="126" spans="1:10" x14ac:dyDescent="0.25">
      <c r="A126" s="1">
        <v>31366</v>
      </c>
      <c r="B126" s="29">
        <v>4.0336997451599466</v>
      </c>
      <c r="C126" s="29">
        <v>3.5162421486647721</v>
      </c>
      <c r="D126" s="29">
        <v>3.2995897662628453</v>
      </c>
      <c r="E126" s="29" t="e">
        <v>#N/A</v>
      </c>
      <c r="F126" s="29" t="e">
        <v>#N/A</v>
      </c>
      <c r="G126" s="29" t="e">
        <v>#N/A</v>
      </c>
      <c r="H126" s="29" t="e">
        <v>#N/A</v>
      </c>
      <c r="I126" s="29" t="e">
        <v>#N/A</v>
      </c>
      <c r="J126" s="29" t="e">
        <v>#N/A</v>
      </c>
    </row>
    <row r="127" spans="1:10" x14ac:dyDescent="0.25">
      <c r="A127" s="1">
        <v>31458</v>
      </c>
      <c r="B127" s="29">
        <v>3.7430345785099073</v>
      </c>
      <c r="C127" s="29">
        <v>3.0353810412461435</v>
      </c>
      <c r="D127" s="29">
        <v>3.0873164255774137</v>
      </c>
      <c r="E127" s="29" t="e">
        <v>#N/A</v>
      </c>
      <c r="F127" s="29" t="e">
        <v>#N/A</v>
      </c>
      <c r="G127" s="29" t="e">
        <v>#N/A</v>
      </c>
      <c r="H127" s="29" t="e">
        <v>#N/A</v>
      </c>
      <c r="I127" s="29" t="e">
        <v>#N/A</v>
      </c>
      <c r="J127" s="29" t="e">
        <v>#N/A</v>
      </c>
    </row>
    <row r="128" spans="1:10" x14ac:dyDescent="0.25">
      <c r="A128" s="1">
        <v>31547</v>
      </c>
      <c r="B128" s="29">
        <v>3.5564814642584652</v>
      </c>
      <c r="C128" s="29">
        <v>2.0986021911598041</v>
      </c>
      <c r="D128" s="29">
        <v>1.9605819914784053</v>
      </c>
      <c r="E128" s="29" t="e">
        <v>#N/A</v>
      </c>
      <c r="F128" s="29" t="e">
        <v>#N/A</v>
      </c>
      <c r="G128" s="29" t="e">
        <v>#N/A</v>
      </c>
      <c r="H128" s="29" t="e">
        <v>#N/A</v>
      </c>
      <c r="I128" s="29" t="e">
        <v>#N/A</v>
      </c>
      <c r="J128" s="29" t="e">
        <v>#N/A</v>
      </c>
    </row>
    <row r="129" spans="1:10" x14ac:dyDescent="0.25">
      <c r="A129" s="1">
        <v>31639</v>
      </c>
      <c r="B129" s="29">
        <v>3.2073352604348848</v>
      </c>
      <c r="C129" s="29">
        <v>1.83862805735171</v>
      </c>
      <c r="D129" s="29">
        <v>2.9997092076572311</v>
      </c>
      <c r="E129" s="29" t="e">
        <v>#N/A</v>
      </c>
      <c r="F129" s="29" t="e">
        <v>#N/A</v>
      </c>
      <c r="G129" s="29" t="e">
        <v>#N/A</v>
      </c>
      <c r="H129" s="29" t="e">
        <v>#N/A</v>
      </c>
      <c r="I129" s="29" t="e">
        <v>#N/A</v>
      </c>
      <c r="J129" s="29" t="e">
        <v>#N/A</v>
      </c>
    </row>
    <row r="130" spans="1:10" x14ac:dyDescent="0.25">
      <c r="A130" s="1">
        <v>31731</v>
      </c>
      <c r="B130" s="29">
        <v>3.3051203773102111</v>
      </c>
      <c r="C130" s="29">
        <v>1.7458633461760353</v>
      </c>
      <c r="D130" s="29">
        <v>3.1121894324411707</v>
      </c>
      <c r="E130" s="29" t="e">
        <v>#N/A</v>
      </c>
      <c r="F130" s="29" t="e">
        <v>#N/A</v>
      </c>
      <c r="G130" s="29" t="e">
        <v>#N/A</v>
      </c>
      <c r="H130" s="29" t="e">
        <v>#N/A</v>
      </c>
      <c r="I130" s="29" t="e">
        <v>#N/A</v>
      </c>
      <c r="J130" s="29" t="e">
        <v>#N/A</v>
      </c>
    </row>
    <row r="131" spans="1:10" x14ac:dyDescent="0.25">
      <c r="A131" s="1">
        <v>31823</v>
      </c>
      <c r="B131" s="29">
        <v>2.8411762578218314</v>
      </c>
      <c r="C131" s="29">
        <v>1.9793745841650168</v>
      </c>
      <c r="D131" s="29">
        <v>3.4244605981479275</v>
      </c>
      <c r="E131" s="29" t="e">
        <v>#N/A</v>
      </c>
      <c r="F131" s="29" t="e">
        <v>#N/A</v>
      </c>
      <c r="G131" s="29" t="e">
        <v>#N/A</v>
      </c>
      <c r="H131" s="29" t="e">
        <v>#N/A</v>
      </c>
      <c r="I131" s="29" t="e">
        <v>#N/A</v>
      </c>
      <c r="J131" s="29" t="e">
        <v>#N/A</v>
      </c>
    </row>
    <row r="132" spans="1:10" x14ac:dyDescent="0.25">
      <c r="A132" s="1">
        <v>31912</v>
      </c>
      <c r="B132" s="29">
        <v>3.1307815278501128</v>
      </c>
      <c r="C132" s="29">
        <v>3.0711735213039493</v>
      </c>
      <c r="D132" s="29">
        <v>4.0124797801022742</v>
      </c>
      <c r="E132" s="29" t="e">
        <v>#N/A</v>
      </c>
      <c r="F132" s="29" t="e">
        <v>#N/A</v>
      </c>
      <c r="G132" s="29" t="e">
        <v>#N/A</v>
      </c>
      <c r="H132" s="29" t="e">
        <v>#N/A</v>
      </c>
      <c r="I132" s="29" t="e">
        <v>#N/A</v>
      </c>
      <c r="J132" s="29" t="e">
        <v>#N/A</v>
      </c>
    </row>
    <row r="133" spans="1:10" x14ac:dyDescent="0.25">
      <c r="A133" s="1">
        <v>32004</v>
      </c>
      <c r="B133" s="29">
        <v>3.3449290875033455</v>
      </c>
      <c r="C133" s="29">
        <v>3.5022820965842083</v>
      </c>
      <c r="D133" s="29">
        <v>4.0497482583012783</v>
      </c>
      <c r="E133" s="29" t="e">
        <v>#N/A</v>
      </c>
      <c r="F133" s="29" t="e">
        <v>#N/A</v>
      </c>
      <c r="G133" s="29" t="e">
        <v>#N/A</v>
      </c>
      <c r="H133" s="29" t="e">
        <v>#N/A</v>
      </c>
      <c r="I133" s="29" t="e">
        <v>#N/A</v>
      </c>
      <c r="J133" s="29" t="e">
        <v>#N/A</v>
      </c>
    </row>
    <row r="134" spans="1:10" x14ac:dyDescent="0.25">
      <c r="A134" s="1">
        <v>32096</v>
      </c>
      <c r="B134" s="29">
        <v>3.5532905098122347</v>
      </c>
      <c r="C134" s="29">
        <v>3.768407573401622</v>
      </c>
      <c r="D134" s="29">
        <v>3.9999281379301648</v>
      </c>
      <c r="E134" s="29" t="e">
        <v>#N/A</v>
      </c>
      <c r="F134" s="29" t="e">
        <v>#N/A</v>
      </c>
      <c r="G134" s="29" t="e">
        <v>#N/A</v>
      </c>
      <c r="H134" s="29" t="e">
        <v>#N/A</v>
      </c>
      <c r="I134" s="29" t="e">
        <v>#N/A</v>
      </c>
      <c r="J134" s="29" t="e">
        <v>#N/A</v>
      </c>
    </row>
    <row r="135" spans="1:10" x14ac:dyDescent="0.25">
      <c r="A135" s="1">
        <v>32188</v>
      </c>
      <c r="B135" s="29">
        <v>3.9004660160028015</v>
      </c>
      <c r="C135" s="29">
        <v>3.6136936153246646</v>
      </c>
      <c r="D135" s="29">
        <v>3.6748406371850511</v>
      </c>
      <c r="E135" s="29" t="e">
        <v>#N/A</v>
      </c>
      <c r="F135" s="29" t="e">
        <v>#N/A</v>
      </c>
      <c r="G135" s="29" t="e">
        <v>#N/A</v>
      </c>
      <c r="H135" s="29" t="e">
        <v>#N/A</v>
      </c>
      <c r="I135" s="29" t="e">
        <v>#N/A</v>
      </c>
      <c r="J135" s="29" t="e">
        <v>#N/A</v>
      </c>
    </row>
    <row r="136" spans="1:10" x14ac:dyDescent="0.25">
      <c r="A136" s="1">
        <v>32278</v>
      </c>
      <c r="B136" s="29">
        <v>4.1521527100459865</v>
      </c>
      <c r="C136" s="29">
        <v>3.7586832043940976</v>
      </c>
      <c r="D136" s="29">
        <v>4.1373061728109066</v>
      </c>
      <c r="E136" s="29" t="e">
        <v>#N/A</v>
      </c>
      <c r="F136" s="29" t="e">
        <v>#N/A</v>
      </c>
      <c r="G136" s="29" t="e">
        <v>#N/A</v>
      </c>
      <c r="H136" s="29" t="e">
        <v>#N/A</v>
      </c>
      <c r="I136" s="29" t="e">
        <v>#N/A</v>
      </c>
      <c r="J136" s="29" t="e">
        <v>#N/A</v>
      </c>
    </row>
    <row r="137" spans="1:10" x14ac:dyDescent="0.25">
      <c r="A137" s="1">
        <v>32370</v>
      </c>
      <c r="B137" s="29">
        <v>4.4174003107198212</v>
      </c>
      <c r="C137" s="29">
        <v>4.0505698892227882</v>
      </c>
      <c r="D137" s="29">
        <v>4.6499404477937771</v>
      </c>
      <c r="E137" s="29" t="e">
        <v>#N/A</v>
      </c>
      <c r="F137" s="29" t="e">
        <v>#N/A</v>
      </c>
      <c r="G137" s="29" t="e">
        <v>#N/A</v>
      </c>
      <c r="H137" s="29" t="e">
        <v>#N/A</v>
      </c>
      <c r="I137" s="29" t="e">
        <v>#N/A</v>
      </c>
      <c r="J137" s="29" t="e">
        <v>#N/A</v>
      </c>
    </row>
    <row r="138" spans="1:10" x14ac:dyDescent="0.25">
      <c r="A138" s="1">
        <v>32462</v>
      </c>
      <c r="B138" s="29">
        <v>4.5216083665134521</v>
      </c>
      <c r="C138" s="29">
        <v>4.2009695901278121</v>
      </c>
      <c r="D138" s="29">
        <v>4.5999821315093063</v>
      </c>
      <c r="E138" s="29" t="e">
        <v>#N/A</v>
      </c>
      <c r="F138" s="29" t="e">
        <v>#N/A</v>
      </c>
      <c r="G138" s="29" t="e">
        <v>#N/A</v>
      </c>
      <c r="H138" s="29" t="e">
        <v>#N/A</v>
      </c>
      <c r="I138" s="29" t="e">
        <v>#N/A</v>
      </c>
      <c r="J138" s="29" t="e">
        <v>#N/A</v>
      </c>
    </row>
    <row r="139" spans="1:10" x14ac:dyDescent="0.25">
      <c r="A139" s="1">
        <v>32554</v>
      </c>
      <c r="B139" s="29">
        <v>4.652776602406794</v>
      </c>
      <c r="C139" s="29">
        <v>4.5720882234621119</v>
      </c>
      <c r="D139" s="29">
        <v>4.5249015761035576</v>
      </c>
      <c r="E139" s="29" t="e">
        <v>#N/A</v>
      </c>
      <c r="F139" s="29" t="e">
        <v>#N/A</v>
      </c>
      <c r="G139" s="29" t="e">
        <v>#N/A</v>
      </c>
      <c r="H139" s="29" t="e">
        <v>#N/A</v>
      </c>
      <c r="I139" s="29" t="e">
        <v>#N/A</v>
      </c>
      <c r="J139" s="29" t="e">
        <v>#N/A</v>
      </c>
    </row>
    <row r="140" spans="1:10" x14ac:dyDescent="0.25">
      <c r="A140" s="1">
        <v>32643</v>
      </c>
      <c r="B140" s="29">
        <v>4.33779264214047</v>
      </c>
      <c r="C140" s="29">
        <v>4.8231121875270455</v>
      </c>
      <c r="D140" s="29">
        <v>4.9368048443685257</v>
      </c>
      <c r="E140" s="29" t="e">
        <v>#N/A</v>
      </c>
      <c r="F140" s="29" t="e">
        <v>#N/A</v>
      </c>
      <c r="G140" s="29" t="e">
        <v>#N/A</v>
      </c>
      <c r="H140" s="29" t="e">
        <v>#N/A</v>
      </c>
      <c r="I140" s="29" t="e">
        <v>#N/A</v>
      </c>
      <c r="J140" s="29" t="e">
        <v>#N/A</v>
      </c>
    </row>
    <row r="141" spans="1:10" x14ac:dyDescent="0.25">
      <c r="A141" s="1">
        <v>32735</v>
      </c>
      <c r="B141" s="29">
        <v>3.9180677478549919</v>
      </c>
      <c r="C141" s="29">
        <v>4.157766119247408</v>
      </c>
      <c r="D141" s="29">
        <v>4.2749132710076525</v>
      </c>
      <c r="E141" s="29" t="e">
        <v>#N/A</v>
      </c>
      <c r="F141" s="29" t="e">
        <v>#N/A</v>
      </c>
      <c r="G141" s="29" t="e">
        <v>#N/A</v>
      </c>
      <c r="H141" s="29" t="e">
        <v>#N/A</v>
      </c>
      <c r="I141" s="29" t="e">
        <v>#N/A</v>
      </c>
      <c r="J141" s="29" t="e">
        <v>#N/A</v>
      </c>
    </row>
    <row r="142" spans="1:10" x14ac:dyDescent="0.25">
      <c r="A142" s="1">
        <v>32827</v>
      </c>
      <c r="B142" s="29">
        <v>3.7096378647919481</v>
      </c>
      <c r="C142" s="29">
        <v>3.9284022467347857</v>
      </c>
      <c r="D142" s="29">
        <v>3.8499639711688465</v>
      </c>
      <c r="E142" s="29" t="e">
        <v>#N/A</v>
      </c>
      <c r="F142" s="29" t="e">
        <v>#N/A</v>
      </c>
      <c r="G142" s="29" t="e">
        <v>#N/A</v>
      </c>
      <c r="H142" s="29" t="e">
        <v>#N/A</v>
      </c>
      <c r="I142" s="29" t="e">
        <v>#N/A</v>
      </c>
      <c r="J142" s="29" t="e">
        <v>#N/A</v>
      </c>
    </row>
    <row r="143" spans="1:10" x14ac:dyDescent="0.25">
      <c r="A143" s="1">
        <v>32919</v>
      </c>
      <c r="B143" s="29">
        <v>3.7731271833354896</v>
      </c>
      <c r="C143" s="29">
        <v>4.2367069764330134</v>
      </c>
      <c r="D143" s="29">
        <v>4.1496534920470678</v>
      </c>
      <c r="E143" s="29" t="e">
        <v>#N/A</v>
      </c>
      <c r="F143" s="29" t="e">
        <v>#N/A</v>
      </c>
      <c r="G143" s="29" t="e">
        <v>#N/A</v>
      </c>
      <c r="H143" s="29" t="e">
        <v>#N/A</v>
      </c>
      <c r="I143" s="29" t="e">
        <v>#N/A</v>
      </c>
      <c r="J143" s="29" t="e">
        <v>#N/A</v>
      </c>
    </row>
    <row r="144" spans="1:10" x14ac:dyDescent="0.25">
      <c r="A144" s="1">
        <v>33008</v>
      </c>
      <c r="B144" s="29">
        <v>3.9875629066897567</v>
      </c>
      <c r="C144" s="29">
        <v>3.7842655092172439</v>
      </c>
      <c r="D144" s="29">
        <v>3.8247752693624131</v>
      </c>
      <c r="E144" s="29" t="e">
        <v>#N/A</v>
      </c>
      <c r="F144" s="29" t="e">
        <v>#N/A</v>
      </c>
      <c r="G144" s="29" t="e">
        <v>#N/A</v>
      </c>
      <c r="H144" s="29" t="e">
        <v>#N/A</v>
      </c>
      <c r="I144" s="29" t="e">
        <v>#N/A</v>
      </c>
      <c r="J144" s="29" t="e">
        <v>#N/A</v>
      </c>
    </row>
    <row r="145" spans="1:10" x14ac:dyDescent="0.25">
      <c r="A145" s="1">
        <v>33100</v>
      </c>
      <c r="B145" s="29">
        <v>4.2603286721074163</v>
      </c>
      <c r="C145" s="29">
        <v>4.4872846595570115</v>
      </c>
      <c r="D145" s="29">
        <v>4.5232996954800324</v>
      </c>
      <c r="E145" s="29" t="e">
        <v>#N/A</v>
      </c>
      <c r="F145" s="29" t="e">
        <v>#N/A</v>
      </c>
      <c r="G145" s="29" t="e">
        <v>#N/A</v>
      </c>
      <c r="H145" s="29" t="e">
        <v>#N/A</v>
      </c>
      <c r="I145" s="29" t="e">
        <v>#N/A</v>
      </c>
      <c r="J145" s="29" t="e">
        <v>#N/A</v>
      </c>
    </row>
    <row r="146" spans="1:10" x14ac:dyDescent="0.25">
      <c r="A146" s="1">
        <v>33192</v>
      </c>
      <c r="B146" s="29">
        <v>4.1838761547435155</v>
      </c>
      <c r="C146" s="29">
        <v>5.0415106625427253</v>
      </c>
      <c r="D146" s="29">
        <v>5.0402413662877015</v>
      </c>
      <c r="E146" s="29" t="e">
        <v>#N/A</v>
      </c>
      <c r="F146" s="29" t="e">
        <v>#N/A</v>
      </c>
      <c r="G146" s="29" t="e">
        <v>#N/A</v>
      </c>
      <c r="H146" s="29" t="e">
        <v>#N/A</v>
      </c>
      <c r="I146" s="29" t="e">
        <v>#N/A</v>
      </c>
      <c r="J146" s="29" t="e">
        <v>#N/A</v>
      </c>
    </row>
    <row r="147" spans="1:10" x14ac:dyDescent="0.25">
      <c r="A147" s="1">
        <v>33284</v>
      </c>
      <c r="B147" s="29">
        <v>3.9102314345827116</v>
      </c>
      <c r="C147" s="29">
        <v>4.0853658536585291</v>
      </c>
      <c r="D147" s="29">
        <v>3.3623711540276773</v>
      </c>
      <c r="E147" s="29" t="e">
        <v>#N/A</v>
      </c>
      <c r="F147" s="29" t="e">
        <v>#N/A</v>
      </c>
      <c r="G147" s="29" t="e">
        <v>#N/A</v>
      </c>
      <c r="H147" s="29" t="e">
        <v>#N/A</v>
      </c>
      <c r="I147" s="29" t="e">
        <v>#N/A</v>
      </c>
      <c r="J147" s="29" t="e">
        <v>#N/A</v>
      </c>
    </row>
    <row r="148" spans="1:10" x14ac:dyDescent="0.25">
      <c r="A148" s="1">
        <v>33373</v>
      </c>
      <c r="B148" s="29">
        <v>3.5541444468419447</v>
      </c>
      <c r="C148" s="29">
        <v>3.7130680914670977</v>
      </c>
      <c r="D148" s="29">
        <v>3.2864568093199491</v>
      </c>
      <c r="E148" s="29" t="e">
        <v>#N/A</v>
      </c>
      <c r="F148" s="29" t="e">
        <v>#N/A</v>
      </c>
      <c r="G148" s="29" t="e">
        <v>#N/A</v>
      </c>
      <c r="H148" s="29" t="e">
        <v>#N/A</v>
      </c>
      <c r="I148" s="29" t="e">
        <v>#N/A</v>
      </c>
      <c r="J148" s="29" t="e">
        <v>#N/A</v>
      </c>
    </row>
    <row r="149" spans="1:10" x14ac:dyDescent="0.25">
      <c r="A149" s="1">
        <v>33465</v>
      </c>
      <c r="B149" s="29">
        <v>3.4423302867082617</v>
      </c>
      <c r="C149" s="29">
        <v>3.1074821386511742</v>
      </c>
      <c r="D149" s="29">
        <v>3.3221569351450935</v>
      </c>
      <c r="E149" s="29" t="e">
        <v>#N/A</v>
      </c>
      <c r="F149" s="29" t="e">
        <v>#N/A</v>
      </c>
      <c r="G149" s="29" t="e">
        <v>#N/A</v>
      </c>
      <c r="H149" s="29" t="e">
        <v>#N/A</v>
      </c>
      <c r="I149" s="29" t="e">
        <v>#N/A</v>
      </c>
      <c r="J149" s="29" t="e">
        <v>#N/A</v>
      </c>
    </row>
    <row r="150" spans="1:10" x14ac:dyDescent="0.25">
      <c r="A150" s="1">
        <v>33557</v>
      </c>
      <c r="B150" s="29">
        <v>3.3879070330468553</v>
      </c>
      <c r="C150" s="29">
        <v>2.4997287956979308</v>
      </c>
      <c r="D150" s="29">
        <v>3.1248942030714604</v>
      </c>
      <c r="E150" s="29" t="e">
        <v>#N/A</v>
      </c>
      <c r="F150" s="29" t="e">
        <v>#N/A</v>
      </c>
      <c r="G150" s="29" t="e">
        <v>#N/A</v>
      </c>
      <c r="H150" s="29" t="e">
        <v>#N/A</v>
      </c>
      <c r="I150" s="29" t="e">
        <v>#N/A</v>
      </c>
      <c r="J150" s="29" t="e">
        <v>#N/A</v>
      </c>
    </row>
    <row r="151" spans="1:10" x14ac:dyDescent="0.25">
      <c r="A151" s="1">
        <v>33649</v>
      </c>
      <c r="B151" s="29">
        <v>3.2621411644718989</v>
      </c>
      <c r="C151" s="29">
        <v>2.6038294329849387</v>
      </c>
      <c r="D151" s="29">
        <v>2.9748214099381336</v>
      </c>
      <c r="E151" s="29" t="e">
        <v>#N/A</v>
      </c>
      <c r="F151" s="29" t="e">
        <v>#N/A</v>
      </c>
      <c r="G151" s="29" t="e">
        <v>#N/A</v>
      </c>
      <c r="H151" s="29" t="e">
        <v>#N/A</v>
      </c>
      <c r="I151" s="29" t="e">
        <v>#N/A</v>
      </c>
      <c r="J151" s="29" t="e">
        <v>#N/A</v>
      </c>
    </row>
    <row r="152" spans="1:10" x14ac:dyDescent="0.25">
      <c r="A152" s="1">
        <v>33739</v>
      </c>
      <c r="B152" s="29">
        <v>3.1955111031731764</v>
      </c>
      <c r="C152" s="29">
        <v>2.7245825730976225</v>
      </c>
      <c r="D152" s="29">
        <v>3.1249486342576409</v>
      </c>
      <c r="E152" s="29" t="e">
        <v>#N/A</v>
      </c>
      <c r="F152" s="29" t="e">
        <v>#N/A</v>
      </c>
      <c r="G152" s="29" t="e">
        <v>#N/A</v>
      </c>
      <c r="H152" s="29" t="e">
        <v>#N/A</v>
      </c>
      <c r="I152" s="29" t="e">
        <v>#N/A</v>
      </c>
      <c r="J152" s="29" t="e">
        <v>#N/A</v>
      </c>
    </row>
    <row r="153" spans="1:10" x14ac:dyDescent="0.25">
      <c r="A153" s="1">
        <v>33831</v>
      </c>
      <c r="B153" s="29">
        <v>2.880828404112501</v>
      </c>
      <c r="C153" s="29">
        <v>2.6818347953216248</v>
      </c>
      <c r="D153" s="29">
        <v>2.924893998002676</v>
      </c>
      <c r="E153" s="29" t="e">
        <v>#N/A</v>
      </c>
      <c r="F153" s="29" t="e">
        <v>#N/A</v>
      </c>
      <c r="G153" s="29" t="e">
        <v>#N/A</v>
      </c>
      <c r="H153" s="29" t="e">
        <v>#N/A</v>
      </c>
      <c r="I153" s="29" t="e">
        <v>#N/A</v>
      </c>
      <c r="J153" s="29" t="e">
        <v>#N/A</v>
      </c>
    </row>
    <row r="154" spans="1:10" x14ac:dyDescent="0.25">
      <c r="A154" s="1">
        <v>33923</v>
      </c>
      <c r="B154" s="29">
        <v>2.8246520409208831</v>
      </c>
      <c r="C154" s="29">
        <v>2.6534623525854117</v>
      </c>
      <c r="D154" s="29">
        <v>2.874966691615211</v>
      </c>
      <c r="E154" s="29" t="e">
        <v>#N/A</v>
      </c>
      <c r="F154" s="29" t="e">
        <v>#N/A</v>
      </c>
      <c r="G154" s="29" t="e">
        <v>#N/A</v>
      </c>
      <c r="H154" s="29" t="e">
        <v>#N/A</v>
      </c>
      <c r="I154" s="29" t="e">
        <v>#N/A</v>
      </c>
      <c r="J154" s="29" t="e">
        <v>#N/A</v>
      </c>
    </row>
    <row r="155" spans="1:10" x14ac:dyDescent="0.25">
      <c r="A155" s="1">
        <v>34015</v>
      </c>
      <c r="B155" s="29">
        <v>2.7480428183415784</v>
      </c>
      <c r="C155" s="29">
        <v>2.6203891518293165</v>
      </c>
      <c r="D155" s="29">
        <v>2.8374553007150309</v>
      </c>
      <c r="E155" s="29" t="e">
        <v>#N/A</v>
      </c>
      <c r="F155" s="29" t="e">
        <v>#N/A</v>
      </c>
      <c r="G155" s="29" t="e">
        <v>#N/A</v>
      </c>
      <c r="H155" s="29" t="e">
        <v>#N/A</v>
      </c>
      <c r="I155" s="29" t="e">
        <v>#N/A</v>
      </c>
      <c r="J155" s="29" t="e">
        <v>#N/A</v>
      </c>
    </row>
    <row r="156" spans="1:10" x14ac:dyDescent="0.25">
      <c r="A156" s="1">
        <v>34104</v>
      </c>
      <c r="B156" s="29">
        <v>2.8037787553183868</v>
      </c>
      <c r="C156" s="29">
        <v>2.6269440878831984</v>
      </c>
      <c r="D156" s="29">
        <v>2.999927442714168</v>
      </c>
      <c r="E156" s="29" t="e">
        <v>#N/A</v>
      </c>
      <c r="F156" s="29" t="e">
        <v>#N/A</v>
      </c>
      <c r="G156" s="29" t="e">
        <v>#N/A</v>
      </c>
      <c r="H156" s="29" t="e">
        <v>#N/A</v>
      </c>
      <c r="I156" s="29" t="e">
        <v>#N/A</v>
      </c>
      <c r="J156" s="29" t="e">
        <v>#N/A</v>
      </c>
    </row>
    <row r="157" spans="1:10" x14ac:dyDescent="0.25">
      <c r="A157" s="1">
        <v>34196</v>
      </c>
      <c r="B157" s="29">
        <v>2.7686175551286274</v>
      </c>
      <c r="C157" s="29">
        <v>2.4204671857619653</v>
      </c>
      <c r="D157" s="29">
        <v>2.837115146227676</v>
      </c>
      <c r="E157" s="29" t="e">
        <v>#N/A</v>
      </c>
      <c r="F157" s="29" t="e">
        <v>#N/A</v>
      </c>
      <c r="G157" s="29" t="e">
        <v>#N/A</v>
      </c>
      <c r="H157" s="29" t="e">
        <v>#N/A</v>
      </c>
      <c r="I157" s="29" t="e">
        <v>#N/A</v>
      </c>
      <c r="J157" s="29" t="e">
        <v>#N/A</v>
      </c>
    </row>
    <row r="158" spans="1:10" x14ac:dyDescent="0.25">
      <c r="A158" s="1">
        <v>34288</v>
      </c>
      <c r="B158" s="29">
        <v>2.5463654867130758</v>
      </c>
      <c r="C158" s="29">
        <v>2.2976655129243628</v>
      </c>
      <c r="D158" s="29">
        <v>2.7174979677637827</v>
      </c>
      <c r="E158" s="29" t="e">
        <v>#N/A</v>
      </c>
      <c r="F158" s="29" t="e">
        <v>#N/A</v>
      </c>
      <c r="G158" s="29" t="e">
        <v>#N/A</v>
      </c>
      <c r="H158" s="29" t="e">
        <v>#N/A</v>
      </c>
      <c r="I158" s="29" t="e">
        <v>#N/A</v>
      </c>
      <c r="J158" s="29" t="e">
        <v>#N/A</v>
      </c>
    </row>
    <row r="159" spans="1:10" x14ac:dyDescent="0.25">
      <c r="A159" s="1">
        <v>34380</v>
      </c>
      <c r="B159" s="29">
        <v>2.3055936444212</v>
      </c>
      <c r="C159" s="29">
        <v>2.0571311439405937</v>
      </c>
      <c r="D159" s="29">
        <v>2.7999211576472343</v>
      </c>
      <c r="E159" s="29" t="e">
        <v>#N/A</v>
      </c>
      <c r="F159" s="29" t="e">
        <v>#N/A</v>
      </c>
      <c r="G159" s="29" t="e">
        <v>#N/A</v>
      </c>
      <c r="H159" s="29" t="e">
        <v>#N/A</v>
      </c>
      <c r="I159" s="29" t="e">
        <v>#N/A</v>
      </c>
      <c r="J159" s="29" t="e">
        <v>#N/A</v>
      </c>
    </row>
    <row r="160" spans="1:10" x14ac:dyDescent="0.25">
      <c r="A160" s="1">
        <v>34469</v>
      </c>
      <c r="B160" s="29">
        <v>2.2180445853617448</v>
      </c>
      <c r="C160" s="29">
        <v>1.9415922510835237</v>
      </c>
      <c r="D160" s="29">
        <v>2.9249666901481124</v>
      </c>
      <c r="E160" s="29" t="e">
        <v>#N/A</v>
      </c>
      <c r="F160" s="29" t="e">
        <v>#N/A</v>
      </c>
      <c r="G160" s="29" t="e">
        <v>#N/A</v>
      </c>
      <c r="H160" s="29" t="e">
        <v>#N/A</v>
      </c>
      <c r="I160" s="29" t="e">
        <v>#N/A</v>
      </c>
      <c r="J160" s="29" t="e">
        <v>#N/A</v>
      </c>
    </row>
    <row r="161" spans="1:10" x14ac:dyDescent="0.25">
      <c r="A161" s="1">
        <v>34561</v>
      </c>
      <c r="B161" s="29">
        <v>2.2182848054466353</v>
      </c>
      <c r="C161" s="29">
        <v>2.2285937703636183</v>
      </c>
      <c r="D161" s="29">
        <v>2.999999999999992</v>
      </c>
      <c r="E161" s="29" t="e">
        <v>#N/A</v>
      </c>
      <c r="F161" s="29" t="e">
        <v>#N/A</v>
      </c>
      <c r="G161" s="29" t="e">
        <v>#N/A</v>
      </c>
      <c r="H161" s="29" t="e">
        <v>#N/A</v>
      </c>
      <c r="I161" s="29" t="e">
        <v>#N/A</v>
      </c>
      <c r="J161" s="29" t="e">
        <v>#N/A</v>
      </c>
    </row>
    <row r="162" spans="1:10" x14ac:dyDescent="0.25">
      <c r="A162" s="1">
        <v>34653</v>
      </c>
      <c r="B162" s="29">
        <v>2.2110873608527815</v>
      </c>
      <c r="C162" s="29">
        <v>2.1193578576056638</v>
      </c>
      <c r="D162" s="29">
        <v>3.0624432995303934</v>
      </c>
      <c r="E162" s="29" t="e">
        <v>#N/A</v>
      </c>
      <c r="F162" s="29" t="e">
        <v>#N/A</v>
      </c>
      <c r="G162" s="29" t="e">
        <v>#N/A</v>
      </c>
      <c r="H162" s="29" t="e">
        <v>#N/A</v>
      </c>
      <c r="I162" s="29" t="e">
        <v>#N/A</v>
      </c>
      <c r="J162" s="29" t="e">
        <v>#N/A</v>
      </c>
    </row>
    <row r="163" spans="1:10" x14ac:dyDescent="0.25">
      <c r="A163" s="1">
        <v>34745</v>
      </c>
      <c r="B163" s="29">
        <v>2.2826507489084102</v>
      </c>
      <c r="C163" s="29">
        <v>2.2523814989096946</v>
      </c>
      <c r="D163" s="29">
        <v>3.0124432720829324</v>
      </c>
      <c r="E163" s="29" t="e">
        <v>#N/A</v>
      </c>
      <c r="F163" s="29" t="e">
        <v>#N/A</v>
      </c>
      <c r="G163" s="29" t="e">
        <v>#N/A</v>
      </c>
      <c r="H163" s="29" t="e">
        <v>#N/A</v>
      </c>
      <c r="I163" s="29" t="e">
        <v>#N/A</v>
      </c>
      <c r="J163" s="29" t="e">
        <v>#N/A</v>
      </c>
    </row>
    <row r="164" spans="1:10" x14ac:dyDescent="0.25">
      <c r="A164" s="1">
        <v>34834</v>
      </c>
      <c r="B164" s="29">
        <v>2.2014822948119628</v>
      </c>
      <c r="C164" s="29">
        <v>2.2769748762358377</v>
      </c>
      <c r="D164" s="29">
        <v>3.1749425926715595</v>
      </c>
      <c r="E164" s="29" t="e">
        <v>#N/A</v>
      </c>
      <c r="F164" s="29" t="e">
        <v>#N/A</v>
      </c>
      <c r="G164" s="29" t="e">
        <v>#N/A</v>
      </c>
      <c r="H164" s="29" t="e">
        <v>#N/A</v>
      </c>
      <c r="I164" s="29" t="e">
        <v>#N/A</v>
      </c>
      <c r="J164" s="29" t="e">
        <v>#N/A</v>
      </c>
    </row>
    <row r="165" spans="1:10" x14ac:dyDescent="0.25">
      <c r="A165" s="1">
        <v>34926</v>
      </c>
      <c r="B165" s="29">
        <v>2.1182797166527934</v>
      </c>
      <c r="C165" s="29">
        <v>1.9618675279052589</v>
      </c>
      <c r="D165" s="29">
        <v>2.8748696277414725</v>
      </c>
      <c r="E165" s="29" t="e">
        <v>#N/A</v>
      </c>
      <c r="F165" s="29" t="e">
        <v>#N/A</v>
      </c>
      <c r="G165" s="29" t="e">
        <v>#N/A</v>
      </c>
      <c r="H165" s="29" t="e">
        <v>#N/A</v>
      </c>
      <c r="I165" s="29" t="e">
        <v>#N/A</v>
      </c>
      <c r="J165" s="29" t="e">
        <v>#N/A</v>
      </c>
    </row>
    <row r="166" spans="1:10" x14ac:dyDescent="0.25">
      <c r="A166" s="1">
        <v>35018</v>
      </c>
      <c r="B166" s="29">
        <v>2.1116527926777984</v>
      </c>
      <c r="C166" s="29">
        <v>1.932973338784949</v>
      </c>
      <c r="D166" s="29">
        <v>2.5498905226729045</v>
      </c>
      <c r="E166" s="29" t="e">
        <v>#N/A</v>
      </c>
      <c r="F166" s="29" t="e">
        <v>#N/A</v>
      </c>
      <c r="G166" s="29" t="e">
        <v>#N/A</v>
      </c>
      <c r="H166" s="29" t="e">
        <v>#N/A</v>
      </c>
      <c r="I166" s="29" t="e">
        <v>#N/A</v>
      </c>
      <c r="J166" s="29" t="e">
        <v>#N/A</v>
      </c>
    </row>
    <row r="167" spans="1:10" x14ac:dyDescent="0.25">
      <c r="A167" s="1">
        <v>35110</v>
      </c>
      <c r="B167" s="29">
        <v>1.9804387766129805</v>
      </c>
      <c r="C167" s="29">
        <v>2.0007295788085466</v>
      </c>
      <c r="D167" s="29">
        <v>2.4499878345491615</v>
      </c>
      <c r="E167" s="29">
        <v>2.1435228331780021</v>
      </c>
      <c r="F167" s="29">
        <v>2.1435228331780021</v>
      </c>
      <c r="G167" s="29">
        <v>2.1435228331780021</v>
      </c>
      <c r="H167" s="29">
        <v>1.9012115632166315</v>
      </c>
      <c r="I167" s="29">
        <v>1.8943626059136243</v>
      </c>
      <c r="J167" s="29">
        <v>1.8905138110013819</v>
      </c>
    </row>
    <row r="168" spans="1:10" x14ac:dyDescent="0.25">
      <c r="A168" s="1">
        <v>35200</v>
      </c>
      <c r="B168" s="29">
        <v>1.859959174903314</v>
      </c>
      <c r="C168" s="29">
        <v>2.0895813862656931</v>
      </c>
      <c r="D168" s="29">
        <v>2.6746514037237938</v>
      </c>
      <c r="E168" s="29">
        <v>1.8518518518518601</v>
      </c>
      <c r="F168" s="29">
        <v>1.8518518518518601</v>
      </c>
      <c r="G168" s="29">
        <v>1.8518518518518601</v>
      </c>
      <c r="H168" s="29">
        <v>2.0270888546933596</v>
      </c>
      <c r="I168" s="29">
        <v>2.0345453209949405</v>
      </c>
      <c r="J168" s="29">
        <v>2.0335168558931693</v>
      </c>
    </row>
    <row r="169" spans="1:10" x14ac:dyDescent="0.25">
      <c r="A169" s="1">
        <v>35292</v>
      </c>
      <c r="B169" s="29">
        <v>1.83910504016358</v>
      </c>
      <c r="C169" s="29">
        <v>2.1088898459315608</v>
      </c>
      <c r="D169" s="29">
        <v>2.624893688904562</v>
      </c>
      <c r="E169" s="29">
        <v>1.8433179723502224</v>
      </c>
      <c r="F169" s="29">
        <v>1.8433179723502224</v>
      </c>
      <c r="G169" s="29">
        <v>1.8433179723502224</v>
      </c>
      <c r="H169" s="29">
        <v>2.0393491668997399</v>
      </c>
      <c r="I169" s="29">
        <v>2.026496928134236</v>
      </c>
      <c r="J169" s="29">
        <v>2.0498141168710848</v>
      </c>
    </row>
    <row r="170" spans="1:10" x14ac:dyDescent="0.25">
      <c r="A170" s="1">
        <v>35384</v>
      </c>
      <c r="B170" s="29">
        <v>1.9083969465648831</v>
      </c>
      <c r="C170" s="29">
        <v>2.3527621787601261</v>
      </c>
      <c r="D170" s="29">
        <v>2.7249909032096458</v>
      </c>
      <c r="E170" s="29">
        <v>2.0183486238532167</v>
      </c>
      <c r="F170" s="29">
        <v>1.9266055045871422</v>
      </c>
      <c r="G170" s="29">
        <v>1.9266055045871422</v>
      </c>
      <c r="H170" s="29">
        <v>2.323359885970433</v>
      </c>
      <c r="I170" s="29">
        <v>2.3036934775824802</v>
      </c>
      <c r="J170" s="29">
        <v>2.2741468483727045</v>
      </c>
    </row>
    <row r="171" spans="1:10" x14ac:dyDescent="0.25">
      <c r="A171" s="1">
        <v>35476</v>
      </c>
      <c r="B171" s="29">
        <v>1.9075374221751318</v>
      </c>
      <c r="C171" s="29">
        <v>2.2365887207702828</v>
      </c>
      <c r="D171" s="29">
        <v>2.7249909032096458</v>
      </c>
      <c r="E171" s="29">
        <v>2.0743854518870508</v>
      </c>
      <c r="F171" s="29">
        <v>2.0652471899844649</v>
      </c>
      <c r="G171" s="29">
        <v>2.046970666179293</v>
      </c>
      <c r="H171" s="29">
        <v>2.2005281659954523</v>
      </c>
      <c r="I171" s="29">
        <v>2.2005281659954523</v>
      </c>
      <c r="J171" s="29">
        <v>2.1717979435079915</v>
      </c>
    </row>
    <row r="172" spans="1:10" x14ac:dyDescent="0.25">
      <c r="A172" s="1">
        <v>35565</v>
      </c>
      <c r="B172" s="29">
        <v>1.9538820551358693</v>
      </c>
      <c r="C172" s="29">
        <v>1.8104308142156356</v>
      </c>
      <c r="D172" s="29">
        <v>2.5497445840725224</v>
      </c>
      <c r="E172" s="29">
        <v>2.2077452044878765</v>
      </c>
      <c r="F172" s="29">
        <v>2.2348896127397655</v>
      </c>
      <c r="G172" s="29">
        <v>2.2167933405718543</v>
      </c>
      <c r="H172" s="29">
        <v>2.1309195088258459</v>
      </c>
      <c r="I172" s="29">
        <v>2.1504386903061112</v>
      </c>
      <c r="J172" s="29">
        <v>2.142445921728009</v>
      </c>
    </row>
    <row r="173" spans="1:10" x14ac:dyDescent="0.25">
      <c r="A173" s="1">
        <v>35657</v>
      </c>
      <c r="B173" s="29">
        <v>1.7271474506201256</v>
      </c>
      <c r="C173" s="29">
        <v>1.6462809017809832</v>
      </c>
      <c r="D173" s="29">
        <v>2.3745763788228684</v>
      </c>
      <c r="E173" s="29">
        <v>1.8433594101249895</v>
      </c>
      <c r="F173" s="29">
        <v>1.8973113928603569</v>
      </c>
      <c r="G173" s="29">
        <v>1.8613434043701194</v>
      </c>
      <c r="H173" s="29">
        <v>1.8816817381818618</v>
      </c>
      <c r="I173" s="29">
        <v>1.9203251800550714</v>
      </c>
      <c r="J173" s="29">
        <v>1.8948788722103815</v>
      </c>
    </row>
    <row r="174" spans="1:10" x14ac:dyDescent="0.25">
      <c r="A174" s="1">
        <v>35749</v>
      </c>
      <c r="B174" s="29">
        <v>1.4720275613671063</v>
      </c>
      <c r="C174" s="29">
        <v>1.2756929147691221</v>
      </c>
      <c r="D174" s="29">
        <v>2.2749664968335308</v>
      </c>
      <c r="E174" s="29">
        <v>1.5643157236077565</v>
      </c>
      <c r="F174" s="29">
        <v>1.5553767766157023</v>
      </c>
      <c r="G174" s="29">
        <v>1.528559935639584</v>
      </c>
      <c r="H174" s="29">
        <v>1.4867951136672275</v>
      </c>
      <c r="I174" s="29">
        <v>1.4795095449189999</v>
      </c>
      <c r="J174" s="29">
        <v>1.4609650037512578</v>
      </c>
    </row>
    <row r="175" spans="1:10" x14ac:dyDescent="0.25">
      <c r="A175" s="1">
        <v>35841</v>
      </c>
      <c r="B175" s="29">
        <v>1.3726764591186713</v>
      </c>
      <c r="C175" s="29">
        <v>0.83819928423432</v>
      </c>
      <c r="D175" s="29">
        <v>1.8322445528016542</v>
      </c>
      <c r="E175" s="29">
        <v>1.3877768881772168</v>
      </c>
      <c r="F175" s="29">
        <v>1.4233609109509882</v>
      </c>
      <c r="G175" s="29">
        <v>1.4589449337247595</v>
      </c>
      <c r="H175" s="29">
        <v>0.99352882629046846</v>
      </c>
      <c r="I175" s="29">
        <v>1.0211225166396387</v>
      </c>
      <c r="J175" s="29">
        <v>1.0515546073723625</v>
      </c>
    </row>
    <row r="176" spans="1:10" x14ac:dyDescent="0.25">
      <c r="A176" s="1">
        <v>35930</v>
      </c>
      <c r="B176" s="29">
        <v>1.156069364161838</v>
      </c>
      <c r="C176" s="29">
        <v>0.76766158471119894</v>
      </c>
      <c r="D176" s="29">
        <v>1.8993870115378122</v>
      </c>
      <c r="E176" s="29">
        <v>1.1066488174922062</v>
      </c>
      <c r="F176" s="29">
        <v>1.0798750557786674</v>
      </c>
      <c r="G176" s="29">
        <v>1.0709504685408433</v>
      </c>
      <c r="H176" s="29">
        <v>0.85482902913713854</v>
      </c>
      <c r="I176" s="29">
        <v>0.83210353134646198</v>
      </c>
      <c r="J176" s="29">
        <v>0.82924212382831097</v>
      </c>
    </row>
    <row r="177" spans="1:10" x14ac:dyDescent="0.25">
      <c r="A177" s="1">
        <v>36022</v>
      </c>
      <c r="B177" s="29">
        <v>1.2785282088993766</v>
      </c>
      <c r="C177" s="29">
        <v>0.81382430496994562</v>
      </c>
      <c r="D177" s="29">
        <v>2.0497920919841377</v>
      </c>
      <c r="E177" s="29">
        <v>1.0950854700854773</v>
      </c>
      <c r="F177" s="29">
        <v>1.0950854700854773</v>
      </c>
      <c r="G177" s="29">
        <v>1.1128917378917302</v>
      </c>
      <c r="H177" s="29">
        <v>0.73338951365433669</v>
      </c>
      <c r="I177" s="29">
        <v>0.73798724939626581</v>
      </c>
      <c r="J177" s="29">
        <v>0.74854716979724234</v>
      </c>
    </row>
    <row r="178" spans="1:10" x14ac:dyDescent="0.25">
      <c r="A178" s="1">
        <v>36114</v>
      </c>
      <c r="B178" s="29">
        <v>1.2796275576475225</v>
      </c>
      <c r="C178" s="29">
        <v>0.76324673418464162</v>
      </c>
      <c r="D178" s="29">
        <v>1.8873263500933104</v>
      </c>
      <c r="E178" s="29">
        <v>1.181277200461861</v>
      </c>
      <c r="F178" s="29">
        <v>1.1635136335376162</v>
      </c>
      <c r="G178" s="29">
        <v>1.1990407673860837</v>
      </c>
      <c r="H178" s="29">
        <v>0.77424103132799349</v>
      </c>
      <c r="I178" s="29">
        <v>0.71774850293484516</v>
      </c>
      <c r="J178" s="29">
        <v>0.74743420398100113</v>
      </c>
    </row>
    <row r="179" spans="1:10" x14ac:dyDescent="0.25">
      <c r="A179" s="1">
        <v>36206</v>
      </c>
      <c r="B179" s="29">
        <v>1.310491626702226</v>
      </c>
      <c r="C179" s="29">
        <v>1.0193598313519736</v>
      </c>
      <c r="D179" s="29">
        <v>1.7873997365437713</v>
      </c>
      <c r="E179" s="29">
        <v>1.1869961909823701</v>
      </c>
      <c r="F179" s="29">
        <v>1.20471255204182</v>
      </c>
      <c r="G179" s="29">
        <v>1.2578616352201255</v>
      </c>
      <c r="H179" s="29">
        <v>0.99834654486585794</v>
      </c>
      <c r="I179" s="29">
        <v>1.0106871203184875</v>
      </c>
      <c r="J179" s="29">
        <v>1.0568033610103056</v>
      </c>
    </row>
    <row r="180" spans="1:10" x14ac:dyDescent="0.25">
      <c r="A180" s="1">
        <v>36295</v>
      </c>
      <c r="B180" s="29">
        <v>1.3269415148609909</v>
      </c>
      <c r="C180" s="29">
        <v>1.3891108625006643</v>
      </c>
      <c r="D180" s="29">
        <v>2.024771322540964</v>
      </c>
      <c r="E180" s="29">
        <v>1.3333333333333419</v>
      </c>
      <c r="F180" s="29">
        <v>1.3245033112582849</v>
      </c>
      <c r="G180" s="29">
        <v>1.236203090507737</v>
      </c>
      <c r="H180" s="29">
        <v>1.4550385119434628</v>
      </c>
      <c r="I180" s="29">
        <v>1.4466859106853303</v>
      </c>
      <c r="J180" s="29">
        <v>1.3771657041314889</v>
      </c>
    </row>
    <row r="181" spans="1:10" x14ac:dyDescent="0.25">
      <c r="A181" s="1">
        <v>36387</v>
      </c>
      <c r="B181" s="29">
        <v>1.3171638939135422</v>
      </c>
      <c r="C181" s="29">
        <v>1.6105261760293255</v>
      </c>
      <c r="D181" s="29">
        <v>2.0049751943421183</v>
      </c>
      <c r="E181" s="29">
        <v>1.318723940657418</v>
      </c>
      <c r="F181" s="29">
        <v>1.3090274410937797</v>
      </c>
      <c r="G181" s="29">
        <v>1.2993309415301191</v>
      </c>
      <c r="H181" s="29">
        <v>1.6734773302198969</v>
      </c>
      <c r="I181" s="29">
        <v>1.6734773302198969</v>
      </c>
      <c r="J181" s="29">
        <v>1.6637478108581405</v>
      </c>
    </row>
    <row r="182" spans="1:10" x14ac:dyDescent="0.25">
      <c r="A182" s="1">
        <v>36479</v>
      </c>
      <c r="B182" s="29">
        <v>1.4513917106867114</v>
      </c>
      <c r="C182" s="29">
        <v>1.9426603985962965</v>
      </c>
      <c r="D182" s="29">
        <v>2.2124977140650541</v>
      </c>
      <c r="E182" s="29">
        <v>1.5076833864888339</v>
      </c>
      <c r="F182" s="29">
        <v>1.4883541123030808</v>
      </c>
      <c r="G182" s="29">
        <v>1.4830508474576121</v>
      </c>
      <c r="H182" s="29">
        <v>1.9887466045789726</v>
      </c>
      <c r="I182" s="29">
        <v>1.9887466045789726</v>
      </c>
      <c r="J182" s="29">
        <v>1.9928412498790848</v>
      </c>
    </row>
    <row r="183" spans="1:10" x14ac:dyDescent="0.25">
      <c r="A183" s="1">
        <v>36571</v>
      </c>
      <c r="B183" s="29">
        <v>1.6783110571081616</v>
      </c>
      <c r="C183" s="29">
        <v>2.5253259017606</v>
      </c>
      <c r="D183" s="29">
        <v>2.1624916116681607</v>
      </c>
      <c r="E183" s="29">
        <v>1.5735943197083158</v>
      </c>
      <c r="F183" s="29">
        <v>1.5544041450777257</v>
      </c>
      <c r="G183" s="29">
        <v>1.6599501055459598</v>
      </c>
      <c r="H183" s="29">
        <v>2.4387892808945377</v>
      </c>
      <c r="I183" s="29">
        <v>2.4195103142471641</v>
      </c>
      <c r="J183" s="29">
        <v>2.506265664160412</v>
      </c>
    </row>
    <row r="184" spans="1:10" x14ac:dyDescent="0.25">
      <c r="A184" s="1">
        <v>36661</v>
      </c>
      <c r="B184" s="29">
        <v>1.6716500763281683</v>
      </c>
      <c r="C184" s="29">
        <v>2.4248952408475466</v>
      </c>
      <c r="D184" s="29">
        <v>2.4496477682538158</v>
      </c>
      <c r="E184" s="29">
        <v>1.7060617613419593</v>
      </c>
      <c r="F184" s="29">
        <v>1.696530690049558</v>
      </c>
      <c r="G184" s="29">
        <v>1.6393442622950838</v>
      </c>
      <c r="H184" s="29">
        <v>2.4760994263862468</v>
      </c>
      <c r="I184" s="29">
        <v>2.4665391969407313</v>
      </c>
      <c r="J184" s="29">
        <v>2.4187380497131983</v>
      </c>
    </row>
    <row r="185" spans="1:10" x14ac:dyDescent="0.25">
      <c r="A185" s="1">
        <v>36753</v>
      </c>
      <c r="B185" s="29">
        <v>1.7815831824582684</v>
      </c>
      <c r="C185" s="29">
        <v>2.5153534561609847</v>
      </c>
      <c r="D185" s="29">
        <v>2.4874734033233041</v>
      </c>
      <c r="E185" s="29">
        <v>1.7007125890736496</v>
      </c>
      <c r="F185" s="29">
        <v>1.6912114014251856</v>
      </c>
      <c r="G185" s="29">
        <v>1.5961995249406336</v>
      </c>
      <c r="H185" s="29">
        <v>2.4738344433872683</v>
      </c>
      <c r="I185" s="29">
        <v>2.4643196955280722</v>
      </c>
      <c r="J185" s="29">
        <v>2.388201712654614</v>
      </c>
    </row>
    <row r="186" spans="1:10" x14ac:dyDescent="0.25">
      <c r="A186" s="1">
        <v>36845</v>
      </c>
      <c r="B186" s="29">
        <v>1.8111271043244281</v>
      </c>
      <c r="C186" s="29">
        <v>2.4759034579512118</v>
      </c>
      <c r="D186" s="29">
        <v>2.4748936224345046</v>
      </c>
      <c r="E186" s="29">
        <v>1.6557857886271066</v>
      </c>
      <c r="F186" s="29">
        <v>1.5611694578484325</v>
      </c>
      <c r="G186" s="29">
        <v>1.5611694578484325</v>
      </c>
      <c r="H186" s="29">
        <v>2.3753193905555081</v>
      </c>
      <c r="I186" s="29">
        <v>2.3185388473549784</v>
      </c>
      <c r="J186" s="29">
        <v>2.3185388473549784</v>
      </c>
    </row>
    <row r="187" spans="1:10" x14ac:dyDescent="0.25">
      <c r="A187" s="1">
        <v>36937</v>
      </c>
      <c r="B187" s="29">
        <v>1.8385739537431167</v>
      </c>
      <c r="C187" s="29">
        <v>2.3162640901771336</v>
      </c>
      <c r="D187" s="29">
        <v>2.224942114000295</v>
      </c>
      <c r="E187" s="29">
        <v>1.6939582156973332</v>
      </c>
      <c r="F187" s="29">
        <v>1.6657255787690506</v>
      </c>
      <c r="G187" s="29">
        <v>1.6657255787690506</v>
      </c>
      <c r="H187" s="29">
        <v>2.2612122349408903</v>
      </c>
      <c r="I187" s="29">
        <v>2.2424469881779041</v>
      </c>
      <c r="J187" s="29">
        <v>2.2424469881779041</v>
      </c>
    </row>
    <row r="188" spans="1:10" x14ac:dyDescent="0.25">
      <c r="A188" s="1">
        <v>37026</v>
      </c>
      <c r="B188" s="29">
        <v>1.9022683277907459</v>
      </c>
      <c r="C188" s="29">
        <v>2.3367062957690532</v>
      </c>
      <c r="D188" s="29">
        <v>2.3497386316712836</v>
      </c>
      <c r="E188" s="29">
        <v>1.7038007863696025</v>
      </c>
      <c r="F188" s="29">
        <v>1.6476315296760857</v>
      </c>
      <c r="G188" s="29">
        <v>1.5821007302003531</v>
      </c>
      <c r="H188" s="29">
        <v>2.3225445387557109</v>
      </c>
      <c r="I188" s="29">
        <v>2.2759070982184548</v>
      </c>
      <c r="J188" s="29">
        <v>2.219942169573752</v>
      </c>
    </row>
    <row r="189" spans="1:10" x14ac:dyDescent="0.25">
      <c r="A189" s="1">
        <v>37118</v>
      </c>
      <c r="B189" s="29">
        <v>1.7158104085086334</v>
      </c>
      <c r="C189" s="29">
        <v>1.7678924224077575</v>
      </c>
      <c r="D189" s="29">
        <v>2.2249664626610048</v>
      </c>
      <c r="E189" s="29">
        <v>1.2494172494172506</v>
      </c>
      <c r="F189" s="29">
        <v>1.2773892773892737</v>
      </c>
      <c r="G189" s="29">
        <v>1.296037296037289</v>
      </c>
      <c r="H189" s="29">
        <v>1.5206305053314884</v>
      </c>
      <c r="I189" s="29">
        <v>1.5391747797867561</v>
      </c>
      <c r="J189" s="29">
        <v>1.5577190542420016</v>
      </c>
    </row>
    <row r="190" spans="1:10" x14ac:dyDescent="0.25">
      <c r="A190" s="1">
        <v>37210</v>
      </c>
      <c r="B190" s="29">
        <v>1.7420274888741316</v>
      </c>
      <c r="C190" s="29">
        <v>1.2726903965115</v>
      </c>
      <c r="D190" s="29">
        <v>1.6372706480793144</v>
      </c>
      <c r="E190" s="29">
        <v>1.6163492800743029</v>
      </c>
      <c r="F190" s="29">
        <v>1.5606130980027721</v>
      </c>
      <c r="G190" s="29">
        <v>1.5977705527171482</v>
      </c>
      <c r="H190" s="29">
        <v>1.2826427978222865</v>
      </c>
      <c r="I190" s="29">
        <v>1.2549598597397793</v>
      </c>
      <c r="J190" s="29">
        <v>1.2826427978222865</v>
      </c>
    </row>
    <row r="191" spans="1:10" x14ac:dyDescent="0.25">
      <c r="A191" s="1">
        <v>37302</v>
      </c>
      <c r="B191" s="29">
        <v>1.4533497940374618</v>
      </c>
      <c r="C191" s="29">
        <v>0.77811213376477451</v>
      </c>
      <c r="D191" s="29">
        <v>1.6494472920034144</v>
      </c>
      <c r="E191" s="29">
        <v>1.1723437644235224</v>
      </c>
      <c r="F191" s="29">
        <v>1.2092679774762249</v>
      </c>
      <c r="G191" s="29">
        <v>1.3015785101079924</v>
      </c>
      <c r="H191" s="29">
        <v>0.64084958344776677</v>
      </c>
      <c r="I191" s="29">
        <v>0.66831456559552915</v>
      </c>
      <c r="J191" s="29">
        <v>0.74155451798956218</v>
      </c>
    </row>
    <row r="192" spans="1:10" x14ac:dyDescent="0.25">
      <c r="A192" s="1">
        <v>37391</v>
      </c>
      <c r="B192" s="29">
        <v>1.6487865466811247</v>
      </c>
      <c r="C192" s="29">
        <v>1.0727489191052042</v>
      </c>
      <c r="D192" s="29">
        <v>2.1744793459763772</v>
      </c>
      <c r="E192" s="29">
        <v>1.6393442622950838</v>
      </c>
      <c r="F192" s="29">
        <v>1.6301344630686998</v>
      </c>
      <c r="G192" s="29">
        <v>1.6946030576533433</v>
      </c>
      <c r="H192" s="29">
        <v>1.094491061656333</v>
      </c>
      <c r="I192" s="29">
        <v>1.0853703028091966</v>
      </c>
      <c r="J192" s="29">
        <v>1.1400948558920154</v>
      </c>
    </row>
    <row r="193" spans="1:10" x14ac:dyDescent="0.25">
      <c r="A193" s="1">
        <v>37483</v>
      </c>
      <c r="B193" s="29">
        <v>1.8836073935537101</v>
      </c>
      <c r="C193" s="29">
        <v>1.506725783422258</v>
      </c>
      <c r="D193" s="29">
        <v>1.8873876351190091</v>
      </c>
      <c r="E193" s="29">
        <v>1.9948519948519872</v>
      </c>
      <c r="F193" s="29">
        <v>1.9672733958448152</v>
      </c>
      <c r="G193" s="29">
        <v>1.9580805295090986</v>
      </c>
      <c r="H193" s="29">
        <v>1.6237912789637043</v>
      </c>
      <c r="I193" s="29">
        <v>1.5964240102171123</v>
      </c>
      <c r="J193" s="29">
        <v>1.5873015873015817</v>
      </c>
    </row>
    <row r="194" spans="1:10" x14ac:dyDescent="0.25">
      <c r="A194" s="1">
        <v>37575</v>
      </c>
      <c r="B194" s="29">
        <v>1.7254920914945737</v>
      </c>
      <c r="C194" s="29">
        <v>1.9125819856806725</v>
      </c>
      <c r="D194" s="29">
        <v>1.9124854809207894</v>
      </c>
      <c r="E194" s="29">
        <v>1.6526661796932185</v>
      </c>
      <c r="F194" s="29">
        <v>1.59788166544923</v>
      </c>
      <c r="G194" s="29">
        <v>1.6526661796932185</v>
      </c>
      <c r="H194" s="29">
        <v>1.8754552075746611</v>
      </c>
      <c r="I194" s="29">
        <v>1.7935178441369271</v>
      </c>
      <c r="J194" s="29">
        <v>1.8481427530954164</v>
      </c>
    </row>
    <row r="195" spans="1:10" x14ac:dyDescent="0.25">
      <c r="A195" s="1">
        <v>37667</v>
      </c>
      <c r="B195" s="29">
        <v>1.6734939759036171</v>
      </c>
      <c r="C195" s="29">
        <v>2.4399995002561292</v>
      </c>
      <c r="D195" s="29">
        <v>1.8998289103052348</v>
      </c>
      <c r="E195" s="29">
        <v>1.5194249840778884</v>
      </c>
      <c r="F195" s="29">
        <v>1.4830315712855979</v>
      </c>
      <c r="G195" s="29">
        <v>1.4830315712855979</v>
      </c>
      <c r="H195" s="29">
        <v>2.2789177410568406</v>
      </c>
      <c r="I195" s="29">
        <v>2.2516796804067596</v>
      </c>
      <c r="J195" s="29">
        <v>2.2516796804067596</v>
      </c>
    </row>
    <row r="196" spans="1:10" x14ac:dyDescent="0.25">
      <c r="A196" s="1">
        <v>37756</v>
      </c>
      <c r="B196" s="29">
        <v>1.3932315064390632</v>
      </c>
      <c r="C196" s="29">
        <v>1.6912375544010594</v>
      </c>
      <c r="D196" s="29">
        <v>1.7199088243782581</v>
      </c>
      <c r="E196" s="29">
        <v>1.3041115739902187</v>
      </c>
      <c r="F196" s="29">
        <v>1.2497735917406327</v>
      </c>
      <c r="G196" s="29">
        <v>1.2859989132403493</v>
      </c>
      <c r="H196" s="29">
        <v>1.776535305257454</v>
      </c>
      <c r="I196" s="29">
        <v>1.7314455766976211</v>
      </c>
      <c r="J196" s="29">
        <v>1.7584994138335253</v>
      </c>
    </row>
    <row r="197" spans="1:10" x14ac:dyDescent="0.25">
      <c r="A197" s="1">
        <v>37848</v>
      </c>
      <c r="B197" s="29">
        <v>1.3016580644392262</v>
      </c>
      <c r="C197" s="29">
        <v>1.8224443210562047</v>
      </c>
      <c r="D197" s="29">
        <v>1.3997356874987268</v>
      </c>
      <c r="E197" s="29">
        <v>1.2983500135244741</v>
      </c>
      <c r="F197" s="29">
        <v>1.2743447944217223</v>
      </c>
      <c r="G197" s="29">
        <v>1.0494795929174572</v>
      </c>
      <c r="H197" s="29">
        <v>1.9306752873563315</v>
      </c>
      <c r="I197" s="29">
        <v>1.9127155172413701</v>
      </c>
      <c r="J197" s="29">
        <v>1.6971694567323059</v>
      </c>
    </row>
    <row r="198" spans="1:10" x14ac:dyDescent="0.25">
      <c r="A198" s="1">
        <v>37940</v>
      </c>
      <c r="B198" s="29">
        <v>1.3624431325501618</v>
      </c>
      <c r="C198" s="29">
        <v>1.8189633996561039</v>
      </c>
      <c r="D198" s="29">
        <v>1.8249663312678412</v>
      </c>
      <c r="E198" s="29">
        <v>0.86048943334324779</v>
      </c>
      <c r="F198" s="29">
        <v>0.86336732442466868</v>
      </c>
      <c r="G198" s="29">
        <v>0.97272718551846271</v>
      </c>
      <c r="H198" s="29">
        <v>1.4174256019500397</v>
      </c>
      <c r="I198" s="29">
        <v>1.4318205809813467</v>
      </c>
      <c r="J198" s="29">
        <v>1.520109785706758</v>
      </c>
    </row>
    <row r="199" spans="1:10" x14ac:dyDescent="0.25">
      <c r="A199" s="1">
        <v>38032</v>
      </c>
      <c r="B199" s="29">
        <v>1.7431181789095751</v>
      </c>
      <c r="C199" s="29">
        <v>1.9452642876307991</v>
      </c>
      <c r="D199" s="29">
        <v>1.3024482358825364</v>
      </c>
      <c r="E199" s="29">
        <v>1.2519861400922538</v>
      </c>
      <c r="F199" s="29">
        <v>1.1868981756226304</v>
      </c>
      <c r="G199" s="29">
        <v>1.2500717881960943</v>
      </c>
      <c r="H199" s="29">
        <v>1.6135027209393193</v>
      </c>
      <c r="I199" s="29">
        <v>1.5601322824439823</v>
      </c>
      <c r="J199" s="29">
        <v>1.6106435903056493</v>
      </c>
    </row>
    <row r="200" spans="1:10" x14ac:dyDescent="0.25">
      <c r="A200" s="1">
        <v>38122</v>
      </c>
      <c r="B200" s="29">
        <v>2.0380916373260227</v>
      </c>
      <c r="C200" s="29">
        <v>2.6178138145461327</v>
      </c>
      <c r="D200" s="29">
        <v>2.0069042976673117</v>
      </c>
      <c r="E200" s="29">
        <v>1.5513774669093428</v>
      </c>
      <c r="F200" s="29">
        <v>1.5208835609258786</v>
      </c>
      <c r="G200" s="29">
        <v>1.509448346182074</v>
      </c>
      <c r="H200" s="29">
        <v>2.3321205673085155</v>
      </c>
      <c r="I200" s="29">
        <v>2.3026722016928014</v>
      </c>
      <c r="J200" s="29">
        <v>2.2893511921725285</v>
      </c>
    </row>
    <row r="201" spans="1:10" x14ac:dyDescent="0.25">
      <c r="A201" s="1">
        <v>38214</v>
      </c>
      <c r="B201" s="29">
        <v>1.9991763252338535</v>
      </c>
      <c r="C201" s="29">
        <v>2.5011512081626552</v>
      </c>
      <c r="D201" s="29">
        <v>2.1745527370737543</v>
      </c>
      <c r="E201" s="29">
        <v>1.4556829634700508</v>
      </c>
      <c r="F201" s="29">
        <v>1.4547321581379391</v>
      </c>
      <c r="G201" s="29">
        <v>1.501321619411633</v>
      </c>
      <c r="H201" s="29">
        <v>2.1676806479387745</v>
      </c>
      <c r="I201" s="29">
        <v>2.1676806479387745</v>
      </c>
      <c r="J201" s="29">
        <v>2.2064737106037624</v>
      </c>
    </row>
    <row r="202" spans="1:10" x14ac:dyDescent="0.25">
      <c r="A202" s="1">
        <v>38306</v>
      </c>
      <c r="B202" s="29">
        <v>2.131623971687735</v>
      </c>
      <c r="C202" s="29">
        <v>2.9046694249767802</v>
      </c>
      <c r="D202" s="29">
        <v>2.0224095823226378</v>
      </c>
      <c r="E202" s="29">
        <v>1.5673713836269254</v>
      </c>
      <c r="F202" s="29">
        <v>1.5626332597344694</v>
      </c>
      <c r="G202" s="29">
        <v>1.6014858756526751</v>
      </c>
      <c r="H202" s="29">
        <v>2.5206358190651423</v>
      </c>
      <c r="I202" s="29">
        <v>2.544219612282439</v>
      </c>
      <c r="J202" s="29">
        <v>2.574406867600576</v>
      </c>
    </row>
    <row r="203" spans="1:10" x14ac:dyDescent="0.25">
      <c r="A203" s="1">
        <v>38398</v>
      </c>
      <c r="B203" s="29">
        <v>2.2152341020265531</v>
      </c>
      <c r="C203" s="29">
        <v>2.6391032312864215</v>
      </c>
      <c r="D203" s="29">
        <v>1.9124854809207894</v>
      </c>
      <c r="E203" s="29">
        <v>1.6336572996106691</v>
      </c>
      <c r="F203" s="29">
        <v>1.6176318096548847</v>
      </c>
      <c r="G203" s="29">
        <v>1.5667273121482639</v>
      </c>
      <c r="H203" s="29">
        <v>2.2917836421486149</v>
      </c>
      <c r="I203" s="29">
        <v>2.278682388171438</v>
      </c>
      <c r="J203" s="29">
        <v>2.237507018528917</v>
      </c>
    </row>
    <row r="204" spans="1:10" x14ac:dyDescent="0.25">
      <c r="A204" s="1">
        <v>38487</v>
      </c>
      <c r="B204" s="29">
        <v>2.0865416903071976</v>
      </c>
      <c r="C204" s="29">
        <v>2.5522207171882805</v>
      </c>
      <c r="D204" s="29">
        <v>2.2991982699909768</v>
      </c>
      <c r="E204" s="29">
        <v>1.9884823214853409</v>
      </c>
      <c r="F204" s="29">
        <v>1.9454780023558937</v>
      </c>
      <c r="G204" s="29">
        <v>1.9791335564572021</v>
      </c>
      <c r="H204" s="29">
        <v>2.5460500143400289</v>
      </c>
      <c r="I204" s="29">
        <v>2.5108938004792414</v>
      </c>
      <c r="J204" s="29">
        <v>2.53772354263615</v>
      </c>
    </row>
    <row r="205" spans="1:10" x14ac:dyDescent="0.25">
      <c r="A205" s="1">
        <v>38579</v>
      </c>
      <c r="B205" s="29">
        <v>2.0891975451063693</v>
      </c>
      <c r="C205" s="29">
        <v>3.1281772397323548</v>
      </c>
      <c r="D205" s="29">
        <v>2.2398755421809806</v>
      </c>
      <c r="E205" s="29">
        <v>1.9476890404068525</v>
      </c>
      <c r="F205" s="29">
        <v>1.9160192999124526</v>
      </c>
      <c r="G205" s="29">
        <v>1.9486205033625748</v>
      </c>
      <c r="H205" s="29">
        <v>3.0944655433059243</v>
      </c>
      <c r="I205" s="29">
        <v>3.0704988754101992</v>
      </c>
      <c r="J205" s="29">
        <v>3.0990745179012569</v>
      </c>
    </row>
    <row r="206" spans="1:10" x14ac:dyDescent="0.25">
      <c r="A206" s="1">
        <v>38671</v>
      </c>
      <c r="B206" s="29">
        <v>2.1995800488795458</v>
      </c>
      <c r="C206" s="29">
        <v>3.0524329203249323</v>
      </c>
      <c r="D206" s="29">
        <v>2.4654249352862871</v>
      </c>
      <c r="E206" s="29">
        <v>1.9049824041489138</v>
      </c>
      <c r="F206" s="29">
        <v>1.897573624745319</v>
      </c>
      <c r="G206" s="29">
        <v>1.958696054824971</v>
      </c>
      <c r="H206" s="29">
        <v>2.9727603680734793</v>
      </c>
      <c r="I206" s="29">
        <v>2.9791632365585574</v>
      </c>
      <c r="J206" s="29">
        <v>3.028556793443471</v>
      </c>
    </row>
    <row r="207" spans="1:10" x14ac:dyDescent="0.25">
      <c r="A207" s="1">
        <v>38763</v>
      </c>
      <c r="B207" s="29">
        <v>2.0635354709327425</v>
      </c>
      <c r="C207" s="29">
        <v>2.9885191444722903</v>
      </c>
      <c r="D207" s="29">
        <v>2.054789274436442</v>
      </c>
      <c r="E207" s="29">
        <v>1.8753970372961781</v>
      </c>
      <c r="F207" s="29">
        <v>1.8634283767734239</v>
      </c>
      <c r="G207" s="29">
        <v>1.8744763711021406</v>
      </c>
      <c r="H207" s="29">
        <v>2.965361664968702</v>
      </c>
      <c r="I207" s="29">
        <v>2.9562654635424179</v>
      </c>
      <c r="J207" s="29">
        <v>2.9644520448260714</v>
      </c>
    </row>
    <row r="208" spans="1:10" x14ac:dyDescent="0.25">
      <c r="A208" s="1">
        <v>38852</v>
      </c>
      <c r="B208" s="29">
        <v>2.3206487835308653</v>
      </c>
      <c r="C208" s="29">
        <v>3.1966168462518763</v>
      </c>
      <c r="D208" s="29">
        <v>2.3716051460390357</v>
      </c>
      <c r="E208" s="29">
        <v>2.2653662464088953</v>
      </c>
      <c r="F208" s="29">
        <v>2.2562169481600725</v>
      </c>
      <c r="G208" s="29">
        <v>2.2324287727131242</v>
      </c>
      <c r="H208" s="29">
        <v>3.3017847485127039</v>
      </c>
      <c r="I208" s="29">
        <v>3.2936722552731279</v>
      </c>
      <c r="J208" s="29">
        <v>3.2747431043807396</v>
      </c>
    </row>
    <row r="209" spans="1:10" x14ac:dyDescent="0.25">
      <c r="A209" s="1">
        <v>38944</v>
      </c>
      <c r="B209" s="29">
        <v>2.4894061811401746</v>
      </c>
      <c r="C209" s="29">
        <v>2.8418470286133424</v>
      </c>
      <c r="D209" s="29">
        <v>2.6041891842799263</v>
      </c>
      <c r="E209" s="29">
        <v>2.4140633543542567</v>
      </c>
      <c r="F209" s="29">
        <v>2.3940145080742159</v>
      </c>
      <c r="G209" s="29">
        <v>2.3739656617941973</v>
      </c>
      <c r="H209" s="29">
        <v>2.8652502520813528</v>
      </c>
      <c r="I209" s="29">
        <v>2.8482961085779079</v>
      </c>
      <c r="J209" s="29">
        <v>2.8322342884167462</v>
      </c>
    </row>
    <row r="210" spans="1:10" x14ac:dyDescent="0.25">
      <c r="A210" s="1">
        <v>39036</v>
      </c>
      <c r="B210" s="29">
        <v>2.2633883462445326</v>
      </c>
      <c r="C210" s="29">
        <v>1.8723055748296691</v>
      </c>
      <c r="D210" s="29">
        <v>1.611817295027185</v>
      </c>
      <c r="E210" s="29">
        <v>2.2650292524769355</v>
      </c>
      <c r="F210" s="29">
        <v>2.2188411309750133</v>
      </c>
      <c r="G210" s="29">
        <v>2.1916716477385911</v>
      </c>
      <c r="H210" s="29">
        <v>1.8950501891506377</v>
      </c>
      <c r="I210" s="29">
        <v>1.8764452083314787</v>
      </c>
      <c r="J210" s="29">
        <v>1.8542964216420099</v>
      </c>
    </row>
    <row r="211" spans="1:10" x14ac:dyDescent="0.25">
      <c r="A211" s="1">
        <v>39128</v>
      </c>
      <c r="B211" s="29">
        <v>2.4259542496064768</v>
      </c>
      <c r="C211" s="29">
        <v>2.3166853404859911</v>
      </c>
      <c r="D211" s="29">
        <v>2.0148036656358448</v>
      </c>
      <c r="E211" s="29">
        <v>2.2372795833595971</v>
      </c>
      <c r="F211" s="29">
        <v>2.2291702332789542</v>
      </c>
      <c r="G211" s="29">
        <v>2.2787273726606827</v>
      </c>
      <c r="H211" s="29">
        <v>2.1790294856538495</v>
      </c>
      <c r="I211" s="29">
        <v>2.1737405791352638</v>
      </c>
      <c r="J211" s="29">
        <v>2.2125258936048331</v>
      </c>
    </row>
    <row r="212" spans="1:10" x14ac:dyDescent="0.25">
      <c r="A212" s="1">
        <v>39217</v>
      </c>
      <c r="B212" s="29">
        <v>2.0795690104311149</v>
      </c>
      <c r="C212" s="29">
        <v>2.3240409121018546</v>
      </c>
      <c r="D212" s="29">
        <v>2.3836297343487134</v>
      </c>
      <c r="E212" s="29">
        <v>2.0219717353022748</v>
      </c>
      <c r="F212" s="29">
        <v>1.9978367941646979</v>
      </c>
      <c r="G212" s="29">
        <v>2.006775661252691</v>
      </c>
      <c r="H212" s="29">
        <v>2.3476061742391252</v>
      </c>
      <c r="I212" s="29">
        <v>2.3275486177727345</v>
      </c>
      <c r="J212" s="29">
        <v>2.3327810238074509</v>
      </c>
    </row>
    <row r="213" spans="1:10" x14ac:dyDescent="0.25">
      <c r="A213" s="1">
        <v>39309</v>
      </c>
      <c r="B213" s="29">
        <v>2.028710666166833</v>
      </c>
      <c r="C213" s="29">
        <v>2.1647289630034372</v>
      </c>
      <c r="D213" s="29">
        <v>1.9774444687062465</v>
      </c>
      <c r="E213" s="29">
        <v>1.8734613709684433</v>
      </c>
      <c r="F213" s="29">
        <v>1.8779050649223583</v>
      </c>
      <c r="G213" s="29">
        <v>1.9223420044614636</v>
      </c>
      <c r="H213" s="29">
        <v>2.0986777117307565</v>
      </c>
      <c r="I213" s="29">
        <v>2.102143736027573</v>
      </c>
      <c r="J213" s="29">
        <v>2.1376704850700978</v>
      </c>
    </row>
    <row r="214" spans="1:10" x14ac:dyDescent="0.25">
      <c r="A214" s="1">
        <v>39401</v>
      </c>
      <c r="B214" s="29">
        <v>2.2539138835825367</v>
      </c>
      <c r="C214" s="29">
        <v>3.3430475999062015</v>
      </c>
      <c r="D214" s="29">
        <v>2.2121312353787337</v>
      </c>
      <c r="E214" s="29">
        <v>2.1264550826168405</v>
      </c>
      <c r="F214" s="29">
        <v>2.1193786929908143</v>
      </c>
      <c r="G214" s="29">
        <v>2.0795740013445085</v>
      </c>
      <c r="H214" s="29">
        <v>3.354958616676651</v>
      </c>
      <c r="I214" s="29">
        <v>3.4001198509679309</v>
      </c>
      <c r="J214" s="29">
        <v>3.366248925249482</v>
      </c>
    </row>
    <row r="215" spans="1:10" x14ac:dyDescent="0.25">
      <c r="A215" s="1">
        <v>39493</v>
      </c>
      <c r="B215" s="29">
        <v>2.0818346303926205</v>
      </c>
      <c r="C215" s="29">
        <v>3.2331924872242901</v>
      </c>
      <c r="D215" s="29">
        <v>2.4998294106389762</v>
      </c>
      <c r="E215" s="29">
        <v>2.0126615668689007</v>
      </c>
      <c r="F215" s="29">
        <v>1.9950760573287596</v>
      </c>
      <c r="G215" s="29">
        <v>2.0425569330871252</v>
      </c>
      <c r="H215" s="29">
        <v>3.378139827261073</v>
      </c>
      <c r="I215" s="29">
        <v>3.3635009343058186</v>
      </c>
      <c r="J215" s="29">
        <v>3.4013898337193815</v>
      </c>
    </row>
    <row r="216" spans="1:10" x14ac:dyDescent="0.25">
      <c r="A216" s="1">
        <v>39583</v>
      </c>
      <c r="B216" s="29">
        <v>2.1914059530661278</v>
      </c>
      <c r="C216" s="29">
        <v>3.4562591206837912</v>
      </c>
      <c r="D216" s="29">
        <v>2.6070583112161039</v>
      </c>
      <c r="E216" s="29">
        <v>2.2372833863101071</v>
      </c>
      <c r="F216" s="29">
        <v>2.2372833863101071</v>
      </c>
      <c r="G216" s="29">
        <v>2.2600502622569074</v>
      </c>
      <c r="H216" s="29">
        <v>3.6538559950872518</v>
      </c>
      <c r="I216" s="29">
        <v>3.6538559950872518</v>
      </c>
      <c r="J216" s="29">
        <v>3.6657967009535497</v>
      </c>
    </row>
    <row r="217" spans="1:10" x14ac:dyDescent="0.25">
      <c r="A217" s="1">
        <v>39675</v>
      </c>
      <c r="B217" s="29">
        <v>2.1710000216127456</v>
      </c>
      <c r="C217" s="29">
        <v>3.9420422681199829</v>
      </c>
      <c r="D217" s="29">
        <v>2.7719399998759497</v>
      </c>
      <c r="E217" s="29">
        <v>2.4521546730315258</v>
      </c>
      <c r="F217" s="29">
        <v>2.3894352639877381</v>
      </c>
      <c r="G217" s="29">
        <v>2.3380401926879513</v>
      </c>
      <c r="H217" s="29">
        <v>4.3935271130551401</v>
      </c>
      <c r="I217" s="29">
        <v>4.3418186133645342</v>
      </c>
      <c r="J217" s="29">
        <v>4.299434597224705</v>
      </c>
    </row>
    <row r="218" spans="1:10" x14ac:dyDescent="0.25">
      <c r="A218" s="1">
        <v>39767</v>
      </c>
      <c r="B218" s="29">
        <v>1.5589602636918887</v>
      </c>
      <c r="C218" s="29">
        <v>1.3862327531252383</v>
      </c>
      <c r="D218" s="29">
        <v>0.79300983553720616</v>
      </c>
      <c r="E218" s="29">
        <v>1.8448299743749619</v>
      </c>
      <c r="F218" s="29">
        <v>1.897638340605301</v>
      </c>
      <c r="G218" s="29">
        <v>1.9365953320866991</v>
      </c>
      <c r="H218" s="29">
        <v>1.7438203001149066</v>
      </c>
      <c r="I218" s="29">
        <v>1.8864126286476379</v>
      </c>
      <c r="J218" s="29">
        <v>1.9233188783855049</v>
      </c>
    </row>
    <row r="219" spans="1:10" x14ac:dyDescent="0.25">
      <c r="A219" s="1">
        <v>39859</v>
      </c>
      <c r="B219" s="29">
        <v>1.091227470743994</v>
      </c>
      <c r="C219" s="29">
        <v>-5.8931307524989762E-2</v>
      </c>
      <c r="D219" s="29">
        <v>0.4352684420904529</v>
      </c>
      <c r="E219" s="29">
        <v>1.7536458961070256</v>
      </c>
      <c r="F219" s="29">
        <v>1.7553676888376168</v>
      </c>
      <c r="G219" s="29">
        <v>1.7811945797964857</v>
      </c>
      <c r="H219" s="29">
        <v>0.7681883557942415</v>
      </c>
      <c r="I219" s="29">
        <v>0.76901972847367439</v>
      </c>
      <c r="J219" s="29">
        <v>0.79146679081831817</v>
      </c>
    </row>
    <row r="220" spans="1:10" x14ac:dyDescent="0.25">
      <c r="A220" s="1">
        <v>39948</v>
      </c>
      <c r="B220" s="29">
        <v>1.062642792625268</v>
      </c>
      <c r="C220" s="29">
        <v>-0.63209918442236335</v>
      </c>
      <c r="D220" s="29">
        <v>1.2072743473738878</v>
      </c>
      <c r="E220" s="29">
        <v>1.6134460065809098</v>
      </c>
      <c r="F220" s="29">
        <v>1.6209243194735157</v>
      </c>
      <c r="G220" s="29">
        <v>1.6227938976966838</v>
      </c>
      <c r="H220" s="29">
        <v>-0.19904422083818485</v>
      </c>
      <c r="I220" s="29">
        <v>-0.19170618504692483</v>
      </c>
      <c r="J220" s="29">
        <v>-0.18987167609910705</v>
      </c>
    </row>
    <row r="221" spans="1:10" x14ac:dyDescent="0.25">
      <c r="A221" s="1">
        <v>40040</v>
      </c>
      <c r="B221" s="29">
        <v>0.94661914180249607</v>
      </c>
      <c r="C221" s="29">
        <v>-0.9720151995465387</v>
      </c>
      <c r="D221" s="29">
        <v>1.6321721919352994</v>
      </c>
      <c r="E221" s="29">
        <v>1.3302121651246557</v>
      </c>
      <c r="F221" s="29">
        <v>1.3144205402593423</v>
      </c>
      <c r="G221" s="29">
        <v>1.2772637758704075</v>
      </c>
      <c r="H221" s="29">
        <v>-0.64294977011598586</v>
      </c>
      <c r="I221" s="29">
        <v>-0.65745921485766967</v>
      </c>
      <c r="J221" s="29">
        <v>-0.69191914611916872</v>
      </c>
    </row>
    <row r="222" spans="1:10" x14ac:dyDescent="0.25">
      <c r="A222" s="1">
        <v>40132</v>
      </c>
      <c r="B222" s="29">
        <v>1.5297438445518008</v>
      </c>
      <c r="C222" s="29">
        <v>1.3150603180016152</v>
      </c>
      <c r="D222" s="29">
        <v>1.5047509305891715</v>
      </c>
      <c r="E222" s="29">
        <v>1.422134871043701</v>
      </c>
      <c r="F222" s="29">
        <v>1.4666345280255122</v>
      </c>
      <c r="G222" s="29">
        <v>1.5176237183171626</v>
      </c>
      <c r="H222" s="29">
        <v>1.2677414909742168</v>
      </c>
      <c r="I222" s="29">
        <v>1.181388085067292</v>
      </c>
      <c r="J222" s="29">
        <v>1.2264020945294218</v>
      </c>
    </row>
    <row r="223" spans="1:10" x14ac:dyDescent="0.25">
      <c r="A223" s="1">
        <v>40224</v>
      </c>
      <c r="B223" s="29">
        <v>1.7300745685375762</v>
      </c>
      <c r="C223" s="29">
        <v>2.2739455796899399</v>
      </c>
      <c r="D223" s="29">
        <v>1.5422298374866639</v>
      </c>
      <c r="E223" s="29">
        <v>1.3848187625377983</v>
      </c>
      <c r="F223" s="29">
        <v>1.3801965370286329</v>
      </c>
      <c r="G223" s="29">
        <v>1.4042321096761512</v>
      </c>
      <c r="H223" s="29">
        <v>1.9898754253151241</v>
      </c>
      <c r="I223" s="29">
        <v>1.9852649632546182</v>
      </c>
      <c r="J223" s="29">
        <v>2.0046289039087561</v>
      </c>
    </row>
    <row r="224" spans="1:10" x14ac:dyDescent="0.25">
      <c r="A224" s="1">
        <v>40313</v>
      </c>
      <c r="B224" s="29">
        <v>1.4993954050785963</v>
      </c>
      <c r="C224" s="29">
        <v>1.9318412261321471</v>
      </c>
      <c r="D224" s="29">
        <v>1.549603151032497</v>
      </c>
      <c r="E224" s="29">
        <v>1.4901043441422734</v>
      </c>
      <c r="F224" s="29">
        <v>1.4661595277345452</v>
      </c>
      <c r="G224" s="29">
        <v>1.4624757098256724</v>
      </c>
      <c r="H224" s="29">
        <v>1.9354838709677358</v>
      </c>
      <c r="I224" s="29">
        <v>1.9115890083631903</v>
      </c>
      <c r="J224" s="29">
        <v>1.9097509420090031</v>
      </c>
    </row>
    <row r="225" spans="1:10" x14ac:dyDescent="0.25">
      <c r="A225" s="1">
        <v>40405</v>
      </c>
      <c r="B225" s="29">
        <v>1.2772154816537817</v>
      </c>
      <c r="C225" s="29">
        <v>1.4108543565825693</v>
      </c>
      <c r="D225" s="29">
        <v>1.4623991074014464</v>
      </c>
      <c r="E225" s="29">
        <v>1.2872740618405487</v>
      </c>
      <c r="F225" s="29">
        <v>1.2927791540508382</v>
      </c>
      <c r="G225" s="29">
        <v>1.2184604092118523</v>
      </c>
      <c r="H225" s="29">
        <v>1.4306830416613403</v>
      </c>
      <c r="I225" s="29">
        <v>1.4361575941166826</v>
      </c>
      <c r="J225" s="29">
        <v>1.372287815471096</v>
      </c>
    </row>
    <row r="226" spans="1:10" x14ac:dyDescent="0.25">
      <c r="A226" s="1">
        <v>40497</v>
      </c>
      <c r="B226" s="29">
        <v>0.92359274453861495</v>
      </c>
      <c r="C226" s="29">
        <v>1.2411907015883017</v>
      </c>
      <c r="D226" s="29">
        <v>1.4498193078165134</v>
      </c>
      <c r="E226" s="29">
        <v>0.80784292247446654</v>
      </c>
      <c r="F226" s="29">
        <v>0.83796587890569985</v>
      </c>
      <c r="G226" s="29">
        <v>0.80784292247446654</v>
      </c>
      <c r="H226" s="29">
        <v>1.1501545321889184</v>
      </c>
      <c r="I226" s="29">
        <v>1.155592615083445</v>
      </c>
      <c r="J226" s="29">
        <v>1.1284022006108785</v>
      </c>
    </row>
    <row r="227" spans="1:10" x14ac:dyDescent="0.25">
      <c r="A227" s="1">
        <v>40589</v>
      </c>
      <c r="B227" s="29">
        <v>1.109888284397198</v>
      </c>
      <c r="C227" s="29">
        <v>1.7778709575973606</v>
      </c>
      <c r="D227" s="29">
        <v>1.5871796174256048</v>
      </c>
      <c r="E227" s="29">
        <v>0.86452446604239341</v>
      </c>
      <c r="F227" s="29">
        <v>0.85724426001254628</v>
      </c>
      <c r="G227" s="29">
        <v>0.88818513563932999</v>
      </c>
      <c r="H227" s="29">
        <v>1.5545396344487372</v>
      </c>
      <c r="I227" s="29">
        <v>1.5437191729560595</v>
      </c>
      <c r="J227" s="29">
        <v>1.5716720318121657</v>
      </c>
    </row>
    <row r="228" spans="1:10" x14ac:dyDescent="0.25">
      <c r="A228" s="1">
        <v>40678</v>
      </c>
      <c r="B228" s="29">
        <v>1.4741378417295836</v>
      </c>
      <c r="C228" s="29">
        <v>2.6648377537878298</v>
      </c>
      <c r="D228" s="29">
        <v>2.1167596984686066</v>
      </c>
      <c r="E228" s="29">
        <v>1.2601341843173186</v>
      </c>
      <c r="F228" s="29">
        <v>1.2810153703686877</v>
      </c>
      <c r="G228" s="29">
        <v>1.3055280670376757</v>
      </c>
      <c r="H228" s="29">
        <v>2.4877327175638619</v>
      </c>
      <c r="I228" s="29">
        <v>2.5057728387934741</v>
      </c>
      <c r="J228" s="29">
        <v>2.5274209842690132</v>
      </c>
    </row>
    <row r="229" spans="1:10" x14ac:dyDescent="0.25">
      <c r="A229" s="1">
        <v>40770</v>
      </c>
      <c r="B229" s="29">
        <v>1.8259691085339425</v>
      </c>
      <c r="C229" s="29">
        <v>2.9810496388665175</v>
      </c>
      <c r="D229" s="29">
        <v>1.6249354000955396</v>
      </c>
      <c r="E229" s="29">
        <v>1.6401910233523331</v>
      </c>
      <c r="F229" s="29">
        <v>1.627504462950724</v>
      </c>
      <c r="G229" s="29">
        <v>1.6338477431515397</v>
      </c>
      <c r="H229" s="29">
        <v>2.8748560322487737</v>
      </c>
      <c r="I229" s="29">
        <v>2.8622588540166971</v>
      </c>
      <c r="J229" s="29">
        <v>2.8685574431327465</v>
      </c>
    </row>
    <row r="230" spans="1:10" x14ac:dyDescent="0.25">
      <c r="A230" s="1">
        <v>40862</v>
      </c>
      <c r="B230" s="29">
        <v>1.9241681712664604</v>
      </c>
      <c r="C230" s="29">
        <v>2.7116883116883095</v>
      </c>
      <c r="D230" s="29">
        <v>1.7149720968195226</v>
      </c>
      <c r="E230" s="29">
        <v>1.7370220927497293</v>
      </c>
      <c r="F230" s="29">
        <v>1.7958275281813707</v>
      </c>
      <c r="G230" s="29">
        <v>1.7940181301680846</v>
      </c>
      <c r="H230" s="29">
        <v>2.5529895319369889</v>
      </c>
      <c r="I230" s="29">
        <v>2.672982726352835</v>
      </c>
      <c r="J230" s="29">
        <v>2.6720872547527197</v>
      </c>
    </row>
    <row r="231" spans="1:10" x14ac:dyDescent="0.25">
      <c r="A231" s="1">
        <v>40954</v>
      </c>
      <c r="B231" s="29">
        <v>2.1101812394105801</v>
      </c>
      <c r="C231" s="29">
        <v>2.5203159922134954</v>
      </c>
      <c r="D231" s="29">
        <v>1.7974135003786085</v>
      </c>
      <c r="E231" s="29">
        <v>1.9366815965682349</v>
      </c>
      <c r="F231" s="29">
        <v>1.9384839991709146</v>
      </c>
      <c r="G231" s="29">
        <v>1.9826428629363013</v>
      </c>
      <c r="H231" s="29">
        <v>2.2962916973400693</v>
      </c>
      <c r="I231" s="29">
        <v>2.2989525220183271</v>
      </c>
      <c r="J231" s="29">
        <v>2.337091009073422</v>
      </c>
    </row>
    <row r="232" spans="1:10" x14ac:dyDescent="0.25">
      <c r="A232" s="1">
        <v>41044</v>
      </c>
      <c r="B232" s="29">
        <v>1.9356024256283577</v>
      </c>
      <c r="C232" s="29">
        <v>1.7624020887728298</v>
      </c>
      <c r="D232" s="29">
        <v>2.0199639845020378</v>
      </c>
      <c r="E232" s="29">
        <v>1.8055717345137445</v>
      </c>
      <c r="F232" s="29">
        <v>1.8100520613983928</v>
      </c>
      <c r="G232" s="29">
        <v>1.795715015367505</v>
      </c>
      <c r="H232" s="29">
        <v>1.6482887893481735</v>
      </c>
      <c r="I232" s="29">
        <v>1.6535689456407932</v>
      </c>
      <c r="J232" s="29">
        <v>1.6394885288604444</v>
      </c>
    </row>
    <row r="233" spans="1:10" x14ac:dyDescent="0.25">
      <c r="A233" s="1">
        <v>41136</v>
      </c>
      <c r="B233" s="29">
        <v>1.7353138398390699</v>
      </c>
      <c r="C233" s="29">
        <v>1.562071800493281</v>
      </c>
      <c r="D233" s="29">
        <v>1.8847496948475095</v>
      </c>
      <c r="E233" s="29">
        <v>1.6390518825019074</v>
      </c>
      <c r="F233" s="29">
        <v>1.5837628636144796</v>
      </c>
      <c r="G233" s="29">
        <v>1.5819793468761612</v>
      </c>
      <c r="H233" s="29">
        <v>1.5031541739213949</v>
      </c>
      <c r="I233" s="29">
        <v>1.4532823532499739</v>
      </c>
      <c r="J233" s="29">
        <v>1.4515324648053607</v>
      </c>
    </row>
    <row r="234" spans="1:10" x14ac:dyDescent="0.25">
      <c r="A234" s="1">
        <v>41228</v>
      </c>
      <c r="B234" s="29">
        <v>1.8078752910213547</v>
      </c>
      <c r="C234" s="29">
        <v>1.7843414930204249</v>
      </c>
      <c r="D234" s="29">
        <v>1.95495963815151</v>
      </c>
      <c r="E234" s="29">
        <v>1.4746666666666686</v>
      </c>
      <c r="F234" s="29">
        <v>1.494222222222219</v>
      </c>
      <c r="G234" s="29">
        <v>1.5182222222222208</v>
      </c>
      <c r="H234" s="29">
        <v>1.4983463213285253</v>
      </c>
      <c r="I234" s="29">
        <v>1.5672859598753863</v>
      </c>
      <c r="J234" s="29">
        <v>1.5873569938827048</v>
      </c>
    </row>
    <row r="235" spans="1:10" x14ac:dyDescent="0.25">
      <c r="A235" s="1">
        <v>41320</v>
      </c>
      <c r="B235" s="29">
        <v>1.5436444086886603</v>
      </c>
      <c r="C235" s="29">
        <v>1.4507022443689843</v>
      </c>
      <c r="D235" s="29">
        <v>1.7622592430103001</v>
      </c>
      <c r="E235" s="29">
        <v>1.2588179134032318</v>
      </c>
      <c r="F235" s="29">
        <v>1.2835699510263199</v>
      </c>
      <c r="G235" s="29">
        <v>1.2844539523700016</v>
      </c>
      <c r="H235" s="29">
        <v>1.1925411968777055</v>
      </c>
      <c r="I235" s="29">
        <v>1.2142237640936804</v>
      </c>
      <c r="J235" s="29">
        <v>1.2150910667823034</v>
      </c>
    </row>
    <row r="236" spans="1:10" x14ac:dyDescent="0.25">
      <c r="A236" s="1">
        <v>41409</v>
      </c>
      <c r="B236" s="29">
        <v>1.4401602403605329</v>
      </c>
      <c r="C236" s="29">
        <v>1.2838758819756269</v>
      </c>
      <c r="D236" s="29">
        <v>1.7322530426094662</v>
      </c>
      <c r="E236" s="29">
        <v>1.2212629926685814</v>
      </c>
      <c r="F236" s="29">
        <v>1.2193487873509268</v>
      </c>
      <c r="G236" s="29">
        <v>1.1762791677035311</v>
      </c>
      <c r="H236" s="29">
        <v>1.1044917257683196</v>
      </c>
      <c r="I236" s="29">
        <v>1.1035460992907753</v>
      </c>
      <c r="J236" s="29">
        <v>1.0666666666666602</v>
      </c>
    </row>
    <row r="237" spans="1:10" x14ac:dyDescent="0.25">
      <c r="A237" s="1">
        <v>41501</v>
      </c>
      <c r="B237" s="29">
        <v>1.5429324704895553</v>
      </c>
      <c r="C237" s="29">
        <v>1.403130059363189</v>
      </c>
      <c r="D237" s="29">
        <v>1.8174351166714287</v>
      </c>
      <c r="E237" s="29">
        <v>1.1769306335777996</v>
      </c>
      <c r="F237" s="29">
        <v>1.1893294165895796</v>
      </c>
      <c r="G237" s="29">
        <v>1.1712081183416156</v>
      </c>
      <c r="H237" s="29">
        <v>1.1281346228094291</v>
      </c>
      <c r="I237" s="29">
        <v>1.1394348026706247</v>
      </c>
      <c r="J237" s="29">
        <v>1.1243678961890158</v>
      </c>
    </row>
    <row r="238" spans="1:10" x14ac:dyDescent="0.25">
      <c r="A238" s="1">
        <v>41593</v>
      </c>
      <c r="B238" s="29">
        <v>1.5779112313076604</v>
      </c>
      <c r="C238" s="29">
        <v>1.2482111623469461</v>
      </c>
      <c r="D238" s="29">
        <v>1.7598849043848119</v>
      </c>
      <c r="E238" s="29">
        <v>1.1265650698280227</v>
      </c>
      <c r="F238" s="29">
        <v>1.1626912070883177</v>
      </c>
      <c r="G238" s="29">
        <v>1.167444646201532</v>
      </c>
      <c r="H238" s="29">
        <v>0.89193599819923364</v>
      </c>
      <c r="I238" s="29">
        <v>0.97916002325972862</v>
      </c>
      <c r="J238" s="29">
        <v>0.9838494869726766</v>
      </c>
    </row>
    <row r="239" spans="1:10" x14ac:dyDescent="0.25">
      <c r="A239" s="1">
        <v>41685</v>
      </c>
      <c r="B239" s="29">
        <v>1.517207229512274</v>
      </c>
      <c r="C239" s="29">
        <v>1.3655899071121524</v>
      </c>
      <c r="D239" s="29">
        <v>1.5598835112465625</v>
      </c>
      <c r="E239" s="29">
        <v>1.1407780788690758</v>
      </c>
      <c r="F239" s="29">
        <v>1.1331981580792405</v>
      </c>
      <c r="G239" s="29">
        <v>1.1237232570919575</v>
      </c>
      <c r="H239" s="29">
        <v>1.0691335621884068</v>
      </c>
      <c r="I239" s="29">
        <v>1.0616505626280137</v>
      </c>
      <c r="J239" s="29">
        <v>1.0532321881226103</v>
      </c>
    </row>
    <row r="240" spans="1:10" x14ac:dyDescent="0.25">
      <c r="A240" s="1">
        <v>41774</v>
      </c>
      <c r="B240" s="29">
        <v>1.7070136640075839</v>
      </c>
      <c r="C240" s="29">
        <v>1.7910684069386562</v>
      </c>
      <c r="D240" s="29">
        <v>1.6999815694596077</v>
      </c>
      <c r="E240" s="29">
        <v>1.4800472255017683</v>
      </c>
      <c r="F240" s="29">
        <v>1.4800472255017683</v>
      </c>
      <c r="G240" s="29">
        <v>1.4847697756788625</v>
      </c>
      <c r="H240" s="29">
        <v>1.5904888208155166</v>
      </c>
      <c r="I240" s="29">
        <v>1.5914227543567971</v>
      </c>
      <c r="J240" s="29">
        <v>1.5951584885219638</v>
      </c>
    </row>
    <row r="241" spans="1:13" x14ac:dyDescent="0.25">
      <c r="A241" s="1">
        <v>41866</v>
      </c>
      <c r="B241" s="29">
        <v>1.721102685903686</v>
      </c>
      <c r="C241" s="29">
        <v>1.6852935958843407</v>
      </c>
      <c r="D241" s="29">
        <v>1.9574905899815365</v>
      </c>
      <c r="E241" s="29">
        <v>1.4766780860595574</v>
      </c>
      <c r="F241" s="29">
        <v>1.4860896736061502</v>
      </c>
      <c r="G241" s="29">
        <v>1.4766780860595574</v>
      </c>
      <c r="H241" s="29">
        <v>1.4843750000000044</v>
      </c>
      <c r="I241" s="29">
        <v>1.4918154761904834</v>
      </c>
      <c r="J241" s="29">
        <v>1.4843750000000044</v>
      </c>
    </row>
    <row r="242" spans="1:13" x14ac:dyDescent="0.25">
      <c r="A242" s="1">
        <v>41958</v>
      </c>
      <c r="B242" s="29">
        <v>1.5220774644440827</v>
      </c>
      <c r="C242" s="29">
        <v>1.167059285433858</v>
      </c>
      <c r="D242" s="29">
        <v>1.6297272520692685</v>
      </c>
      <c r="E242" s="29">
        <v>1.4145943359943125</v>
      </c>
      <c r="F242" s="29">
        <v>1.408965976567278</v>
      </c>
      <c r="G242" s="29">
        <v>1.4145943359943125</v>
      </c>
      <c r="H242" s="29">
        <v>1.1002978040430822</v>
      </c>
      <c r="I242" s="29">
        <v>1.1207080499865407</v>
      </c>
      <c r="J242" s="29">
        <v>1.1244190037944524</v>
      </c>
    </row>
    <row r="243" spans="1:13" x14ac:dyDescent="0.25">
      <c r="A243" s="1">
        <v>42050</v>
      </c>
      <c r="B243" s="29">
        <v>1.3608826714273103</v>
      </c>
      <c r="C243" s="29">
        <v>0.2413028399488093</v>
      </c>
      <c r="D243" s="29">
        <v>1.1251917500712194</v>
      </c>
      <c r="E243" s="29">
        <v>1.3280709302108118</v>
      </c>
      <c r="F243" s="29">
        <v>1.3140420119339247</v>
      </c>
      <c r="G243" s="29">
        <v>1.3233946241185235</v>
      </c>
      <c r="H243" s="29">
        <v>0.28015089315434061</v>
      </c>
      <c r="I243" s="29">
        <v>0.268131217870482</v>
      </c>
      <c r="J243" s="29">
        <v>0.2755279411220668</v>
      </c>
    </row>
    <row r="244" spans="1:13" x14ac:dyDescent="0.25">
      <c r="A244" s="1">
        <v>42139</v>
      </c>
      <c r="B244" s="29">
        <v>1.3017268994437892</v>
      </c>
      <c r="C244" s="29">
        <v>0.23428310342481495</v>
      </c>
      <c r="D244" s="29">
        <v>1.6749907764198824</v>
      </c>
      <c r="E244" s="29">
        <v>1.2849990728722283</v>
      </c>
      <c r="F244" s="29">
        <v>1.293343222696075</v>
      </c>
      <c r="G244" s="29">
        <v>1.3016873725199218</v>
      </c>
      <c r="H244" s="29">
        <v>0.23735989809103852</v>
      </c>
      <c r="I244" s="29">
        <v>0.24469147795485036</v>
      </c>
      <c r="J244" s="29">
        <v>0.25110661033569404</v>
      </c>
    </row>
    <row r="245" spans="1:13" x14ac:dyDescent="0.25">
      <c r="A245" s="1">
        <v>42231</v>
      </c>
      <c r="B245" s="29">
        <v>1.2636687969524996</v>
      </c>
      <c r="C245" s="29">
        <v>0.23358145305110156</v>
      </c>
      <c r="D245" s="29">
        <v>1.6773763838942912</v>
      </c>
      <c r="E245" s="29">
        <v>1.2805824525094156</v>
      </c>
      <c r="F245" s="29">
        <v>1.2888979229802588</v>
      </c>
      <c r="G245" s="29">
        <v>1.2972133934511021</v>
      </c>
      <c r="H245" s="29">
        <v>0.25950055280927753</v>
      </c>
      <c r="I245" s="29">
        <v>0.26681042753629036</v>
      </c>
      <c r="J245" s="29">
        <v>0.27320656792244602</v>
      </c>
    </row>
    <row r="246" spans="1:13" x14ac:dyDescent="0.25">
      <c r="A246" s="1">
        <v>42323</v>
      </c>
      <c r="B246" s="29">
        <v>1.2447212634258298</v>
      </c>
      <c r="C246" s="29">
        <v>0.29203737302194721</v>
      </c>
      <c r="D246" s="29">
        <v>1.5242068909246509</v>
      </c>
      <c r="E246" s="29">
        <v>1.3622370919279536</v>
      </c>
      <c r="F246" s="29">
        <v>1.3880440192445942</v>
      </c>
      <c r="G246" s="29">
        <v>1.3769839075374657</v>
      </c>
      <c r="H246" s="29">
        <v>0.41437222151077258</v>
      </c>
      <c r="I246" s="29">
        <v>0.47840324911727627</v>
      </c>
      <c r="J246" s="29">
        <v>0.46834123049339649</v>
      </c>
    </row>
    <row r="247" spans="1:13" x14ac:dyDescent="0.25">
      <c r="A247" s="1">
        <v>42415</v>
      </c>
      <c r="B247" s="29">
        <v>1.5004523493291622</v>
      </c>
      <c r="C247" s="29">
        <v>0.79915796039293774</v>
      </c>
      <c r="D247" s="29">
        <v>1.3882897868771948</v>
      </c>
      <c r="E247" s="29">
        <v>1.6541311903492284</v>
      </c>
      <c r="F247" s="29">
        <v>1.6716011695691257</v>
      </c>
      <c r="G247" s="29">
        <v>1.6412585740819274</v>
      </c>
      <c r="H247" s="29">
        <v>1.0257824348545386</v>
      </c>
      <c r="I247" s="29">
        <v>1.0386506732846135</v>
      </c>
      <c r="J247" s="29">
        <v>1.0119950365365948</v>
      </c>
    </row>
    <row r="248" spans="1:13" x14ac:dyDescent="0.25">
      <c r="A248" s="1">
        <v>42505</v>
      </c>
      <c r="B248" s="29">
        <v>1.5810958431552891</v>
      </c>
      <c r="C248" s="29">
        <v>0.90002715599177829</v>
      </c>
      <c r="D248" s="29">
        <v>1.7724480437364853</v>
      </c>
      <c r="E248" s="29">
        <v>1.5925401106184456</v>
      </c>
      <c r="F248" s="29">
        <v>1.6089957489600959</v>
      </c>
      <c r="G248" s="29">
        <v>1.6135667596105518</v>
      </c>
      <c r="H248" s="29">
        <v>0.93722595732244063</v>
      </c>
      <c r="I248" s="29">
        <v>0.95275504238527819</v>
      </c>
      <c r="J248" s="29">
        <v>0.95640894475299554</v>
      </c>
    </row>
    <row r="249" spans="1:13" x14ac:dyDescent="0.25">
      <c r="A249" s="1">
        <v>42597</v>
      </c>
      <c r="B249" s="29">
        <v>1.7281545982279267</v>
      </c>
      <c r="C249" s="29">
        <v>1.0327122233288577</v>
      </c>
      <c r="D249" s="29">
        <v>1.8098333197969385</v>
      </c>
      <c r="E249" s="29">
        <v>1.688075066047201</v>
      </c>
      <c r="F249" s="29">
        <v>1.6844310831739095</v>
      </c>
      <c r="G249" s="29">
        <v>1.6908080532021641</v>
      </c>
      <c r="H249" s="29">
        <v>1.0320265248123572</v>
      </c>
      <c r="I249" s="29">
        <v>1.0292938861764966</v>
      </c>
      <c r="J249" s="29">
        <v>1.0356700429935195</v>
      </c>
    </row>
    <row r="250" spans="1:13" x14ac:dyDescent="0.25">
      <c r="A250" s="1">
        <v>42689</v>
      </c>
      <c r="B250" s="29">
        <v>1.8322239046177025</v>
      </c>
      <c r="C250" s="29">
        <v>1.5662184386185496</v>
      </c>
      <c r="D250" s="29">
        <v>1.8749885870281924</v>
      </c>
      <c r="E250" s="29">
        <v>1.7067078432263072</v>
      </c>
      <c r="F250" s="29">
        <v>1.6985330850629143</v>
      </c>
      <c r="G250" s="29">
        <v>1.7221490530905159</v>
      </c>
      <c r="H250" s="29">
        <v>1.4769045972409245</v>
      </c>
      <c r="I250" s="29">
        <v>1.4195755832999701</v>
      </c>
      <c r="J250" s="29">
        <v>1.4423251920067104</v>
      </c>
    </row>
    <row r="251" spans="1:13" x14ac:dyDescent="0.25">
      <c r="A251" s="1">
        <v>42781</v>
      </c>
      <c r="B251" s="29">
        <v>1.805406738035864</v>
      </c>
      <c r="C251" s="29">
        <v>2.0303979579997744</v>
      </c>
      <c r="D251" s="29">
        <v>2.0249908140763662</v>
      </c>
      <c r="E251" s="29">
        <v>1.7052694361856968</v>
      </c>
      <c r="F251" s="29">
        <v>1.7224396106888973</v>
      </c>
      <c r="G251" s="29">
        <v>1.7025583560009716</v>
      </c>
      <c r="H251" s="29">
        <v>1.9687366439633092</v>
      </c>
      <c r="I251" s="29">
        <v>1.9832861988378747</v>
      </c>
      <c r="J251" s="29">
        <v>1.9650992552446622</v>
      </c>
    </row>
    <row r="252" spans="1:13" x14ac:dyDescent="0.25">
      <c r="A252" s="1">
        <v>42870</v>
      </c>
      <c r="B252" s="29">
        <v>1.6187457550373541</v>
      </c>
      <c r="C252" s="29">
        <v>1.6330885462724432</v>
      </c>
      <c r="D252" s="29">
        <v>1.8093732530465534</v>
      </c>
      <c r="E252" s="29">
        <v>1.5230709716886892</v>
      </c>
      <c r="F252" s="29">
        <v>1.5185728294214496</v>
      </c>
      <c r="G252" s="29">
        <v>1.5203720863283365</v>
      </c>
      <c r="H252" s="29">
        <v>1.5575957668128915</v>
      </c>
      <c r="I252" s="29">
        <v>1.5539776581791731</v>
      </c>
      <c r="J252" s="29">
        <v>1.5539776581791731</v>
      </c>
    </row>
    <row r="253" spans="1:13" x14ac:dyDescent="0.25">
      <c r="A253" s="1">
        <v>42962</v>
      </c>
      <c r="B253" s="29">
        <v>1.4604020798528294</v>
      </c>
      <c r="C253" s="29">
        <v>1.5992726228645227</v>
      </c>
      <c r="D253" s="29">
        <v>1.8122409285243668</v>
      </c>
      <c r="E253" s="29">
        <v>1.3490287351177299</v>
      </c>
      <c r="F253" s="29">
        <v>1.3606660102050139</v>
      </c>
      <c r="G253" s="29">
        <v>1.3535046101512904</v>
      </c>
      <c r="H253" s="29">
        <v>1.4941369310301322</v>
      </c>
      <c r="I253" s="29">
        <v>1.5049444314354066</v>
      </c>
      <c r="J253" s="29">
        <v>1.4995406812327694</v>
      </c>
    </row>
    <row r="254" spans="1:13" x14ac:dyDescent="0.25">
      <c r="A254" s="1">
        <v>43054</v>
      </c>
      <c r="B254" s="29">
        <v>1.6094189819793492</v>
      </c>
      <c r="C254" s="29">
        <v>1.794473706769284</v>
      </c>
      <c r="D254" s="29">
        <v>1.8324797757065303</v>
      </c>
      <c r="E254" s="29">
        <v>1.487277399093534</v>
      </c>
      <c r="F254" s="29">
        <v>1.4997680311195083</v>
      </c>
      <c r="G254" s="29">
        <v>1.4997680311195083</v>
      </c>
      <c r="H254" s="29">
        <v>1.6875330471487482</v>
      </c>
      <c r="I254" s="29">
        <v>1.6803634962315073</v>
      </c>
      <c r="J254" s="29">
        <v>1.6812596900961596</v>
      </c>
    </row>
    <row r="255" spans="1:13" x14ac:dyDescent="0.25">
      <c r="A255" s="1">
        <v>43146</v>
      </c>
      <c r="B255" s="29">
        <v>1.7482419782983261</v>
      </c>
      <c r="C255" s="29">
        <v>1.8914411341065751</v>
      </c>
      <c r="D255" s="29">
        <v>1.9549653247277199</v>
      </c>
      <c r="E255" s="29">
        <v>1.6608935074162723</v>
      </c>
      <c r="F255" s="29">
        <v>1.6173727684519079</v>
      </c>
      <c r="G255" s="29">
        <v>1.6076028066435821</v>
      </c>
      <c r="H255" s="29">
        <v>1.8039537246653303</v>
      </c>
      <c r="I255" s="29">
        <v>1.7647373393465227</v>
      </c>
      <c r="J255" s="29">
        <v>1.7558245245013371</v>
      </c>
      <c r="M255" s="67"/>
    </row>
    <row r="256" spans="1:13" x14ac:dyDescent="0.25">
      <c r="A256" s="1">
        <v>43235</v>
      </c>
      <c r="B256" s="29">
        <v>1.9401433292488113</v>
      </c>
      <c r="C256" s="29">
        <v>2.1913273750413742</v>
      </c>
      <c r="D256" s="29">
        <v>2.0249908140763662</v>
      </c>
      <c r="E256" s="29">
        <v>1.90115480301511</v>
      </c>
      <c r="F256" s="29">
        <v>1.9141509784263544</v>
      </c>
      <c r="G256" s="29">
        <v>1.9401433292488113</v>
      </c>
      <c r="H256" s="29">
        <v>2.1572799924339101</v>
      </c>
      <c r="I256" s="29">
        <v>2.1686291199697338</v>
      </c>
      <c r="J256" s="29">
        <v>2.1913273750413742</v>
      </c>
      <c r="M256" s="69"/>
    </row>
    <row r="257" spans="1:13" x14ac:dyDescent="0.25">
      <c r="A257" s="1">
        <v>43327</v>
      </c>
      <c r="B257" s="29">
        <v>1.9833120571312257</v>
      </c>
      <c r="C257" s="29">
        <v>2.1835788839067005</v>
      </c>
      <c r="D257" s="29">
        <v>2.0549927729998529</v>
      </c>
      <c r="E257" s="29">
        <v>1.9851621616621351</v>
      </c>
      <c r="F257" s="29">
        <v>1.9611108027603574</v>
      </c>
      <c r="G257" s="29">
        <v>1.9833120571312257</v>
      </c>
      <c r="H257" s="29">
        <v>2.1854629036512252</v>
      </c>
      <c r="I257" s="29">
        <v>2.1647386864614315</v>
      </c>
      <c r="J257" s="29">
        <v>2.1835788839067005</v>
      </c>
      <c r="M257" s="69"/>
    </row>
    <row r="258" spans="1:13" x14ac:dyDescent="0.25">
      <c r="A258" s="1">
        <v>43419</v>
      </c>
      <c r="B258" s="29">
        <v>1.90052828243783</v>
      </c>
      <c r="C258" s="29">
        <v>1.8676372891188509</v>
      </c>
      <c r="D258" s="29">
        <v>2.1524937896248986</v>
      </c>
      <c r="E258" s="29">
        <v>1.90052828243783</v>
      </c>
      <c r="F258" s="29">
        <v>1.90052828243783</v>
      </c>
      <c r="G258" s="29">
        <v>1.90052828243783</v>
      </c>
      <c r="H258" s="29">
        <v>1.8676372891188509</v>
      </c>
      <c r="I258" s="29">
        <v>1.8676372891188509</v>
      </c>
      <c r="J258" s="29">
        <v>1.8676372891188509</v>
      </c>
      <c r="M258" s="69"/>
    </row>
    <row r="259" spans="1:13" x14ac:dyDescent="0.25">
      <c r="A259" s="1">
        <v>43511</v>
      </c>
      <c r="B259" s="29">
        <v>1.9099248181959627</v>
      </c>
      <c r="C259" s="29">
        <v>1.5030670048276074</v>
      </c>
      <c r="D259" s="29">
        <v>1.841332550802699</v>
      </c>
      <c r="E259" s="29">
        <v>1.9099248181959627</v>
      </c>
      <c r="F259" s="29">
        <v>1.9099248181959627</v>
      </c>
      <c r="G259" s="29">
        <v>1.9099248181959627</v>
      </c>
      <c r="H259" s="29">
        <v>1.5030670048276074</v>
      </c>
      <c r="I259" s="29">
        <v>1.5030670048276074</v>
      </c>
      <c r="J259" s="29">
        <v>1.5030670048276074</v>
      </c>
      <c r="M259" s="1"/>
    </row>
    <row r="260" spans="1:13" x14ac:dyDescent="0.25">
      <c r="M26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>
      <pane ySplit="10" topLeftCell="A237" activePane="bottomLeft" state="frozen"/>
      <selection pane="bottomLeft" activeCell="B260" sqref="B260"/>
    </sheetView>
  </sheetViews>
  <sheetFormatPr defaultRowHeight="15" x14ac:dyDescent="0.25"/>
  <cols>
    <col min="1" max="1" width="11.28515625" style="29" customWidth="1"/>
    <col min="2" max="16384" width="9.140625" style="29"/>
  </cols>
  <sheetData>
    <row r="1" spans="1:3" x14ac:dyDescent="0.25">
      <c r="B1" s="29" t="s">
        <v>37</v>
      </c>
      <c r="C1" s="29" t="s">
        <v>38</v>
      </c>
    </row>
    <row r="2" spans="1:3" x14ac:dyDescent="0.25">
      <c r="B2" s="29" t="s">
        <v>2</v>
      </c>
      <c r="C2" s="29" t="s">
        <v>3</v>
      </c>
    </row>
    <row r="3" spans="1:3" x14ac:dyDescent="0.25">
      <c r="A3" s="1">
        <v>20135</v>
      </c>
      <c r="B3" s="29">
        <v>1.343333333333333</v>
      </c>
      <c r="C3" s="29" t="e">
        <v>#N/A</v>
      </c>
    </row>
    <row r="4" spans="1:3" x14ac:dyDescent="0.25">
      <c r="A4" s="1">
        <v>20224</v>
      </c>
      <c r="B4" s="29">
        <v>1.5</v>
      </c>
      <c r="C4" s="29">
        <v>1.343333333333333</v>
      </c>
    </row>
    <row r="5" spans="1:3" x14ac:dyDescent="0.25">
      <c r="A5" s="1">
        <v>20316</v>
      </c>
      <c r="B5" s="29">
        <v>1.9400000000000002</v>
      </c>
      <c r="C5" s="29">
        <v>1.5</v>
      </c>
    </row>
    <row r="6" spans="1:3" x14ac:dyDescent="0.25">
      <c r="A6" s="1">
        <v>20408</v>
      </c>
      <c r="B6" s="29">
        <v>2.3566666666666669</v>
      </c>
      <c r="C6" s="29">
        <v>1.9400000000000002</v>
      </c>
    </row>
    <row r="7" spans="1:3" x14ac:dyDescent="0.25">
      <c r="A7" s="1">
        <v>20500</v>
      </c>
      <c r="B7" s="29">
        <v>2.4833333333333334</v>
      </c>
      <c r="C7" s="29">
        <v>2.3566666666666669</v>
      </c>
    </row>
    <row r="8" spans="1:3" x14ac:dyDescent="0.25">
      <c r="A8" s="1">
        <v>20590</v>
      </c>
      <c r="B8" s="29">
        <v>2.6933333333333334</v>
      </c>
      <c r="C8" s="29">
        <v>2.4833333333333334</v>
      </c>
    </row>
    <row r="9" spans="1:3" x14ac:dyDescent="0.25">
      <c r="A9" s="1">
        <v>20682</v>
      </c>
      <c r="B9" s="29">
        <v>2.81</v>
      </c>
      <c r="C9" s="29">
        <v>2.6933333333333334</v>
      </c>
    </row>
    <row r="10" spans="1:3" x14ac:dyDescent="0.25">
      <c r="A10" s="1">
        <v>20774</v>
      </c>
      <c r="B10" s="29">
        <v>2.9266666666666663</v>
      </c>
      <c r="C10" s="29">
        <v>2.81</v>
      </c>
    </row>
    <row r="11" spans="1:3" x14ac:dyDescent="0.25">
      <c r="A11" s="1">
        <v>20866</v>
      </c>
      <c r="B11" s="29">
        <v>2.9333333333333336</v>
      </c>
      <c r="C11" s="29">
        <v>2.9266666666666663</v>
      </c>
    </row>
    <row r="12" spans="1:3" x14ac:dyDescent="0.25">
      <c r="A12" s="1">
        <v>20955</v>
      </c>
      <c r="B12" s="29">
        <v>3</v>
      </c>
      <c r="C12" s="29">
        <v>2.9333333333333336</v>
      </c>
    </row>
    <row r="13" spans="1:3" x14ac:dyDescent="0.25">
      <c r="A13" s="1">
        <v>21047</v>
      </c>
      <c r="B13" s="29">
        <v>3.2333333333333338</v>
      </c>
      <c r="C13" s="29">
        <v>3</v>
      </c>
    </row>
    <row r="14" spans="1:3" x14ac:dyDescent="0.25">
      <c r="A14" s="1">
        <v>21139</v>
      </c>
      <c r="B14" s="29">
        <v>3.2533333333333334</v>
      </c>
      <c r="C14" s="29">
        <v>3.2333333333333338</v>
      </c>
    </row>
    <row r="15" spans="1:3" x14ac:dyDescent="0.25">
      <c r="A15" s="1">
        <v>21231</v>
      </c>
      <c r="B15" s="29">
        <v>1.8633333333333335</v>
      </c>
      <c r="C15" s="29">
        <v>3.2533333333333334</v>
      </c>
    </row>
    <row r="16" spans="1:3" x14ac:dyDescent="0.25">
      <c r="A16" s="1">
        <v>21320</v>
      </c>
      <c r="B16" s="29">
        <v>0.94000000000000006</v>
      </c>
      <c r="C16" s="29">
        <v>1.8633333333333335</v>
      </c>
    </row>
    <row r="17" spans="1:3" x14ac:dyDescent="0.25">
      <c r="A17" s="1">
        <v>21412</v>
      </c>
      <c r="B17" s="29">
        <v>1.3233333333333333</v>
      </c>
      <c r="C17" s="29">
        <v>0.94000000000000006</v>
      </c>
    </row>
    <row r="18" spans="1:3" x14ac:dyDescent="0.25">
      <c r="A18" s="1">
        <v>21504</v>
      </c>
      <c r="B18" s="29">
        <v>2.1633333333333336</v>
      </c>
      <c r="C18" s="29">
        <v>1.3233333333333333</v>
      </c>
    </row>
    <row r="19" spans="1:3" x14ac:dyDescent="0.25">
      <c r="A19" s="1">
        <v>21596</v>
      </c>
      <c r="B19" s="29">
        <v>2.57</v>
      </c>
      <c r="C19" s="29">
        <v>2.1633333333333336</v>
      </c>
    </row>
    <row r="20" spans="1:3" x14ac:dyDescent="0.25">
      <c r="A20" s="1">
        <v>21685</v>
      </c>
      <c r="B20" s="29">
        <v>3.0833333333333335</v>
      </c>
      <c r="C20" s="29">
        <v>2.57</v>
      </c>
    </row>
    <row r="21" spans="1:3" x14ac:dyDescent="0.25">
      <c r="A21" s="1">
        <v>21777</v>
      </c>
      <c r="B21" s="29">
        <v>3.5766666666666667</v>
      </c>
      <c r="C21" s="29">
        <v>3.0833333333333335</v>
      </c>
    </row>
    <row r="22" spans="1:3" x14ac:dyDescent="0.25">
      <c r="A22" s="1">
        <v>21869</v>
      </c>
      <c r="B22" s="29">
        <v>3.99</v>
      </c>
      <c r="C22" s="29">
        <v>3.5766666666666667</v>
      </c>
    </row>
    <row r="23" spans="1:3" x14ac:dyDescent="0.25">
      <c r="A23" s="1">
        <v>21961</v>
      </c>
      <c r="B23" s="29">
        <v>3.9333333333333336</v>
      </c>
      <c r="C23" s="29">
        <v>3.99</v>
      </c>
    </row>
    <row r="24" spans="1:3" x14ac:dyDescent="0.25">
      <c r="A24" s="1">
        <v>22051</v>
      </c>
      <c r="B24" s="29">
        <v>3.6966666666666668</v>
      </c>
      <c r="C24" s="29">
        <v>3.9333333333333336</v>
      </c>
    </row>
    <row r="25" spans="1:3" x14ac:dyDescent="0.25">
      <c r="A25" s="1">
        <v>22143</v>
      </c>
      <c r="B25" s="29">
        <v>2.936666666666667</v>
      </c>
      <c r="C25" s="29">
        <v>3.6966666666666668</v>
      </c>
    </row>
    <row r="26" spans="1:3" x14ac:dyDescent="0.25">
      <c r="A26" s="1">
        <v>22235</v>
      </c>
      <c r="B26" s="29">
        <v>2.2966666666666669</v>
      </c>
      <c r="C26" s="29">
        <v>2.936666666666667</v>
      </c>
    </row>
    <row r="27" spans="1:3" x14ac:dyDescent="0.25">
      <c r="A27" s="1">
        <v>22327</v>
      </c>
      <c r="B27" s="29">
        <v>2.0033333333333334</v>
      </c>
      <c r="C27" s="29">
        <v>2.2966666666666669</v>
      </c>
    </row>
    <row r="28" spans="1:3" x14ac:dyDescent="0.25">
      <c r="A28" s="1">
        <v>22416</v>
      </c>
      <c r="B28" s="29">
        <v>1.7333333333333332</v>
      </c>
      <c r="C28" s="29">
        <v>2.0033333333333334</v>
      </c>
    </row>
    <row r="29" spans="1:3" x14ac:dyDescent="0.25">
      <c r="A29" s="1">
        <v>22508</v>
      </c>
      <c r="B29" s="29">
        <v>1.6833333333333333</v>
      </c>
      <c r="C29" s="29">
        <v>1.7333333333333332</v>
      </c>
    </row>
    <row r="30" spans="1:3" x14ac:dyDescent="0.25">
      <c r="A30" s="1">
        <v>22600</v>
      </c>
      <c r="B30" s="29">
        <v>2.4</v>
      </c>
      <c r="C30" s="29">
        <v>1.6833333333333333</v>
      </c>
    </row>
    <row r="31" spans="1:3" x14ac:dyDescent="0.25">
      <c r="A31" s="1">
        <v>22692</v>
      </c>
      <c r="B31" s="29">
        <v>2.4566666666666666</v>
      </c>
      <c r="C31" s="29">
        <v>2.4</v>
      </c>
    </row>
    <row r="32" spans="1:3" x14ac:dyDescent="0.25">
      <c r="A32" s="1">
        <v>22781</v>
      </c>
      <c r="B32" s="29">
        <v>2.6066666666666669</v>
      </c>
      <c r="C32" s="29">
        <v>2.4566666666666666</v>
      </c>
    </row>
    <row r="33" spans="1:3" x14ac:dyDescent="0.25">
      <c r="A33" s="1">
        <v>22873</v>
      </c>
      <c r="B33" s="29">
        <v>2.8466666666666671</v>
      </c>
      <c r="C33" s="29">
        <v>2.6066666666666669</v>
      </c>
    </row>
    <row r="34" spans="1:3" x14ac:dyDescent="0.25">
      <c r="A34" s="1">
        <v>22965</v>
      </c>
      <c r="B34" s="29">
        <v>2.9233333333333333</v>
      </c>
      <c r="C34" s="29">
        <v>2.8466666666666671</v>
      </c>
    </row>
    <row r="35" spans="1:3" x14ac:dyDescent="0.25">
      <c r="A35" s="1">
        <v>23057</v>
      </c>
      <c r="B35" s="29">
        <v>2.9666666666666668</v>
      </c>
      <c r="C35" s="29">
        <v>2.9233333333333333</v>
      </c>
    </row>
    <row r="36" spans="1:3" x14ac:dyDescent="0.25">
      <c r="A36" s="1">
        <v>23146</v>
      </c>
      <c r="B36" s="29">
        <v>2.9633333333333334</v>
      </c>
      <c r="C36" s="29">
        <v>2.9666666666666668</v>
      </c>
    </row>
    <row r="37" spans="1:3" x14ac:dyDescent="0.25">
      <c r="A37" s="1">
        <v>23238</v>
      </c>
      <c r="B37" s="29">
        <v>3.33</v>
      </c>
      <c r="C37" s="29">
        <v>2.9633333333333334</v>
      </c>
    </row>
    <row r="38" spans="1:3" x14ac:dyDescent="0.25">
      <c r="A38" s="1">
        <v>23330</v>
      </c>
      <c r="B38" s="29">
        <v>3.4533333333333331</v>
      </c>
      <c r="C38" s="29">
        <v>3.33</v>
      </c>
    </row>
    <row r="39" spans="1:3" x14ac:dyDescent="0.25">
      <c r="A39" s="1">
        <v>23422</v>
      </c>
      <c r="B39" s="29">
        <v>3.4633333333333334</v>
      </c>
      <c r="C39" s="29">
        <v>3.4533333333333331</v>
      </c>
    </row>
    <row r="40" spans="1:3" x14ac:dyDescent="0.25">
      <c r="A40" s="1">
        <v>23512</v>
      </c>
      <c r="B40" s="29">
        <v>3.49</v>
      </c>
      <c r="C40" s="29">
        <v>3.4633333333333334</v>
      </c>
    </row>
    <row r="41" spans="1:3" x14ac:dyDescent="0.25">
      <c r="A41" s="1">
        <v>23604</v>
      </c>
      <c r="B41" s="29">
        <v>3.456666666666667</v>
      </c>
      <c r="C41" s="29">
        <v>3.49</v>
      </c>
    </row>
    <row r="42" spans="1:3" x14ac:dyDescent="0.25">
      <c r="A42" s="1">
        <v>23696</v>
      </c>
      <c r="B42" s="29">
        <v>3.5766666666666667</v>
      </c>
      <c r="C42" s="29">
        <v>3.456666666666667</v>
      </c>
    </row>
    <row r="43" spans="1:3" x14ac:dyDescent="0.25">
      <c r="A43" s="1">
        <v>23788</v>
      </c>
      <c r="B43" s="29">
        <v>3.9733333333333332</v>
      </c>
      <c r="C43" s="29">
        <v>3.5766666666666667</v>
      </c>
    </row>
    <row r="44" spans="1:3" x14ac:dyDescent="0.25">
      <c r="A44" s="1">
        <v>23877</v>
      </c>
      <c r="B44" s="29">
        <v>4.0766666666666671</v>
      </c>
      <c r="C44" s="29">
        <v>3.9733333333333332</v>
      </c>
    </row>
    <row r="45" spans="1:3" x14ac:dyDescent="0.25">
      <c r="A45" s="1">
        <v>23969</v>
      </c>
      <c r="B45" s="29">
        <v>4.0733333333333333</v>
      </c>
      <c r="C45" s="29">
        <v>4.0766666666666671</v>
      </c>
    </row>
    <row r="46" spans="1:3" x14ac:dyDescent="0.25">
      <c r="A46" s="1">
        <v>24061</v>
      </c>
      <c r="B46" s="29">
        <v>4.166666666666667</v>
      </c>
      <c r="C46" s="29">
        <v>4.0733333333333333</v>
      </c>
    </row>
    <row r="47" spans="1:3" x14ac:dyDescent="0.25">
      <c r="A47" s="1">
        <v>24153</v>
      </c>
      <c r="B47" s="29">
        <v>4.5566666666666666</v>
      </c>
      <c r="C47" s="29">
        <v>4.166666666666667</v>
      </c>
    </row>
    <row r="48" spans="1:3" x14ac:dyDescent="0.25">
      <c r="A48" s="1">
        <v>24242</v>
      </c>
      <c r="B48" s="29">
        <v>4.9133333333333331</v>
      </c>
      <c r="C48" s="29">
        <v>4.5566666666666666</v>
      </c>
    </row>
    <row r="49" spans="1:3" x14ac:dyDescent="0.25">
      <c r="A49" s="1">
        <v>24334</v>
      </c>
      <c r="B49" s="29">
        <v>5.41</v>
      </c>
      <c r="C49" s="29">
        <v>4.9133333333333331</v>
      </c>
    </row>
    <row r="50" spans="1:3" x14ac:dyDescent="0.25">
      <c r="A50" s="1">
        <v>24426</v>
      </c>
      <c r="B50" s="29">
        <v>5.5633333333333326</v>
      </c>
      <c r="C50" s="29">
        <v>5.41</v>
      </c>
    </row>
    <row r="51" spans="1:3" x14ac:dyDescent="0.25">
      <c r="A51" s="1">
        <v>24518</v>
      </c>
      <c r="B51" s="29">
        <v>4.8233333333333341</v>
      </c>
      <c r="C51" s="29">
        <v>5.5633333333333326</v>
      </c>
    </row>
    <row r="52" spans="1:3" x14ac:dyDescent="0.25">
      <c r="A52" s="1">
        <v>24607</v>
      </c>
      <c r="B52" s="29">
        <v>3.99</v>
      </c>
      <c r="C52" s="29">
        <v>4.8233333333333341</v>
      </c>
    </row>
    <row r="53" spans="1:3" x14ac:dyDescent="0.25">
      <c r="A53" s="1">
        <v>24699</v>
      </c>
      <c r="B53" s="29">
        <v>3.8933333333333331</v>
      </c>
      <c r="C53" s="29">
        <v>3.99</v>
      </c>
    </row>
    <row r="54" spans="1:3" x14ac:dyDescent="0.25">
      <c r="A54" s="1">
        <v>24791</v>
      </c>
      <c r="B54" s="29">
        <v>4.1733333333333329</v>
      </c>
      <c r="C54" s="29">
        <v>3.8933333333333331</v>
      </c>
    </row>
    <row r="55" spans="1:3" x14ac:dyDescent="0.25">
      <c r="A55" s="1">
        <v>24883</v>
      </c>
      <c r="B55" s="29">
        <v>4.7866666666666662</v>
      </c>
      <c r="C55" s="29">
        <v>4.1733333333333329</v>
      </c>
    </row>
    <row r="56" spans="1:3" x14ac:dyDescent="0.25">
      <c r="A56" s="1">
        <v>24973</v>
      </c>
      <c r="B56" s="29">
        <v>5.98</v>
      </c>
      <c r="C56" s="29">
        <v>4.7866666666666662</v>
      </c>
    </row>
    <row r="57" spans="1:3" x14ac:dyDescent="0.25">
      <c r="A57" s="1">
        <v>25065</v>
      </c>
      <c r="B57" s="29">
        <v>5.9433333333333342</v>
      </c>
      <c r="C57" s="29">
        <v>5.98</v>
      </c>
    </row>
    <row r="58" spans="1:3" x14ac:dyDescent="0.25">
      <c r="A58" s="1">
        <v>25157</v>
      </c>
      <c r="B58" s="29">
        <v>5.916666666666667</v>
      </c>
      <c r="C58" s="29">
        <v>5.9433333333333342</v>
      </c>
    </row>
    <row r="59" spans="1:3" x14ac:dyDescent="0.25">
      <c r="A59" s="1">
        <v>25249</v>
      </c>
      <c r="B59" s="29">
        <v>6.5666666666666664</v>
      </c>
      <c r="C59" s="29">
        <v>5.916666666666667</v>
      </c>
    </row>
    <row r="60" spans="1:3" x14ac:dyDescent="0.25">
      <c r="A60" s="1">
        <v>25338</v>
      </c>
      <c r="B60" s="29">
        <v>8.3266666666666662</v>
      </c>
      <c r="C60" s="29">
        <v>6.5666666666666664</v>
      </c>
    </row>
    <row r="61" spans="1:3" x14ac:dyDescent="0.25">
      <c r="A61" s="1">
        <v>25430</v>
      </c>
      <c r="B61" s="29">
        <v>8.9833333333333325</v>
      </c>
      <c r="C61" s="29">
        <v>8.3266666666666662</v>
      </c>
    </row>
    <row r="62" spans="1:3" x14ac:dyDescent="0.25">
      <c r="A62" s="1">
        <v>25522</v>
      </c>
      <c r="B62" s="29">
        <v>8.94</v>
      </c>
      <c r="C62" s="29">
        <v>8.9833333333333325</v>
      </c>
    </row>
    <row r="63" spans="1:3" x14ac:dyDescent="0.25">
      <c r="A63" s="1">
        <v>25614</v>
      </c>
      <c r="B63" s="29">
        <v>8.5733333333333324</v>
      </c>
      <c r="C63" s="29">
        <v>8.94</v>
      </c>
    </row>
    <row r="64" spans="1:3" x14ac:dyDescent="0.25">
      <c r="A64" s="1">
        <v>25703</v>
      </c>
      <c r="B64" s="29">
        <v>7.88</v>
      </c>
      <c r="C64" s="29">
        <v>8.5733333333333324</v>
      </c>
    </row>
    <row r="65" spans="1:3" x14ac:dyDescent="0.25">
      <c r="A65" s="1">
        <v>25795</v>
      </c>
      <c r="B65" s="29">
        <v>6.7033333333333331</v>
      </c>
      <c r="C65" s="29">
        <v>7.88</v>
      </c>
    </row>
    <row r="66" spans="1:3" x14ac:dyDescent="0.25">
      <c r="A66" s="1">
        <v>25887</v>
      </c>
      <c r="B66" s="29">
        <v>5.5666666666666673</v>
      </c>
      <c r="C66" s="29">
        <v>6.7033333333333331</v>
      </c>
    </row>
    <row r="67" spans="1:3" x14ac:dyDescent="0.25">
      <c r="A67" s="1">
        <v>25979</v>
      </c>
      <c r="B67" s="29">
        <v>3.8566666666666669</v>
      </c>
      <c r="C67" s="29">
        <v>5.5666666666666673</v>
      </c>
    </row>
    <row r="68" spans="1:3" x14ac:dyDescent="0.25">
      <c r="A68" s="1">
        <v>26068</v>
      </c>
      <c r="B68" s="29">
        <v>4.5633333333333335</v>
      </c>
      <c r="C68" s="29">
        <v>3.8566666666666669</v>
      </c>
    </row>
    <row r="69" spans="1:3" x14ac:dyDescent="0.25">
      <c r="A69" s="1">
        <v>26160</v>
      </c>
      <c r="B69" s="29">
        <v>5.4733333333333327</v>
      </c>
      <c r="C69" s="29">
        <v>4.5633333333333335</v>
      </c>
    </row>
    <row r="70" spans="1:3" x14ac:dyDescent="0.25">
      <c r="A70" s="1">
        <v>26252</v>
      </c>
      <c r="B70" s="29">
        <v>4.75</v>
      </c>
      <c r="C70" s="29">
        <v>5.4733333333333327</v>
      </c>
    </row>
    <row r="71" spans="1:3" x14ac:dyDescent="0.25">
      <c r="A71" s="1">
        <v>26344</v>
      </c>
      <c r="B71" s="29">
        <v>3.5400000000000005</v>
      </c>
      <c r="C71" s="29">
        <v>4.75</v>
      </c>
    </row>
    <row r="72" spans="1:3" x14ac:dyDescent="0.25">
      <c r="A72" s="1">
        <v>26434</v>
      </c>
      <c r="B72" s="29">
        <v>4.3</v>
      </c>
      <c r="C72" s="29">
        <v>3.5400000000000005</v>
      </c>
    </row>
    <row r="73" spans="1:3" x14ac:dyDescent="0.25">
      <c r="A73" s="1">
        <v>26526</v>
      </c>
      <c r="B73" s="29">
        <v>4.7399999999999993</v>
      </c>
      <c r="C73" s="29">
        <v>4.3</v>
      </c>
    </row>
    <row r="74" spans="1:3" x14ac:dyDescent="0.25">
      <c r="A74" s="1">
        <v>26618</v>
      </c>
      <c r="B74" s="29">
        <v>5.1433333333333335</v>
      </c>
      <c r="C74" s="29">
        <v>4.7399999999999993</v>
      </c>
    </row>
    <row r="75" spans="1:3" x14ac:dyDescent="0.25">
      <c r="A75" s="1">
        <v>26710</v>
      </c>
      <c r="B75" s="29">
        <v>6.5366666666666662</v>
      </c>
      <c r="C75" s="29">
        <v>5.1433333333333335</v>
      </c>
    </row>
    <row r="76" spans="1:3" x14ac:dyDescent="0.25">
      <c r="A76" s="1">
        <v>26799</v>
      </c>
      <c r="B76" s="29">
        <v>7.8166666666666673</v>
      </c>
      <c r="C76" s="29">
        <v>6.5366666666666662</v>
      </c>
    </row>
    <row r="77" spans="1:3" x14ac:dyDescent="0.25">
      <c r="A77" s="1">
        <v>26891</v>
      </c>
      <c r="B77" s="29">
        <v>10.56</v>
      </c>
      <c r="C77" s="29">
        <v>7.8166666666666673</v>
      </c>
    </row>
    <row r="78" spans="1:3" x14ac:dyDescent="0.25">
      <c r="A78" s="1">
        <v>26983</v>
      </c>
      <c r="B78" s="29">
        <v>9.9966666666666661</v>
      </c>
      <c r="C78" s="29">
        <v>10.56</v>
      </c>
    </row>
    <row r="79" spans="1:3" x14ac:dyDescent="0.25">
      <c r="A79" s="1">
        <v>27075</v>
      </c>
      <c r="B79" s="29">
        <v>9.3233333333333324</v>
      </c>
      <c r="C79" s="29">
        <v>9.9966666666666661</v>
      </c>
    </row>
    <row r="80" spans="1:3" x14ac:dyDescent="0.25">
      <c r="A80" s="1">
        <v>27164</v>
      </c>
      <c r="B80" s="29">
        <v>11.25</v>
      </c>
      <c r="C80" s="29">
        <v>9.3233333333333324</v>
      </c>
    </row>
    <row r="81" spans="1:3" x14ac:dyDescent="0.25">
      <c r="A81" s="1">
        <v>27256</v>
      </c>
      <c r="B81" s="29">
        <v>12.089999999999998</v>
      </c>
      <c r="C81" s="29">
        <v>11.25</v>
      </c>
    </row>
    <row r="82" spans="1:3" x14ac:dyDescent="0.25">
      <c r="A82" s="1">
        <v>27348</v>
      </c>
      <c r="B82" s="29">
        <v>9.3466666666666658</v>
      </c>
      <c r="C82" s="29">
        <v>12.089999999999998</v>
      </c>
    </row>
    <row r="83" spans="1:3" x14ac:dyDescent="0.25">
      <c r="A83" s="1">
        <v>27440</v>
      </c>
      <c r="B83" s="29">
        <v>6.3033333333333337</v>
      </c>
      <c r="C83" s="29">
        <v>9.3466666666666658</v>
      </c>
    </row>
    <row r="84" spans="1:3" x14ac:dyDescent="0.25">
      <c r="A84" s="1">
        <v>27529</v>
      </c>
      <c r="B84" s="29">
        <v>5.4200000000000008</v>
      </c>
      <c r="C84" s="29">
        <v>6.3033333333333337</v>
      </c>
    </row>
    <row r="85" spans="1:3" x14ac:dyDescent="0.25">
      <c r="A85" s="1">
        <v>27621</v>
      </c>
      <c r="B85" s="29">
        <v>6.1599999999999993</v>
      </c>
      <c r="C85" s="29">
        <v>5.4200000000000008</v>
      </c>
    </row>
    <row r="86" spans="1:3" x14ac:dyDescent="0.25">
      <c r="A86" s="1">
        <v>27713</v>
      </c>
      <c r="B86" s="29">
        <v>5.4133333333333331</v>
      </c>
      <c r="C86" s="29">
        <v>6.1599999999999993</v>
      </c>
    </row>
    <row r="87" spans="1:3" x14ac:dyDescent="0.25">
      <c r="A87" s="1">
        <v>27805</v>
      </c>
      <c r="B87" s="29">
        <v>4.8266666666666671</v>
      </c>
      <c r="C87" s="29">
        <v>5.4133333333333331</v>
      </c>
    </row>
    <row r="88" spans="1:3" x14ac:dyDescent="0.25">
      <c r="A88" s="1">
        <v>27895</v>
      </c>
      <c r="B88" s="29">
        <v>5.1966666666666663</v>
      </c>
      <c r="C88" s="29">
        <v>4.8266666666666671</v>
      </c>
    </row>
    <row r="89" spans="1:3" x14ac:dyDescent="0.25">
      <c r="A89" s="1">
        <v>27987</v>
      </c>
      <c r="B89" s="29">
        <v>5.2833333333333332</v>
      </c>
      <c r="C89" s="29">
        <v>5.1966666666666663</v>
      </c>
    </row>
    <row r="90" spans="1:3" x14ac:dyDescent="0.25">
      <c r="A90" s="1">
        <v>28079</v>
      </c>
      <c r="B90" s="29">
        <v>4.8733333333333331</v>
      </c>
      <c r="C90" s="29">
        <v>5.2833333333333332</v>
      </c>
    </row>
    <row r="91" spans="1:3" x14ac:dyDescent="0.25">
      <c r="A91" s="1">
        <v>28171</v>
      </c>
      <c r="B91" s="29">
        <v>4.66</v>
      </c>
      <c r="C91" s="29">
        <v>4.8733333333333331</v>
      </c>
    </row>
    <row r="92" spans="1:3" x14ac:dyDescent="0.25">
      <c r="A92" s="1">
        <v>28260</v>
      </c>
      <c r="B92" s="29">
        <v>5.1566666666666663</v>
      </c>
      <c r="C92" s="29">
        <v>4.66</v>
      </c>
    </row>
    <row r="93" spans="1:3" x14ac:dyDescent="0.25">
      <c r="A93" s="1">
        <v>28352</v>
      </c>
      <c r="B93" s="29">
        <v>5.82</v>
      </c>
      <c r="C93" s="29">
        <v>5.1566666666666663</v>
      </c>
    </row>
    <row r="94" spans="1:3" x14ac:dyDescent="0.25">
      <c r="A94" s="1">
        <v>28444</v>
      </c>
      <c r="B94" s="29">
        <v>6.5133333333333328</v>
      </c>
      <c r="C94" s="29">
        <v>5.82</v>
      </c>
    </row>
    <row r="95" spans="1:3" x14ac:dyDescent="0.25">
      <c r="A95" s="1">
        <v>28536</v>
      </c>
      <c r="B95" s="29">
        <v>6.7566666666666668</v>
      </c>
      <c r="C95" s="29">
        <v>6.5133333333333328</v>
      </c>
    </row>
    <row r="96" spans="1:3" x14ac:dyDescent="0.25">
      <c r="A96" s="1">
        <v>28625</v>
      </c>
      <c r="B96" s="29">
        <v>7.2833333333333341</v>
      </c>
      <c r="C96" s="29">
        <v>6.7566666666666668</v>
      </c>
    </row>
    <row r="97" spans="1:3" x14ac:dyDescent="0.25">
      <c r="A97" s="1">
        <v>28717</v>
      </c>
      <c r="B97" s="29">
        <v>8.1</v>
      </c>
      <c r="C97" s="29">
        <v>7.2833333333333341</v>
      </c>
    </row>
    <row r="98" spans="1:3" x14ac:dyDescent="0.25">
      <c r="A98" s="1">
        <v>28809</v>
      </c>
      <c r="B98" s="29">
        <v>9.5833333333333339</v>
      </c>
      <c r="C98" s="29">
        <v>8.1</v>
      </c>
    </row>
    <row r="99" spans="1:3" x14ac:dyDescent="0.25">
      <c r="A99" s="1">
        <v>28901</v>
      </c>
      <c r="B99" s="29">
        <v>10.073333333333334</v>
      </c>
      <c r="C99" s="29">
        <v>9.5833333333333339</v>
      </c>
    </row>
    <row r="100" spans="1:3" x14ac:dyDescent="0.25">
      <c r="A100" s="1">
        <v>28990</v>
      </c>
      <c r="B100" s="29">
        <v>10.18</v>
      </c>
      <c r="C100" s="29">
        <v>10.073333333333334</v>
      </c>
    </row>
    <row r="101" spans="1:3" x14ac:dyDescent="0.25">
      <c r="A101" s="1">
        <v>29082</v>
      </c>
      <c r="B101" s="29">
        <v>10.946666666666667</v>
      </c>
      <c r="C101" s="29">
        <v>10.18</v>
      </c>
    </row>
    <row r="102" spans="1:3" x14ac:dyDescent="0.25">
      <c r="A102" s="1">
        <v>29174</v>
      </c>
      <c r="B102" s="29">
        <v>13.576666666666666</v>
      </c>
      <c r="C102" s="29">
        <v>10.946666666666667</v>
      </c>
    </row>
    <row r="103" spans="1:3" x14ac:dyDescent="0.25">
      <c r="A103" s="1">
        <v>29266</v>
      </c>
      <c r="B103" s="29">
        <v>15.046666666666667</v>
      </c>
      <c r="C103" s="29">
        <v>13.576666666666666</v>
      </c>
    </row>
    <row r="104" spans="1:3" x14ac:dyDescent="0.25">
      <c r="A104" s="1">
        <v>29356</v>
      </c>
      <c r="B104" s="29">
        <v>12.686666666666667</v>
      </c>
      <c r="C104" s="29">
        <v>15.046666666666667</v>
      </c>
    </row>
    <row r="105" spans="1:3" x14ac:dyDescent="0.25">
      <c r="A105" s="1">
        <v>29448</v>
      </c>
      <c r="B105" s="29">
        <v>9.836666666666666</v>
      </c>
      <c r="C105" s="29">
        <v>12.686666666666667</v>
      </c>
    </row>
    <row r="106" spans="1:3" x14ac:dyDescent="0.25">
      <c r="A106" s="1">
        <v>29540</v>
      </c>
      <c r="B106" s="29">
        <v>15.853333333333333</v>
      </c>
      <c r="C106" s="29">
        <v>9.836666666666666</v>
      </c>
    </row>
    <row r="107" spans="1:3" x14ac:dyDescent="0.25">
      <c r="A107" s="1">
        <v>29632</v>
      </c>
      <c r="B107" s="29">
        <v>16.569999999999997</v>
      </c>
      <c r="C107" s="29">
        <v>15.853333333333333</v>
      </c>
    </row>
    <row r="108" spans="1:3" x14ac:dyDescent="0.25">
      <c r="A108" s="1">
        <v>29721</v>
      </c>
      <c r="B108" s="29">
        <v>17.78</v>
      </c>
      <c r="C108" s="29">
        <v>16.569999999999997</v>
      </c>
    </row>
    <row r="109" spans="1:3" x14ac:dyDescent="0.25">
      <c r="A109" s="1">
        <v>29813</v>
      </c>
      <c r="B109" s="29">
        <v>17.576666666666664</v>
      </c>
      <c r="C109" s="29">
        <v>17.78</v>
      </c>
    </row>
    <row r="110" spans="1:3" x14ac:dyDescent="0.25">
      <c r="A110" s="1">
        <v>29905</v>
      </c>
      <c r="B110" s="29">
        <v>13.586666666666666</v>
      </c>
      <c r="C110" s="29">
        <v>17.576666666666664</v>
      </c>
    </row>
    <row r="111" spans="1:3" x14ac:dyDescent="0.25">
      <c r="A111" s="1">
        <v>29997</v>
      </c>
      <c r="B111" s="29">
        <v>14.226666666666667</v>
      </c>
      <c r="C111" s="29">
        <v>13.586666666666666</v>
      </c>
    </row>
    <row r="112" spans="1:3" x14ac:dyDescent="0.25">
      <c r="A112" s="1">
        <v>30086</v>
      </c>
      <c r="B112" s="29">
        <v>14.513333333333334</v>
      </c>
      <c r="C112" s="29">
        <v>14.226666666666667</v>
      </c>
    </row>
    <row r="113" spans="1:3" x14ac:dyDescent="0.25">
      <c r="A113" s="1">
        <v>30178</v>
      </c>
      <c r="B113" s="29">
        <v>11.006666666666668</v>
      </c>
      <c r="C113" s="29">
        <v>14.513333333333334</v>
      </c>
    </row>
    <row r="114" spans="1:3" x14ac:dyDescent="0.25">
      <c r="A114" s="1">
        <v>30270</v>
      </c>
      <c r="B114" s="29">
        <v>9.2866666666666671</v>
      </c>
      <c r="C114" s="29">
        <v>11.006666666666668</v>
      </c>
    </row>
    <row r="115" spans="1:3" x14ac:dyDescent="0.25">
      <c r="A115" s="1">
        <v>30362</v>
      </c>
      <c r="B115" s="29">
        <v>8.6533333333333324</v>
      </c>
      <c r="C115" s="29">
        <v>9.2866666666666671</v>
      </c>
    </row>
    <row r="116" spans="1:3" x14ac:dyDescent="0.25">
      <c r="A116" s="1">
        <v>30451</v>
      </c>
      <c r="B116" s="29">
        <v>8.8033333333333328</v>
      </c>
      <c r="C116" s="29">
        <v>8.6533333333333324</v>
      </c>
    </row>
    <row r="117" spans="1:3" x14ac:dyDescent="0.25">
      <c r="A117" s="1">
        <v>30543</v>
      </c>
      <c r="B117" s="29">
        <v>9.4599999999999991</v>
      </c>
      <c r="C117" s="29">
        <v>8.8033333333333328</v>
      </c>
    </row>
    <row r="118" spans="1:3" x14ac:dyDescent="0.25">
      <c r="A118" s="1">
        <v>30635</v>
      </c>
      <c r="B118" s="29">
        <v>9.43</v>
      </c>
      <c r="C118" s="29">
        <v>9.4599999999999991</v>
      </c>
    </row>
    <row r="119" spans="1:3" x14ac:dyDescent="0.25">
      <c r="A119" s="1">
        <v>30727</v>
      </c>
      <c r="B119" s="29">
        <v>9.6866666666666656</v>
      </c>
      <c r="C119" s="29">
        <v>9.43</v>
      </c>
    </row>
    <row r="120" spans="1:3" x14ac:dyDescent="0.25">
      <c r="A120" s="1">
        <v>30817</v>
      </c>
      <c r="B120" s="29">
        <v>10.556666666666667</v>
      </c>
      <c r="C120" s="29">
        <v>9.6866666666666656</v>
      </c>
    </row>
    <row r="121" spans="1:3" x14ac:dyDescent="0.25">
      <c r="A121" s="1">
        <v>30909</v>
      </c>
      <c r="B121" s="29">
        <v>11.39</v>
      </c>
      <c r="C121" s="29">
        <v>10.556666666666667</v>
      </c>
    </row>
    <row r="122" spans="1:3" x14ac:dyDescent="0.25">
      <c r="A122" s="1">
        <v>31001</v>
      </c>
      <c r="B122" s="29">
        <v>9.2666666666666675</v>
      </c>
      <c r="C122" s="29">
        <v>11.39</v>
      </c>
    </row>
    <row r="123" spans="1:3" x14ac:dyDescent="0.25">
      <c r="A123" s="1">
        <v>31093</v>
      </c>
      <c r="B123" s="29">
        <v>8.4766666666666666</v>
      </c>
      <c r="C123" s="29">
        <v>9.2666666666666675</v>
      </c>
    </row>
    <row r="124" spans="1:3" x14ac:dyDescent="0.25">
      <c r="A124" s="1">
        <v>31182</v>
      </c>
      <c r="B124" s="29">
        <v>7.9233333333333329</v>
      </c>
      <c r="C124" s="29">
        <v>8.4766666666666666</v>
      </c>
    </row>
    <row r="125" spans="1:3" x14ac:dyDescent="0.25">
      <c r="A125" s="1">
        <v>31274</v>
      </c>
      <c r="B125" s="29">
        <v>7.9000000000000012</v>
      </c>
      <c r="C125" s="29">
        <v>7.9233333333333329</v>
      </c>
    </row>
    <row r="126" spans="1:3" x14ac:dyDescent="0.25">
      <c r="A126" s="1">
        <v>31366</v>
      </c>
      <c r="B126" s="29">
        <v>8.1033333333333335</v>
      </c>
      <c r="C126" s="29">
        <v>7.9000000000000012</v>
      </c>
    </row>
    <row r="127" spans="1:3" x14ac:dyDescent="0.25">
      <c r="A127" s="1">
        <v>31458</v>
      </c>
      <c r="B127" s="29">
        <v>7.8266666666666671</v>
      </c>
      <c r="C127" s="29">
        <v>8.1033333333333335</v>
      </c>
    </row>
    <row r="128" spans="1:3" x14ac:dyDescent="0.25">
      <c r="A128" s="1">
        <v>31547</v>
      </c>
      <c r="B128" s="29">
        <v>6.919999999999999</v>
      </c>
      <c r="C128" s="29">
        <v>7.8266666666666671</v>
      </c>
    </row>
    <row r="129" spans="1:3" x14ac:dyDescent="0.25">
      <c r="A129" s="1">
        <v>31639</v>
      </c>
      <c r="B129" s="29">
        <v>6.206666666666667</v>
      </c>
      <c r="C129" s="29">
        <v>6.919999999999999</v>
      </c>
    </row>
    <row r="130" spans="1:3" x14ac:dyDescent="0.25">
      <c r="A130" s="1">
        <v>31731</v>
      </c>
      <c r="B130" s="29">
        <v>6.2666666666666666</v>
      </c>
      <c r="C130" s="29">
        <v>6.206666666666667</v>
      </c>
    </row>
    <row r="131" spans="1:3" x14ac:dyDescent="0.25">
      <c r="A131" s="1">
        <v>31823</v>
      </c>
      <c r="B131" s="29">
        <v>6.22</v>
      </c>
      <c r="C131" s="29">
        <v>6.2666666666666666</v>
      </c>
    </row>
    <row r="132" spans="1:3" x14ac:dyDescent="0.25">
      <c r="A132" s="1">
        <v>31912</v>
      </c>
      <c r="B132" s="29">
        <v>6.6499999999999995</v>
      </c>
      <c r="C132" s="29">
        <v>6.22</v>
      </c>
    </row>
    <row r="133" spans="1:3" x14ac:dyDescent="0.25">
      <c r="A133" s="1">
        <v>32004</v>
      </c>
      <c r="B133" s="29">
        <v>6.8433333333333337</v>
      </c>
      <c r="C133" s="29">
        <v>6.6499999999999995</v>
      </c>
    </row>
    <row r="134" spans="1:3" x14ac:dyDescent="0.25">
      <c r="A134" s="1">
        <v>32096</v>
      </c>
      <c r="B134" s="29">
        <v>6.916666666666667</v>
      </c>
      <c r="C134" s="29">
        <v>6.8433333333333337</v>
      </c>
    </row>
    <row r="135" spans="1:3" x14ac:dyDescent="0.25">
      <c r="A135" s="1">
        <v>32188</v>
      </c>
      <c r="B135" s="29">
        <v>6.663333333333334</v>
      </c>
      <c r="C135" s="29">
        <v>6.916666666666667</v>
      </c>
    </row>
    <row r="136" spans="1:3" x14ac:dyDescent="0.25">
      <c r="A136" s="1">
        <v>32278</v>
      </c>
      <c r="B136" s="29">
        <v>7.1566666666666663</v>
      </c>
      <c r="C136" s="29">
        <v>6.663333333333334</v>
      </c>
    </row>
    <row r="137" spans="1:3" x14ac:dyDescent="0.25">
      <c r="A137" s="1">
        <v>32370</v>
      </c>
      <c r="B137" s="29">
        <v>7.9833333333333334</v>
      </c>
      <c r="C137" s="29">
        <v>7.1566666666666663</v>
      </c>
    </row>
    <row r="138" spans="1:3" x14ac:dyDescent="0.25">
      <c r="A138" s="1">
        <v>32462</v>
      </c>
      <c r="B138" s="29">
        <v>8.4699999999999989</v>
      </c>
      <c r="C138" s="29">
        <v>7.9833333333333334</v>
      </c>
    </row>
    <row r="139" spans="1:3" x14ac:dyDescent="0.25">
      <c r="A139" s="1">
        <v>32554</v>
      </c>
      <c r="B139" s="29">
        <v>9.4433333333333334</v>
      </c>
      <c r="C139" s="29">
        <v>8.4699999999999989</v>
      </c>
    </row>
    <row r="140" spans="1:3" x14ac:dyDescent="0.25">
      <c r="A140" s="1">
        <v>32643</v>
      </c>
      <c r="B140" s="29">
        <v>9.7266666666666666</v>
      </c>
      <c r="C140" s="29">
        <v>9.4433333333333334</v>
      </c>
    </row>
    <row r="141" spans="1:3" x14ac:dyDescent="0.25">
      <c r="A141" s="1">
        <v>32735</v>
      </c>
      <c r="B141" s="29">
        <v>9.0833333333333339</v>
      </c>
      <c r="C141" s="29">
        <v>9.7266666666666666</v>
      </c>
    </row>
    <row r="142" spans="1:3" x14ac:dyDescent="0.25">
      <c r="A142" s="1">
        <v>32827</v>
      </c>
      <c r="B142" s="29">
        <v>8.6133333333333333</v>
      </c>
      <c r="C142" s="29">
        <v>9.0833333333333339</v>
      </c>
    </row>
    <row r="143" spans="1:3" x14ac:dyDescent="0.25">
      <c r="A143" s="1">
        <v>32919</v>
      </c>
      <c r="B143" s="29">
        <v>8.25</v>
      </c>
      <c r="C143" s="29">
        <v>8.6133333333333333</v>
      </c>
    </row>
    <row r="144" spans="1:3" x14ac:dyDescent="0.25">
      <c r="A144" s="1">
        <v>33008</v>
      </c>
      <c r="B144" s="29">
        <v>8.2433333333333323</v>
      </c>
      <c r="C144" s="29">
        <v>8.25</v>
      </c>
    </row>
    <row r="145" spans="1:3" x14ac:dyDescent="0.25">
      <c r="A145" s="1">
        <v>33100</v>
      </c>
      <c r="B145" s="29">
        <v>8.16</v>
      </c>
      <c r="C145" s="29">
        <v>8.2433333333333323</v>
      </c>
    </row>
    <row r="146" spans="1:3" x14ac:dyDescent="0.25">
      <c r="A146" s="1">
        <v>33192</v>
      </c>
      <c r="B146" s="29">
        <v>7.7433333333333323</v>
      </c>
      <c r="C146" s="29">
        <v>8.16</v>
      </c>
    </row>
    <row r="147" spans="1:3" x14ac:dyDescent="0.25">
      <c r="A147" s="1">
        <v>33284</v>
      </c>
      <c r="B147" s="29">
        <v>6.4266666666666667</v>
      </c>
      <c r="C147" s="29">
        <v>7.7433333333333323</v>
      </c>
    </row>
    <row r="148" spans="1:3" x14ac:dyDescent="0.25">
      <c r="A148" s="1">
        <v>33373</v>
      </c>
      <c r="B148" s="29">
        <v>5.8633333333333342</v>
      </c>
      <c r="C148" s="29">
        <v>6.4266666666666667</v>
      </c>
    </row>
    <row r="149" spans="1:3" x14ac:dyDescent="0.25">
      <c r="A149" s="1">
        <v>33465</v>
      </c>
      <c r="B149" s="29">
        <v>5.6433333333333335</v>
      </c>
      <c r="C149" s="29">
        <v>5.8633333333333342</v>
      </c>
    </row>
    <row r="150" spans="1:3" x14ac:dyDescent="0.25">
      <c r="A150" s="1">
        <v>33557</v>
      </c>
      <c r="B150" s="29">
        <v>4.8166666666666664</v>
      </c>
      <c r="C150" s="29">
        <v>5.6433333333333335</v>
      </c>
    </row>
    <row r="151" spans="1:3" x14ac:dyDescent="0.25">
      <c r="A151" s="1">
        <v>33649</v>
      </c>
      <c r="B151" s="29">
        <v>4.0233333333333334</v>
      </c>
      <c r="C151" s="29">
        <v>4.8166666666666664</v>
      </c>
    </row>
    <row r="152" spans="1:3" x14ac:dyDescent="0.25">
      <c r="A152" s="1">
        <v>33739</v>
      </c>
      <c r="B152" s="29">
        <v>3.7699999999999996</v>
      </c>
      <c r="C152" s="29">
        <v>4.0233333333333334</v>
      </c>
    </row>
    <row r="153" spans="1:3" x14ac:dyDescent="0.25">
      <c r="A153" s="1">
        <v>33831</v>
      </c>
      <c r="B153" s="29">
        <v>3.2566666666666664</v>
      </c>
      <c r="C153" s="29">
        <v>3.7699999999999996</v>
      </c>
    </row>
    <row r="154" spans="1:3" x14ac:dyDescent="0.25">
      <c r="A154" s="1">
        <v>33923</v>
      </c>
      <c r="B154" s="29">
        <v>3.0366666666666666</v>
      </c>
      <c r="C154" s="29">
        <v>3.2566666666666664</v>
      </c>
    </row>
    <row r="155" spans="1:3" x14ac:dyDescent="0.25">
      <c r="A155" s="1">
        <v>34015</v>
      </c>
      <c r="B155" s="29">
        <v>3.0399999999999996</v>
      </c>
      <c r="C155" s="29">
        <v>3.0366666666666666</v>
      </c>
    </row>
    <row r="156" spans="1:3" x14ac:dyDescent="0.25">
      <c r="A156" s="1">
        <v>34104</v>
      </c>
      <c r="B156" s="29">
        <v>3</v>
      </c>
      <c r="C156" s="29">
        <v>3.0399999999999996</v>
      </c>
    </row>
    <row r="157" spans="1:3" x14ac:dyDescent="0.25">
      <c r="A157" s="1">
        <v>34196</v>
      </c>
      <c r="B157" s="29">
        <v>3.06</v>
      </c>
      <c r="C157" s="29">
        <v>3</v>
      </c>
    </row>
    <row r="158" spans="1:3" x14ac:dyDescent="0.25">
      <c r="A158" s="1">
        <v>34288</v>
      </c>
      <c r="B158" s="29">
        <v>2.9899999999999998</v>
      </c>
      <c r="C158" s="29">
        <v>3.06</v>
      </c>
    </row>
    <row r="159" spans="1:3" x14ac:dyDescent="0.25">
      <c r="A159" s="1">
        <v>34380</v>
      </c>
      <c r="B159" s="29">
        <v>3.2133333333333334</v>
      </c>
      <c r="C159" s="29">
        <v>2.9899999999999998</v>
      </c>
    </row>
    <row r="160" spans="1:3" x14ac:dyDescent="0.25">
      <c r="A160" s="1">
        <v>34469</v>
      </c>
      <c r="B160" s="29">
        <v>3.94</v>
      </c>
      <c r="C160" s="29">
        <v>3.2133333333333334</v>
      </c>
    </row>
    <row r="161" spans="1:3" x14ac:dyDescent="0.25">
      <c r="A161" s="1">
        <v>34561</v>
      </c>
      <c r="B161" s="29">
        <v>4.4866666666666672</v>
      </c>
      <c r="C161" s="29">
        <v>3.94</v>
      </c>
    </row>
    <row r="162" spans="1:3" x14ac:dyDescent="0.25">
      <c r="A162" s="1">
        <v>34653</v>
      </c>
      <c r="B162" s="29">
        <v>5.166666666666667</v>
      </c>
      <c r="C162" s="29">
        <v>4.4866666666666672</v>
      </c>
    </row>
    <row r="163" spans="1:3" x14ac:dyDescent="0.25">
      <c r="A163" s="1">
        <v>34745</v>
      </c>
      <c r="B163" s="29">
        <v>5.81</v>
      </c>
      <c r="C163" s="29">
        <v>5.166666666666667</v>
      </c>
    </row>
    <row r="164" spans="1:3" x14ac:dyDescent="0.25">
      <c r="A164" s="1">
        <v>34834</v>
      </c>
      <c r="B164" s="29">
        <v>6.02</v>
      </c>
      <c r="C164" s="29">
        <v>5.81</v>
      </c>
    </row>
    <row r="165" spans="1:3" x14ac:dyDescent="0.25">
      <c r="A165" s="1">
        <v>34926</v>
      </c>
      <c r="B165" s="29">
        <v>5.7966666666666669</v>
      </c>
      <c r="C165" s="29">
        <v>6.02</v>
      </c>
    </row>
    <row r="166" spans="1:3" x14ac:dyDescent="0.25">
      <c r="A166" s="1">
        <v>35018</v>
      </c>
      <c r="B166" s="29">
        <v>5.7199999999999989</v>
      </c>
      <c r="C166" s="29">
        <v>5.7966666666666669</v>
      </c>
    </row>
    <row r="167" spans="1:3" x14ac:dyDescent="0.25">
      <c r="A167" s="1">
        <v>35110</v>
      </c>
      <c r="B167" s="29">
        <v>5.3633333333333333</v>
      </c>
      <c r="C167" s="29">
        <v>5.7199999999999989</v>
      </c>
    </row>
    <row r="168" spans="1:3" x14ac:dyDescent="0.25">
      <c r="A168" s="1">
        <v>35200</v>
      </c>
      <c r="B168" s="29">
        <v>5.2433333333333332</v>
      </c>
      <c r="C168" s="29">
        <v>5.3633333333333333</v>
      </c>
    </row>
    <row r="169" spans="1:3" x14ac:dyDescent="0.25">
      <c r="A169" s="1">
        <v>35292</v>
      </c>
      <c r="B169" s="29">
        <v>5.3066666666666675</v>
      </c>
      <c r="C169" s="29">
        <v>5.2433333333333332</v>
      </c>
    </row>
    <row r="170" spans="1:3" x14ac:dyDescent="0.25">
      <c r="A170" s="1">
        <v>35384</v>
      </c>
      <c r="B170" s="29">
        <v>5.28</v>
      </c>
      <c r="C170" s="29">
        <v>5.3066666666666675</v>
      </c>
    </row>
    <row r="171" spans="1:3" x14ac:dyDescent="0.25">
      <c r="A171" s="1">
        <v>35476</v>
      </c>
      <c r="B171" s="29">
        <v>5.2766666666666673</v>
      </c>
      <c r="C171" s="29">
        <v>5.28</v>
      </c>
    </row>
    <row r="172" spans="1:3" x14ac:dyDescent="0.25">
      <c r="A172" s="1">
        <v>35565</v>
      </c>
      <c r="B172" s="29">
        <v>5.5233333333333334</v>
      </c>
      <c r="C172" s="29">
        <v>5.2766666666666673</v>
      </c>
    </row>
    <row r="173" spans="1:3" x14ac:dyDescent="0.25">
      <c r="A173" s="1">
        <v>35657</v>
      </c>
      <c r="B173" s="29">
        <v>5.5333333333333323</v>
      </c>
      <c r="C173" s="29">
        <v>5.5233333333333334</v>
      </c>
    </row>
    <row r="174" spans="1:3" x14ac:dyDescent="0.25">
      <c r="A174" s="1">
        <v>35749</v>
      </c>
      <c r="B174" s="29">
        <v>5.5066666666666668</v>
      </c>
      <c r="C174" s="29">
        <v>5.5333333333333323</v>
      </c>
    </row>
    <row r="175" spans="1:3" x14ac:dyDescent="0.25">
      <c r="A175" s="1">
        <v>35841</v>
      </c>
      <c r="B175" s="29">
        <v>5.5200000000000005</v>
      </c>
      <c r="C175" s="29">
        <v>5.5066666666666668</v>
      </c>
    </row>
    <row r="176" spans="1:3" x14ac:dyDescent="0.25">
      <c r="A176" s="1">
        <v>35930</v>
      </c>
      <c r="B176" s="29">
        <v>5.5</v>
      </c>
      <c r="C176" s="29">
        <v>5.5200000000000005</v>
      </c>
    </row>
    <row r="177" spans="1:3" x14ac:dyDescent="0.25">
      <c r="A177" s="1">
        <v>36022</v>
      </c>
      <c r="B177" s="29">
        <v>5.5333333333333341</v>
      </c>
      <c r="C177" s="29">
        <v>5.5</v>
      </c>
    </row>
    <row r="178" spans="1:3" x14ac:dyDescent="0.25">
      <c r="A178" s="1">
        <v>36114</v>
      </c>
      <c r="B178" s="29">
        <v>4.8600000000000003</v>
      </c>
      <c r="C178" s="29">
        <v>5.5333333333333341</v>
      </c>
    </row>
    <row r="179" spans="1:3" x14ac:dyDescent="0.25">
      <c r="A179" s="1">
        <v>36206</v>
      </c>
      <c r="B179" s="29">
        <v>4.7333333333333334</v>
      </c>
      <c r="C179" s="29">
        <v>4.8600000000000003</v>
      </c>
    </row>
    <row r="180" spans="1:3" x14ac:dyDescent="0.25">
      <c r="A180" s="1">
        <v>36295</v>
      </c>
      <c r="B180" s="29">
        <v>4.746666666666667</v>
      </c>
      <c r="C180" s="29">
        <v>4.7333333333333334</v>
      </c>
    </row>
    <row r="181" spans="1:3" x14ac:dyDescent="0.25">
      <c r="A181" s="1">
        <v>36387</v>
      </c>
      <c r="B181" s="29">
        <v>5.0933333333333337</v>
      </c>
      <c r="C181" s="29">
        <v>4.746666666666667</v>
      </c>
    </row>
    <row r="182" spans="1:3" x14ac:dyDescent="0.25">
      <c r="A182" s="1">
        <v>36479</v>
      </c>
      <c r="B182" s="29">
        <v>5.3066666666666675</v>
      </c>
      <c r="C182" s="29">
        <v>5.0933333333333337</v>
      </c>
    </row>
    <row r="183" spans="1:3" x14ac:dyDescent="0.25">
      <c r="A183" s="1">
        <v>36571</v>
      </c>
      <c r="B183" s="29">
        <v>5.6766666666666667</v>
      </c>
      <c r="C183" s="29">
        <v>5.3066666666666675</v>
      </c>
    </row>
    <row r="184" spans="1:3" x14ac:dyDescent="0.25">
      <c r="A184" s="1">
        <v>36661</v>
      </c>
      <c r="B184" s="29">
        <v>6.2733333333333334</v>
      </c>
      <c r="C184" s="29">
        <v>5.6766666666666667</v>
      </c>
    </row>
    <row r="185" spans="1:3" x14ac:dyDescent="0.25">
      <c r="A185" s="1">
        <v>36753</v>
      </c>
      <c r="B185" s="29">
        <v>6.52</v>
      </c>
      <c r="C185" s="29">
        <v>6.2733333333333334</v>
      </c>
    </row>
    <row r="186" spans="1:3" x14ac:dyDescent="0.25">
      <c r="A186" s="1">
        <v>36845</v>
      </c>
      <c r="B186" s="29">
        <v>6.4733333333333336</v>
      </c>
      <c r="C186" s="29">
        <v>6.52</v>
      </c>
    </row>
    <row r="187" spans="1:3" x14ac:dyDescent="0.25">
      <c r="A187" s="1">
        <v>36937</v>
      </c>
      <c r="B187" s="29">
        <v>5.5933333333333337</v>
      </c>
      <c r="C187" s="29">
        <v>6.4733333333333336</v>
      </c>
    </row>
    <row r="188" spans="1:3" x14ac:dyDescent="0.25">
      <c r="A188" s="1">
        <v>37026</v>
      </c>
      <c r="B188" s="29">
        <v>4.3266666666666671</v>
      </c>
      <c r="C188" s="29">
        <v>5.5933333333333337</v>
      </c>
    </row>
    <row r="189" spans="1:3" x14ac:dyDescent="0.25">
      <c r="A189" s="1">
        <v>37118</v>
      </c>
      <c r="B189" s="29">
        <v>3.4966666666666666</v>
      </c>
      <c r="C189" s="29">
        <v>4.3266666666666671</v>
      </c>
    </row>
    <row r="190" spans="1:3" x14ac:dyDescent="0.25">
      <c r="A190" s="1">
        <v>37210</v>
      </c>
      <c r="B190" s="29">
        <v>2.1333333333333333</v>
      </c>
      <c r="C190" s="29">
        <v>3.4966666666666666</v>
      </c>
    </row>
    <row r="191" spans="1:3" x14ac:dyDescent="0.25">
      <c r="A191" s="1">
        <v>37302</v>
      </c>
      <c r="B191" s="29">
        <v>1.7333333333333332</v>
      </c>
      <c r="C191" s="29">
        <v>2.1333333333333333</v>
      </c>
    </row>
    <row r="192" spans="1:3" x14ac:dyDescent="0.25">
      <c r="A192" s="1">
        <v>37391</v>
      </c>
      <c r="B192" s="29">
        <v>1.75</v>
      </c>
      <c r="C192" s="29">
        <v>1.7333333333333332</v>
      </c>
    </row>
    <row r="193" spans="1:3" x14ac:dyDescent="0.25">
      <c r="A193" s="1">
        <v>37483</v>
      </c>
      <c r="B193" s="29">
        <v>1.74</v>
      </c>
      <c r="C193" s="29">
        <v>1.75</v>
      </c>
    </row>
    <row r="194" spans="1:3" x14ac:dyDescent="0.25">
      <c r="A194" s="1">
        <v>37575</v>
      </c>
      <c r="B194" s="29">
        <v>1.4433333333333334</v>
      </c>
      <c r="C194" s="29">
        <v>1.74</v>
      </c>
    </row>
    <row r="195" spans="1:3" x14ac:dyDescent="0.25">
      <c r="A195" s="1">
        <v>37667</v>
      </c>
      <c r="B195" s="29">
        <v>1.25</v>
      </c>
      <c r="C195" s="29">
        <v>1.4433333333333334</v>
      </c>
    </row>
    <row r="196" spans="1:3" x14ac:dyDescent="0.25">
      <c r="A196" s="1">
        <v>37756</v>
      </c>
      <c r="B196" s="29">
        <v>1.2466666666666668</v>
      </c>
      <c r="C196" s="29">
        <v>1.25</v>
      </c>
    </row>
    <row r="197" spans="1:3" x14ac:dyDescent="0.25">
      <c r="A197" s="1">
        <v>37848</v>
      </c>
      <c r="B197" s="29">
        <v>1.0166666666666666</v>
      </c>
      <c r="C197" s="29">
        <v>1.2466666666666668</v>
      </c>
    </row>
    <row r="198" spans="1:3" x14ac:dyDescent="0.25">
      <c r="A198" s="1">
        <v>37940</v>
      </c>
      <c r="B198" s="29">
        <v>0.99666666666666659</v>
      </c>
      <c r="C198" s="29">
        <v>1.0166666666666666</v>
      </c>
    </row>
    <row r="199" spans="1:3" x14ac:dyDescent="0.25">
      <c r="A199" s="1">
        <v>38032</v>
      </c>
      <c r="B199" s="29">
        <v>1.0033333333333332</v>
      </c>
      <c r="C199" s="29">
        <v>0.99666666666666659</v>
      </c>
    </row>
    <row r="200" spans="1:3" x14ac:dyDescent="0.25">
      <c r="A200" s="1">
        <v>38122</v>
      </c>
      <c r="B200" s="29">
        <v>1.01</v>
      </c>
      <c r="C200" s="29">
        <v>1.0033333333333332</v>
      </c>
    </row>
    <row r="201" spans="1:3" x14ac:dyDescent="0.25">
      <c r="A201" s="1">
        <v>38214</v>
      </c>
      <c r="B201" s="29">
        <v>1.4333333333333333</v>
      </c>
      <c r="C201" s="29">
        <v>1.01</v>
      </c>
    </row>
    <row r="202" spans="1:3" x14ac:dyDescent="0.25">
      <c r="A202" s="1">
        <v>38306</v>
      </c>
      <c r="B202" s="29">
        <v>1.95</v>
      </c>
      <c r="C202" s="29">
        <v>1.4333333333333333</v>
      </c>
    </row>
    <row r="203" spans="1:3" x14ac:dyDescent="0.25">
      <c r="A203" s="1">
        <v>38398</v>
      </c>
      <c r="B203" s="29">
        <v>2.4699999999999998</v>
      </c>
      <c r="C203" s="29">
        <v>1.95</v>
      </c>
    </row>
    <row r="204" spans="1:3" x14ac:dyDescent="0.25">
      <c r="A204" s="1">
        <v>38487</v>
      </c>
      <c r="B204" s="29">
        <v>2.9433333333333334</v>
      </c>
      <c r="C204" s="29">
        <v>2.4699999999999998</v>
      </c>
    </row>
    <row r="205" spans="1:3" x14ac:dyDescent="0.25">
      <c r="A205" s="1">
        <v>38579</v>
      </c>
      <c r="B205" s="29">
        <v>3.4599999999999995</v>
      </c>
      <c r="C205" s="29">
        <v>2.9433333333333334</v>
      </c>
    </row>
    <row r="206" spans="1:3" x14ac:dyDescent="0.25">
      <c r="A206" s="1">
        <v>38671</v>
      </c>
      <c r="B206" s="29">
        <v>3.98</v>
      </c>
      <c r="C206" s="29">
        <v>3.4599999999999995</v>
      </c>
    </row>
    <row r="207" spans="1:3" x14ac:dyDescent="0.25">
      <c r="A207" s="1">
        <v>38763</v>
      </c>
      <c r="B207" s="29">
        <v>4.456666666666667</v>
      </c>
      <c r="C207" s="29">
        <v>3.98</v>
      </c>
    </row>
    <row r="208" spans="1:3" x14ac:dyDescent="0.25">
      <c r="A208" s="1">
        <v>38852</v>
      </c>
      <c r="B208" s="29">
        <v>4.9066666666666672</v>
      </c>
      <c r="C208" s="29">
        <v>4.456666666666667</v>
      </c>
    </row>
    <row r="209" spans="1:3" x14ac:dyDescent="0.25">
      <c r="A209" s="1">
        <v>38944</v>
      </c>
      <c r="B209" s="29">
        <v>5.246666666666667</v>
      </c>
      <c r="C209" s="29">
        <v>4.9066666666666672</v>
      </c>
    </row>
    <row r="210" spans="1:3" x14ac:dyDescent="0.25">
      <c r="A210" s="1">
        <v>39036</v>
      </c>
      <c r="B210" s="29">
        <v>5.246666666666667</v>
      </c>
      <c r="C210" s="29">
        <v>5.246666666666667</v>
      </c>
    </row>
    <row r="211" spans="1:3" x14ac:dyDescent="0.25">
      <c r="A211" s="1">
        <v>39128</v>
      </c>
      <c r="B211" s="29">
        <v>5.2566666666666668</v>
      </c>
      <c r="C211" s="29">
        <v>5.246666666666667</v>
      </c>
    </row>
    <row r="212" spans="1:3" x14ac:dyDescent="0.25">
      <c r="A212" s="1">
        <v>39217</v>
      </c>
      <c r="B212" s="29">
        <v>5.25</v>
      </c>
      <c r="C212" s="29">
        <v>5.2566666666666668</v>
      </c>
    </row>
    <row r="213" spans="1:3" x14ac:dyDescent="0.25">
      <c r="A213" s="1">
        <v>39309</v>
      </c>
      <c r="B213" s="29">
        <v>5.0733333333333333</v>
      </c>
      <c r="C213" s="29">
        <v>5.25</v>
      </c>
    </row>
    <row r="214" spans="1:3" x14ac:dyDescent="0.25">
      <c r="A214" s="1">
        <v>39401</v>
      </c>
      <c r="B214" s="29">
        <v>4.496666666666667</v>
      </c>
      <c r="C214" s="29">
        <v>5.0733333333333333</v>
      </c>
    </row>
    <row r="215" spans="1:3" x14ac:dyDescent="0.25">
      <c r="A215" s="1">
        <v>39493</v>
      </c>
      <c r="B215" s="29">
        <v>3.1766666666666663</v>
      </c>
      <c r="C215" s="29">
        <v>4.496666666666667</v>
      </c>
    </row>
    <row r="216" spans="1:3" x14ac:dyDescent="0.25">
      <c r="A216" s="1">
        <v>39583</v>
      </c>
      <c r="B216" s="29">
        <v>2.0866666666666664</v>
      </c>
      <c r="C216" s="29">
        <v>3.1766666666666663</v>
      </c>
    </row>
    <row r="217" spans="1:3" x14ac:dyDescent="0.25">
      <c r="A217" s="1">
        <v>39675</v>
      </c>
      <c r="B217" s="29">
        <v>1.9400000000000002</v>
      </c>
      <c r="C217" s="29">
        <v>2.0866666666666664</v>
      </c>
    </row>
    <row r="218" spans="1:3" x14ac:dyDescent="0.25">
      <c r="A218" s="1">
        <v>39767</v>
      </c>
      <c r="B218" s="29">
        <v>0.5066666666666666</v>
      </c>
      <c r="C218" s="29">
        <v>1.9400000000000002</v>
      </c>
    </row>
    <row r="219" spans="1:3" x14ac:dyDescent="0.25">
      <c r="A219" s="1">
        <v>39859</v>
      </c>
      <c r="B219" s="29">
        <v>0.18333333333333335</v>
      </c>
      <c r="C219" s="29">
        <v>0.5066666666666666</v>
      </c>
    </row>
    <row r="220" spans="1:3" x14ac:dyDescent="0.25">
      <c r="A220" s="1">
        <v>39948</v>
      </c>
      <c r="B220" s="29">
        <v>0.17999999999999997</v>
      </c>
      <c r="C220" s="29">
        <v>0.18333333333333335</v>
      </c>
    </row>
    <row r="221" spans="1:3" x14ac:dyDescent="0.25">
      <c r="A221" s="1">
        <v>40040</v>
      </c>
      <c r="B221" s="29">
        <v>0.15666666666666665</v>
      </c>
      <c r="C221" s="29">
        <v>0.17999999999999997</v>
      </c>
    </row>
    <row r="222" spans="1:3" x14ac:dyDescent="0.25">
      <c r="A222" s="1">
        <v>40132</v>
      </c>
      <c r="B222" s="29">
        <v>0.12</v>
      </c>
      <c r="C222" s="29">
        <v>0.15666666666666665</v>
      </c>
    </row>
    <row r="223" spans="1:3" x14ac:dyDescent="0.25">
      <c r="A223" s="1">
        <v>40224</v>
      </c>
      <c r="B223" s="29">
        <v>0.13333333333333333</v>
      </c>
      <c r="C223" s="29">
        <v>0.12</v>
      </c>
    </row>
    <row r="224" spans="1:3" x14ac:dyDescent="0.25">
      <c r="A224" s="1">
        <v>40313</v>
      </c>
      <c r="B224" s="29">
        <v>0.19333333333333336</v>
      </c>
      <c r="C224" s="29">
        <v>0.13333333333333333</v>
      </c>
    </row>
    <row r="225" spans="1:3" x14ac:dyDescent="0.25">
      <c r="A225" s="1">
        <v>40405</v>
      </c>
      <c r="B225" s="29">
        <v>0.18666666666666668</v>
      </c>
      <c r="C225" s="29">
        <v>0.19333333333333336</v>
      </c>
    </row>
    <row r="226" spans="1:3" x14ac:dyDescent="0.25">
      <c r="A226" s="1">
        <v>40497</v>
      </c>
      <c r="B226" s="29">
        <v>0.18666666666666668</v>
      </c>
      <c r="C226" s="29">
        <v>0.18666666666666668</v>
      </c>
    </row>
    <row r="227" spans="1:3" x14ac:dyDescent="0.25">
      <c r="A227" s="1">
        <v>40589</v>
      </c>
      <c r="B227" s="29">
        <v>0.15666666666666668</v>
      </c>
      <c r="C227" s="29">
        <v>0.18666666666666668</v>
      </c>
    </row>
    <row r="228" spans="1:3" x14ac:dyDescent="0.25">
      <c r="A228" s="1">
        <v>40678</v>
      </c>
      <c r="B228" s="29">
        <v>9.3333333333333338E-2</v>
      </c>
      <c r="C228" s="29">
        <v>0.15666666666666668</v>
      </c>
    </row>
    <row r="229" spans="1:3" x14ac:dyDescent="0.25">
      <c r="A229" s="1">
        <v>40770</v>
      </c>
      <c r="B229" s="29">
        <v>8.3333333333333329E-2</v>
      </c>
      <c r="C229" s="29">
        <v>9.3333333333333338E-2</v>
      </c>
    </row>
    <row r="230" spans="1:3" x14ac:dyDescent="0.25">
      <c r="A230" s="1">
        <v>40862</v>
      </c>
      <c r="B230" s="29">
        <v>7.3333333333333348E-2</v>
      </c>
      <c r="C230" s="29">
        <v>8.3333333333333329E-2</v>
      </c>
    </row>
    <row r="231" spans="1:3" x14ac:dyDescent="0.25">
      <c r="A231" s="1">
        <v>40954</v>
      </c>
      <c r="B231" s="29">
        <v>0.10333333333333333</v>
      </c>
      <c r="C231" s="29">
        <v>7.3333333333333348E-2</v>
      </c>
    </row>
    <row r="232" spans="1:3" x14ac:dyDescent="0.25">
      <c r="A232" s="1">
        <v>41044</v>
      </c>
      <c r="B232" s="29">
        <v>0.15333333333333335</v>
      </c>
      <c r="C232" s="29">
        <v>0.10333333333333333</v>
      </c>
    </row>
    <row r="233" spans="1:3" x14ac:dyDescent="0.25">
      <c r="A233" s="1">
        <v>41136</v>
      </c>
      <c r="B233" s="29">
        <v>0.14333333333333334</v>
      </c>
      <c r="C233" s="29">
        <v>0.15333333333333335</v>
      </c>
    </row>
    <row r="234" spans="1:3" x14ac:dyDescent="0.25">
      <c r="A234" s="1">
        <v>41228</v>
      </c>
      <c r="B234" s="29">
        <v>0.16</v>
      </c>
      <c r="C234" s="29">
        <v>0.14333333333333334</v>
      </c>
    </row>
    <row r="235" spans="1:3" x14ac:dyDescent="0.25">
      <c r="A235" s="1">
        <v>41320</v>
      </c>
      <c r="B235" s="29">
        <v>0.14333333333333334</v>
      </c>
      <c r="C235" s="29">
        <v>0.16</v>
      </c>
    </row>
    <row r="236" spans="1:3" x14ac:dyDescent="0.25">
      <c r="A236" s="1">
        <v>41409</v>
      </c>
      <c r="B236" s="29">
        <v>0.11666666666666665</v>
      </c>
      <c r="C236" s="29">
        <v>0.14333333333333334</v>
      </c>
    </row>
    <row r="237" spans="1:3" x14ac:dyDescent="0.25">
      <c r="A237" s="1">
        <v>41501</v>
      </c>
      <c r="B237" s="29">
        <v>8.3333333333333329E-2</v>
      </c>
      <c r="C237" s="29">
        <v>0.11666666666666665</v>
      </c>
    </row>
    <row r="238" spans="1:3" x14ac:dyDescent="0.25">
      <c r="A238" s="1">
        <v>41593</v>
      </c>
      <c r="B238" s="29">
        <v>8.666666666666667E-2</v>
      </c>
      <c r="C238" s="29">
        <v>8.3333333333333329E-2</v>
      </c>
    </row>
    <row r="239" spans="1:3" x14ac:dyDescent="0.25">
      <c r="A239" s="1">
        <v>41685</v>
      </c>
      <c r="B239" s="29">
        <v>7.3333333333333348E-2</v>
      </c>
      <c r="C239" s="29">
        <v>8.666666666666667E-2</v>
      </c>
    </row>
    <row r="240" spans="1:3" x14ac:dyDescent="0.25">
      <c r="A240" s="1">
        <v>41774</v>
      </c>
      <c r="B240" s="29">
        <v>9.3333333333333338E-2</v>
      </c>
      <c r="C240" s="29">
        <v>7.3333333333333348E-2</v>
      </c>
    </row>
    <row r="241" spans="1:3" x14ac:dyDescent="0.25">
      <c r="A241" s="1">
        <v>41866</v>
      </c>
      <c r="B241" s="29">
        <v>9.0000000000000011E-2</v>
      </c>
      <c r="C241" s="29">
        <v>9.3333333333333338E-2</v>
      </c>
    </row>
    <row r="242" spans="1:3" x14ac:dyDescent="0.25">
      <c r="A242" s="1">
        <v>41958</v>
      </c>
      <c r="B242" s="29">
        <v>9.9999999999999992E-2</v>
      </c>
      <c r="C242" s="29">
        <v>9.0000000000000011E-2</v>
      </c>
    </row>
    <row r="243" spans="1:3" x14ac:dyDescent="0.25">
      <c r="A243" s="1">
        <v>42050</v>
      </c>
      <c r="B243" s="29">
        <v>0.11</v>
      </c>
      <c r="C243" s="29">
        <v>9.9999999999999992E-2</v>
      </c>
    </row>
    <row r="244" spans="1:3" x14ac:dyDescent="0.25">
      <c r="A244" s="1">
        <v>42139</v>
      </c>
      <c r="B244" s="29">
        <v>0.12333333333333334</v>
      </c>
      <c r="C244" s="29">
        <v>0.11</v>
      </c>
    </row>
    <row r="245" spans="1:3" x14ac:dyDescent="0.25">
      <c r="A245" s="1">
        <v>42231</v>
      </c>
      <c r="B245" s="29">
        <v>0.13666666666666669</v>
      </c>
      <c r="C245" s="29">
        <v>0.12333333333333334</v>
      </c>
    </row>
    <row r="246" spans="1:3" x14ac:dyDescent="0.25">
      <c r="A246" s="1">
        <v>42323</v>
      </c>
      <c r="B246" s="29">
        <v>0.16</v>
      </c>
      <c r="C246" s="29">
        <v>0.13666666666666669</v>
      </c>
    </row>
    <row r="247" spans="1:3" x14ac:dyDescent="0.25">
      <c r="A247" s="1">
        <v>42415</v>
      </c>
      <c r="B247" s="29">
        <v>0.36000000000000004</v>
      </c>
      <c r="C247" s="29">
        <v>0.16</v>
      </c>
    </row>
    <row r="248" spans="1:3" x14ac:dyDescent="0.25">
      <c r="A248" s="1">
        <v>42505</v>
      </c>
      <c r="B248" s="29">
        <v>0.37333333333333335</v>
      </c>
      <c r="C248" s="29">
        <v>0.36000000000000004</v>
      </c>
    </row>
    <row r="249" spans="1:3" x14ac:dyDescent="0.25">
      <c r="A249" s="1">
        <v>42597</v>
      </c>
      <c r="B249" s="29">
        <v>0.39666666666666667</v>
      </c>
      <c r="C249" s="29">
        <v>0.37333333333333335</v>
      </c>
    </row>
    <row r="250" spans="1:3" x14ac:dyDescent="0.25">
      <c r="A250" s="1">
        <v>42689</v>
      </c>
      <c r="B250" s="29">
        <v>0.45</v>
      </c>
      <c r="C250" s="29">
        <v>0.39666666666666667</v>
      </c>
    </row>
    <row r="251" spans="1:3" x14ac:dyDescent="0.25">
      <c r="A251" s="1">
        <v>42781</v>
      </c>
      <c r="B251" s="29">
        <v>0.70000000000000007</v>
      </c>
      <c r="C251" s="29">
        <v>0.45</v>
      </c>
    </row>
    <row r="252" spans="1:3" x14ac:dyDescent="0.25">
      <c r="A252" s="1">
        <v>42870</v>
      </c>
      <c r="B252" s="29">
        <v>0.95000000000000007</v>
      </c>
      <c r="C252" s="29">
        <v>0.70000000000000007</v>
      </c>
    </row>
    <row r="253" spans="1:3" x14ac:dyDescent="0.25">
      <c r="A253" s="1">
        <v>42962</v>
      </c>
      <c r="B253" s="29">
        <v>1.1533333333333331</v>
      </c>
      <c r="C253" s="29">
        <v>0.95000000000000007</v>
      </c>
    </row>
    <row r="254" spans="1:3" x14ac:dyDescent="0.25">
      <c r="A254" s="1">
        <v>43054</v>
      </c>
      <c r="B254" s="29">
        <v>1.2033333333333331</v>
      </c>
      <c r="C254" s="29">
        <v>1.1533333333333331</v>
      </c>
    </row>
    <row r="255" spans="1:3" x14ac:dyDescent="0.25">
      <c r="A255" s="1">
        <v>43146</v>
      </c>
      <c r="B255" s="29">
        <v>1.4466666666666665</v>
      </c>
      <c r="C255" s="29">
        <v>1.2033333333333331</v>
      </c>
    </row>
    <row r="256" spans="1:3" x14ac:dyDescent="0.25">
      <c r="A256" s="1">
        <v>43235</v>
      </c>
      <c r="B256" s="29">
        <v>1.7366666666666666</v>
      </c>
      <c r="C256" s="29">
        <v>1.4466666666666665</v>
      </c>
    </row>
    <row r="257" spans="1:3" x14ac:dyDescent="0.25">
      <c r="A257" s="1">
        <v>43327</v>
      </c>
      <c r="B257" s="29">
        <v>1.9233333333333331</v>
      </c>
      <c r="C257" s="29">
        <v>1.7366666666666666</v>
      </c>
    </row>
    <row r="258" spans="1:3" x14ac:dyDescent="0.25">
      <c r="A258" s="1">
        <v>43419</v>
      </c>
      <c r="B258" s="29">
        <v>2.2200000000000002</v>
      </c>
      <c r="C258" s="29">
        <v>1.9233333333333331</v>
      </c>
    </row>
    <row r="259" spans="1:3" x14ac:dyDescent="0.25">
      <c r="A259" s="1">
        <v>43511</v>
      </c>
      <c r="B259" s="29" t="e">
        <v>#N/A</v>
      </c>
      <c r="C259" s="29">
        <v>2.2200000000000002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</vt:vector>
  </HeadingPairs>
  <TitlesOfParts>
    <vt:vector size="10" baseType="lpstr">
      <vt:lpstr>TaylorRuleUtility</vt:lpstr>
      <vt:lpstr>HeatMapLatestQuarter</vt:lpstr>
      <vt:lpstr>HeatMapPreviousQuarter</vt:lpstr>
      <vt:lpstr>ReadMe</vt:lpstr>
      <vt:lpstr>InflationTargetMeasures</vt:lpstr>
      <vt:lpstr>NaturalRateMeasures</vt:lpstr>
      <vt:lpstr>GapMeasures</vt:lpstr>
      <vt:lpstr>InflationMeasures</vt:lpstr>
      <vt:lpstr>FedFundsRates</vt:lpstr>
      <vt:lpstr>Chart</vt:lpstr>
    </vt:vector>
  </TitlesOfParts>
  <Company>Federal Reserve Bank of Atlanta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Higgins</dc:creator>
  <cp:lastModifiedBy>Patrick Higgins</cp:lastModifiedBy>
  <cp:lastPrinted>2017-08-09T12:45:30Z</cp:lastPrinted>
  <dcterms:created xsi:type="dcterms:W3CDTF">2016-08-11T20:21:19Z</dcterms:created>
  <dcterms:modified xsi:type="dcterms:W3CDTF">2019-03-01T17:26:39Z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e5b61573-facd-4d3b-aac6-4e4ddd1fa002</vt:lpwstr>
  </property>
</Properties>
</file>