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orredor/Documents/PulseAlgorithm/SaRP/results/Chicago-Sketch/Scenarios/"/>
    </mc:Choice>
  </mc:AlternateContent>
  <xr:revisionPtr revIDLastSave="0" documentId="13_ncr:1_{DFEC7AE0-DCDE-CE42-8328-B9245D045A39}" xr6:coauthVersionLast="45" xr6:coauthVersionMax="45" xr10:uidLastSave="{00000000-0000-0000-0000-000000000000}"/>
  <bookViews>
    <workbookView xWindow="0" yWindow="460" windowWidth="35840" windowHeight="20420" xr2:uid="{00000000-000D-0000-FFFF-FFFF00000000}"/>
  </bookViews>
  <sheets>
    <sheet name="objFun" sheetId="3" r:id="rId1"/>
    <sheet name="reliability" sheetId="4" r:id="rId2"/>
    <sheet name="compTimes" sheetId="2" r:id="rId3"/>
    <sheet name="compTimes0.2" sheetId="5" r:id="rId4"/>
    <sheet name="objFun0.2" sheetId="6" r:id="rId5"/>
    <sheet name="reliability0.2" sheetId="7" r:id="rId6"/>
    <sheet name="compTimes0.8" sheetId="8" r:id="rId7"/>
    <sheet name="objFun0.8" sheetId="9" r:id="rId8"/>
    <sheet name="reliability0.8" sheetId="10" r:id="rId9"/>
    <sheet name="aux" sheetId="1" r:id="rId10"/>
  </sheets>
  <definedNames>
    <definedName name="_xlchart.v1.0" hidden="1">objFun!$S$3:$S$4</definedName>
    <definedName name="_xlchart.v1.1" hidden="1">objFun!$T$3:$X$3</definedName>
    <definedName name="_xlchart.v1.10" hidden="1">reliability!$T$4:$X$4</definedName>
    <definedName name="_xlchart.v1.11" hidden="1">reliability!$T$5:$X$5</definedName>
    <definedName name="_xlchart.v1.12" hidden="1">compTimes!$J$3:$J$17</definedName>
    <definedName name="_xlchart.v1.13" hidden="1">compTimes!$P$3:$Q$3</definedName>
    <definedName name="_xlchart.v1.14" hidden="1">compTimes!$T$3:$T$17</definedName>
    <definedName name="_xlchart.v1.15" hidden="1">compTimes!$J$3:$J$17</definedName>
    <definedName name="_xlchart.v1.16" hidden="1">compTimes!$P$3:$Q$3</definedName>
    <definedName name="_xlchart.v1.17" hidden="1">compTimes!$T$3:$T$17</definedName>
    <definedName name="_xlchart.v1.18" hidden="1">compTimes!$J$3:$J$17</definedName>
    <definedName name="_xlchart.v1.19" hidden="1">compTimes!$P$3:$Q$3</definedName>
    <definedName name="_xlchart.v1.2" hidden="1">objFun!$T$4:$X$4</definedName>
    <definedName name="_xlchart.v1.20" hidden="1">compTimes!$T$3:$T$17</definedName>
    <definedName name="_xlchart.v1.21" hidden="1">compTimes!$J$3:$J$17</definedName>
    <definedName name="_xlchart.v1.22" hidden="1">compTimes!$P$3:$Q$3</definedName>
    <definedName name="_xlchart.v1.23" hidden="1">compTimes!$T$3:$T$17</definedName>
    <definedName name="_xlchart.v1.24" hidden="1">compTimes!$J$3:$J$17</definedName>
    <definedName name="_xlchart.v1.25" hidden="1">compTimes!$J$3:$J$17</definedName>
    <definedName name="_xlchart.v1.26" hidden="1">compTimes!$P$3:$Q$3</definedName>
    <definedName name="_xlchart.v1.27" hidden="1">compTimes!$T$3:$T$17</definedName>
    <definedName name="_xlchart.v1.28" hidden="1">compTimes!$J$3:$J$17</definedName>
    <definedName name="_xlchart.v1.29" hidden="1">compTimes!$P$3:$Q$3</definedName>
    <definedName name="_xlchart.v1.3" hidden="1">objFun!$T$5:$X$5</definedName>
    <definedName name="_xlchart.v1.30" hidden="1">compTimes!$T$3:$T$17</definedName>
    <definedName name="_xlchart.v1.31" hidden="1">compTimes!$J$3:$J$17</definedName>
    <definedName name="_xlchart.v1.32" hidden="1">compTimes!$P$3:$Q$3</definedName>
    <definedName name="_xlchart.v1.33" hidden="1">compTimes!$T$3:$T$17</definedName>
    <definedName name="_xlchart.v1.4" hidden="1">objFun!$S$3:$S$4</definedName>
    <definedName name="_xlchart.v1.5" hidden="1">objFun!$T$3:$X$3</definedName>
    <definedName name="_xlchart.v1.6" hidden="1">objFun!$T$4:$X$4</definedName>
    <definedName name="_xlchart.v1.7" hidden="1">objFun!$T$5:$X$5</definedName>
    <definedName name="_xlchart.v1.8" hidden="1">reliability!$S$3:$S$4</definedName>
    <definedName name="_xlchart.v1.9" hidden="1">reliability!$T$3:$X$3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4" l="1"/>
  <c r="S4" i="3"/>
  <c r="J3" i="5"/>
  <c r="I3" i="5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4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C2" i="4"/>
  <c r="D2" i="4" s="1"/>
  <c r="E2" i="4" s="1"/>
  <c r="F2" i="4" s="1"/>
  <c r="I4" i="3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C2" i="3"/>
  <c r="D2" i="3" s="1"/>
  <c r="E2" i="3" s="1"/>
  <c r="F2" i="3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C2" i="2"/>
  <c r="D2" i="2" s="1"/>
  <c r="E2" i="2" s="1"/>
  <c r="F2" i="2" s="1"/>
  <c r="E3" i="4" a="1"/>
  <c r="C37" i="3" a="1"/>
  <c r="E34" i="3" a="1"/>
  <c r="C33" i="3" a="1"/>
  <c r="E30" i="3" a="1"/>
  <c r="C29" i="3" a="1"/>
  <c r="B26" i="3" a="1"/>
  <c r="F25" i="3" a="1"/>
  <c r="C22" i="3" a="1"/>
  <c r="D18" i="3" a="1"/>
  <c r="E16" i="3" a="1"/>
  <c r="B13" i="3" a="1"/>
  <c r="F12" i="3" a="1"/>
  <c r="B11" i="3" a="1"/>
  <c r="F10" i="3" a="1"/>
  <c r="B9" i="3" a="1"/>
  <c r="E37" i="4" a="1"/>
  <c r="C36" i="4" a="1"/>
  <c r="E33" i="4" a="1"/>
  <c r="C32" i="4" a="1"/>
  <c r="E29" i="4" a="1"/>
  <c r="C28" i="4" a="1"/>
  <c r="E25" i="4" a="1"/>
  <c r="C24" i="4" a="1"/>
  <c r="E21" i="4" a="1"/>
  <c r="C20" i="4" a="1"/>
  <c r="E17" i="4" a="1"/>
  <c r="C16" i="4" a="1"/>
  <c r="E13" i="4" a="1"/>
  <c r="E11" i="4" a="1"/>
  <c r="E9" i="4" a="1"/>
  <c r="E7" i="4" a="1"/>
  <c r="E5" i="4" a="1"/>
  <c r="E27" i="3" a="1"/>
  <c r="D3" i="4" a="1"/>
  <c r="B37" i="3" a="1"/>
  <c r="F35" i="3" a="1"/>
  <c r="D34" i="3" a="1"/>
  <c r="B33" i="3" a="1"/>
  <c r="F31" i="3" a="1"/>
  <c r="D30" i="3" a="1"/>
  <c r="B29" i="3" a="1"/>
  <c r="E25" i="3" a="1"/>
  <c r="B22" i="3" a="1"/>
  <c r="C18" i="3" a="1"/>
  <c r="D16" i="3" a="1"/>
  <c r="E12" i="3" a="1"/>
  <c r="E10" i="3" a="1"/>
  <c r="B7" i="3" a="1"/>
  <c r="C5" i="3" a="1"/>
  <c r="D37" i="4" a="1"/>
  <c r="B36" i="4" a="1"/>
  <c r="F34" i="4" a="1"/>
  <c r="D33" i="4" a="1"/>
  <c r="B32" i="4" a="1"/>
  <c r="F30" i="4" a="1"/>
  <c r="D29" i="4" a="1"/>
  <c r="B28" i="4" a="1"/>
  <c r="F26" i="4" a="1"/>
  <c r="D25" i="4" a="1"/>
  <c r="B24" i="4" a="1"/>
  <c r="F22" i="4" a="1"/>
  <c r="D21" i="4" a="1"/>
  <c r="B20" i="4" a="1"/>
  <c r="F18" i="4" a="1"/>
  <c r="C3" i="4" a="1"/>
  <c r="E35" i="3" a="1"/>
  <c r="C34" i="3" a="1"/>
  <c r="E31" i="3" a="1"/>
  <c r="C30" i="3" a="1"/>
  <c r="D25" i="3" a="1"/>
  <c r="F19" i="3" a="1"/>
  <c r="B18" i="3" a="1"/>
  <c r="C16" i="3" a="1"/>
  <c r="D12" i="3" a="1"/>
  <c r="D10" i="3" a="1"/>
  <c r="B5" i="3" a="1"/>
  <c r="C4" i="3" a="1"/>
  <c r="C37" i="4" a="1"/>
  <c r="E34" i="4" a="1"/>
  <c r="C33" i="4" a="1"/>
  <c r="E30" i="4" a="1"/>
  <c r="C29" i="4" a="1"/>
  <c r="E26" i="4" a="1"/>
  <c r="C25" i="4" a="1"/>
  <c r="E22" i="4" a="1"/>
  <c r="C21" i="4" a="1"/>
  <c r="E18" i="4" a="1"/>
  <c r="C17" i="4" a="1"/>
  <c r="E14" i="4" a="1"/>
  <c r="C13" i="4" a="1"/>
  <c r="C11" i="4" a="1"/>
  <c r="C9" i="4" a="1"/>
  <c r="C7" i="4" a="1"/>
  <c r="C5" i="4" a="1"/>
  <c r="C27" i="3" a="1"/>
  <c r="B3" i="4" a="1"/>
  <c r="F36" i="3" a="1"/>
  <c r="D35" i="3" a="1"/>
  <c r="B34" i="3" a="1"/>
  <c r="F32" i="3" a="1"/>
  <c r="D31" i="3" a="1"/>
  <c r="B30" i="3" a="1"/>
  <c r="F28" i="3" a="1"/>
  <c r="C25" i="3" a="1"/>
  <c r="B37" i="4" a="1"/>
  <c r="F35" i="4" a="1"/>
  <c r="D34" i="4" a="1"/>
  <c r="B33" i="4" a="1"/>
  <c r="F31" i="4" a="1"/>
  <c r="D30" i="4" a="1"/>
  <c r="B29" i="4" a="1"/>
  <c r="F27" i="4" a="1"/>
  <c r="D26" i="4" a="1"/>
  <c r="B25" i="4" a="1"/>
  <c r="F23" i="4" a="1"/>
  <c r="D22" i="4" a="1"/>
  <c r="B21" i="4" a="1"/>
  <c r="F19" i="4" a="1"/>
  <c r="D18" i="4" a="1"/>
  <c r="E36" i="3" a="1"/>
  <c r="C35" i="3" a="1"/>
  <c r="E32" i="3" a="1"/>
  <c r="C31" i="3" a="1"/>
  <c r="E28" i="3" a="1"/>
  <c r="F26" i="3" a="1"/>
  <c r="B25" i="3" a="1"/>
  <c r="D19" i="3" a="1"/>
  <c r="E15" i="3" a="1"/>
  <c r="F13" i="3" a="1"/>
  <c r="E35" i="4" a="1"/>
  <c r="C34" i="4" a="1"/>
  <c r="E31" i="4" a="1"/>
  <c r="C30" i="4" a="1"/>
  <c r="E27" i="4" a="1"/>
  <c r="C26" i="4" a="1"/>
  <c r="E23" i="4" a="1"/>
  <c r="C22" i="4" a="1"/>
  <c r="E19" i="4" a="1"/>
  <c r="C18" i="4" a="1"/>
  <c r="E15" i="4" a="1"/>
  <c r="C14" i="4" a="1"/>
  <c r="E12" i="4" a="1"/>
  <c r="E10" i="4" a="1"/>
  <c r="F37" i="3" a="1"/>
  <c r="D36" i="3" a="1"/>
  <c r="B35" i="3" a="1"/>
  <c r="F33" i="3" a="1"/>
  <c r="D32" i="3" a="1"/>
  <c r="B31" i="3" a="1"/>
  <c r="F29" i="3" a="1"/>
  <c r="D28" i="3" a="1"/>
  <c r="E26" i="3" a="1"/>
  <c r="F36" i="4" a="1"/>
  <c r="D35" i="4" a="1"/>
  <c r="B34" i="4" a="1"/>
  <c r="F32" i="4" a="1"/>
  <c r="D31" i="4" a="1"/>
  <c r="B30" i="4" a="1"/>
  <c r="F28" i="4" a="1"/>
  <c r="D27" i="4" a="1"/>
  <c r="B26" i="4" a="1"/>
  <c r="F24" i="4" a="1"/>
  <c r="D23" i="4" a="1"/>
  <c r="B22" i="4" a="1"/>
  <c r="F20" i="4" a="1"/>
  <c r="D19" i="4" a="1"/>
  <c r="B18" i="4" a="1"/>
  <c r="E37" i="3" a="1"/>
  <c r="C36" i="3" a="1"/>
  <c r="E33" i="3" a="1"/>
  <c r="C32" i="3" a="1"/>
  <c r="E29" i="3" a="1"/>
  <c r="C28" i="3" a="1"/>
  <c r="D26" i="3" a="1"/>
  <c r="E22" i="3" a="1"/>
  <c r="B19" i="3" a="1"/>
  <c r="F18" i="3" a="1"/>
  <c r="E36" i="4" a="1"/>
  <c r="C35" i="4" a="1"/>
  <c r="E32" i="4" a="1"/>
  <c r="C31" i="4" a="1"/>
  <c r="E28" i="4" a="1"/>
  <c r="C27" i="4" a="1"/>
  <c r="E24" i="4" a="1"/>
  <c r="C23" i="4" a="1"/>
  <c r="E20" i="4" a="1"/>
  <c r="C19" i="4" a="1"/>
  <c r="E16" i="4" a="1"/>
  <c r="C15" i="4" a="1"/>
  <c r="C12" i="4" a="1"/>
  <c r="C10" i="4" a="1"/>
  <c r="C8" i="4" a="1"/>
  <c r="F3" i="4" a="1"/>
  <c r="D37" i="3" a="1"/>
  <c r="B36" i="3" a="1"/>
  <c r="F34" i="3" a="1"/>
  <c r="D33" i="3" a="1"/>
  <c r="B32" i="3" a="1"/>
  <c r="F30" i="3" a="1"/>
  <c r="D29" i="3" a="1"/>
  <c r="B28" i="3" a="1"/>
  <c r="B23" i="4" a="1"/>
  <c r="F13" i="4" a="1"/>
  <c r="E8" i="4" a="1"/>
  <c r="F6" i="4" a="1"/>
  <c r="F27" i="3" a="1"/>
  <c r="C26" i="3" a="1"/>
  <c r="C20" i="3" a="1"/>
  <c r="C13" i="3" a="1"/>
  <c r="D8" i="3" a="1"/>
  <c r="B6" i="3" a="1"/>
  <c r="E4" i="3" a="1"/>
  <c r="D35" i="2" a="1"/>
  <c r="B31" i="2" a="1"/>
  <c r="E29" i="2" a="1"/>
  <c r="C25" i="2" a="1"/>
  <c r="F23" i="2" a="1"/>
  <c r="D19" i="2" a="1"/>
  <c r="B15" i="2" a="1"/>
  <c r="D12" i="2" a="1"/>
  <c r="D10" i="2" a="1"/>
  <c r="F21" i="4" a="1"/>
  <c r="D13" i="4" a="1"/>
  <c r="D8" i="4" a="1"/>
  <c r="E6" i="4" a="1"/>
  <c r="D27" i="3" a="1"/>
  <c r="B21" i="3" a="1"/>
  <c r="B20" i="3" a="1"/>
  <c r="C19" i="3" a="1"/>
  <c r="E17" i="3" a="1"/>
  <c r="F11" i="3" a="1"/>
  <c r="E5" i="3" a="1"/>
  <c r="F36" i="2" a="1"/>
  <c r="D32" i="2" a="1"/>
  <c r="B28" i="2" a="1"/>
  <c r="E26" i="2" a="1"/>
  <c r="C22" i="2" a="1"/>
  <c r="F20" i="2" a="1"/>
  <c r="D16" i="2" a="1"/>
  <c r="D26" i="2" a="1"/>
  <c r="C16" i="2" a="1"/>
  <c r="B35" i="2" a="1"/>
  <c r="D20" i="4" a="1"/>
  <c r="B13" i="4" a="1"/>
  <c r="F10" i="4" a="1"/>
  <c r="B8" i="4" a="1"/>
  <c r="D6" i="4" a="1"/>
  <c r="B27" i="3" a="1"/>
  <c r="D17" i="3" a="1"/>
  <c r="C12" i="3" a="1"/>
  <c r="C8" i="3" a="1"/>
  <c r="D4" i="3" a="1"/>
  <c r="C35" i="2" a="1"/>
  <c r="F33" i="2" a="1"/>
  <c r="D29" i="2" a="1"/>
  <c r="B25" i="2" a="1"/>
  <c r="E23" i="2" a="1"/>
  <c r="C19" i="2" a="1"/>
  <c r="F17" i="2" a="1"/>
  <c r="C12" i="2" a="1"/>
  <c r="C10" i="2" a="1"/>
  <c r="C8" i="2" a="1"/>
  <c r="C6" i="2" a="1"/>
  <c r="C4" i="2" a="1"/>
  <c r="C32" i="2" a="1"/>
  <c r="E20" i="2" a="1"/>
  <c r="F14" i="2" a="1"/>
  <c r="F3" i="2" a="1"/>
  <c r="E33" i="2" a="1"/>
  <c r="B19" i="4" a="1"/>
  <c r="D10" i="4" a="1"/>
  <c r="C6" i="4" a="1"/>
  <c r="F4" i="4" a="1"/>
  <c r="E11" i="3" a="1"/>
  <c r="F7" i="3" a="1"/>
  <c r="D5" i="3" a="1"/>
  <c r="F3" i="3" a="1"/>
  <c r="E36" i="2" a="1"/>
  <c r="F30" i="2" a="1"/>
  <c r="B22" i="2" a="1"/>
  <c r="C29" i="2" a="1"/>
  <c r="F17" i="4" a="1"/>
  <c r="B10" i="4" a="1"/>
  <c r="B6" i="4" a="1"/>
  <c r="E4" i="4" a="1"/>
  <c r="C17" i="3" a="1"/>
  <c r="F16" i="3" a="1"/>
  <c r="B12" i="3" a="1"/>
  <c r="B8" i="3" a="1"/>
  <c r="F27" i="2" a="1"/>
  <c r="F37" i="4" a="1"/>
  <c r="D17" i="4" a="1"/>
  <c r="D4" i="4" a="1"/>
  <c r="F15" i="3" a="1"/>
  <c r="D11" i="3" a="1"/>
  <c r="E7" i="3" a="1"/>
  <c r="B4" i="3" a="1"/>
  <c r="E3" i="3" a="1"/>
  <c r="D36" i="2" a="1"/>
  <c r="D36" i="4" a="1"/>
  <c r="B17" i="4" a="1"/>
  <c r="F12" i="4" a="1"/>
  <c r="C4" i="4" a="1"/>
  <c r="B17" i="3" a="1"/>
  <c r="F37" i="2" a="1"/>
  <c r="D33" i="2" a="1"/>
  <c r="B29" i="2" a="1"/>
  <c r="B35" i="4" a="1"/>
  <c r="F16" i="4" a="1"/>
  <c r="D12" i="4" a="1"/>
  <c r="B4" i="4" a="1"/>
  <c r="C11" i="3" a="1"/>
  <c r="D7" i="3" a="1"/>
  <c r="D3" i="3" a="1"/>
  <c r="C36" i="2" a="1"/>
  <c r="F34" i="2" a="1"/>
  <c r="D30" i="2" a="1"/>
  <c r="F33" i="4" a="1"/>
  <c r="D16" i="4" a="1"/>
  <c r="B12" i="4" a="1"/>
  <c r="F9" i="4" a="1"/>
  <c r="F7" i="4" a="1"/>
  <c r="F24" i="3" a="1"/>
  <c r="D15" i="3" a="1"/>
  <c r="F9" i="3" a="1"/>
  <c r="E37" i="2" a="1"/>
  <c r="C33" i="2" a="1"/>
  <c r="D32" i="4" a="1"/>
  <c r="B16" i="4" a="1"/>
  <c r="D9" i="4" a="1"/>
  <c r="D7" i="4" a="1"/>
  <c r="F23" i="3" a="1"/>
  <c r="B16" i="3" a="1"/>
  <c r="F14" i="3" a="1"/>
  <c r="C10" i="3" a="1"/>
  <c r="C7" i="3" a="1"/>
  <c r="F6" i="3" a="1"/>
  <c r="C3" i="3" a="1"/>
  <c r="B31" i="4" a="1"/>
  <c r="F15" i="4" a="1"/>
  <c r="B9" i="4" a="1"/>
  <c r="B7" i="4" a="1"/>
  <c r="F5" i="4" a="1"/>
  <c r="E24" i="3" a="1"/>
  <c r="E23" i="3" a="1"/>
  <c r="F22" i="3" a="1"/>
  <c r="C15" i="3" a="1"/>
  <c r="E14" i="3" a="1"/>
  <c r="E9" i="3" a="1"/>
  <c r="E6" i="3" a="1"/>
  <c r="F29" i="4" a="1"/>
  <c r="D15" i="4" a="1"/>
  <c r="D5" i="4" a="1"/>
  <c r="D24" i="3" a="1"/>
  <c r="D23" i="3" a="1"/>
  <c r="F21" i="3" a="1"/>
  <c r="D14" i="3" a="1"/>
  <c r="B10" i="3" a="1"/>
  <c r="B3" i="3" a="1"/>
  <c r="D28" i="4" a="1"/>
  <c r="B15" i="4" a="1"/>
  <c r="F11" i="4" a="1"/>
  <c r="B5" i="4" a="1"/>
  <c r="E21" i="3" a="1"/>
  <c r="F20" i="3" a="1"/>
  <c r="B15" i="3" a="1"/>
  <c r="C14" i="3" a="1"/>
  <c r="E13" i="3" a="1"/>
  <c r="D9" i="3" a="1"/>
  <c r="D6" i="3" a="1"/>
  <c r="B27" i="4" a="1"/>
  <c r="F14" i="4" a="1"/>
  <c r="D11" i="4" a="1"/>
  <c r="C24" i="3" a="1"/>
  <c r="C23" i="3" a="1"/>
  <c r="D22" i="3" a="1"/>
  <c r="E20" i="3" a="1"/>
  <c r="C34" i="2" a="1"/>
  <c r="F32" i="2" a="1"/>
  <c r="F25" i="4" a="1"/>
  <c r="D14" i="4" a="1"/>
  <c r="B11" i="4" a="1"/>
  <c r="B24" i="3" a="1"/>
  <c r="B23" i="3" a="1"/>
  <c r="D21" i="3" a="1"/>
  <c r="E19" i="3" a="1"/>
  <c r="B14" i="3" a="1"/>
  <c r="D13" i="3" a="1"/>
  <c r="D24" i="4" a="1"/>
  <c r="B14" i="4" a="1"/>
  <c r="F8" i="4" a="1"/>
  <c r="C21" i="3" a="1"/>
  <c r="D20" i="3" a="1"/>
  <c r="E18" i="3" a="1"/>
  <c r="F17" i="3" a="1"/>
  <c r="E8" i="3" a="1"/>
  <c r="F5" i="3" a="1"/>
  <c r="D37" i="2" a="1"/>
  <c r="B33" i="2" a="1"/>
  <c r="C30" i="2" a="1"/>
  <c r="C28" i="2" a="1"/>
  <c r="B24" i="2" a="1"/>
  <c r="B20" i="2" a="1"/>
  <c r="C18" i="2" a="1"/>
  <c r="B16" i="2" a="1"/>
  <c r="C14" i="2" a="1"/>
  <c r="F9" i="2" a="1"/>
  <c r="D6" i="2" a="1"/>
  <c r="E5" i="2" a="1"/>
  <c r="F8" i="2" a="1"/>
  <c r="E3" i="2" a="1"/>
  <c r="D4" i="2" a="1"/>
  <c r="C37" i="2" a="1"/>
  <c r="F25" i="2" a="1"/>
  <c r="F21" i="2" a="1"/>
  <c r="C11" i="2" a="1"/>
  <c r="E10" i="2" a="1"/>
  <c r="B6" i="2" a="1"/>
  <c r="D5" i="2" a="1"/>
  <c r="E25" i="2" a="1"/>
  <c r="E21" i="2" a="1"/>
  <c r="F15" i="2" a="1"/>
  <c r="B10" i="2" a="1"/>
  <c r="E32" i="2" a="1"/>
  <c r="D9" i="2" a="1"/>
  <c r="D25" i="2" a="1"/>
  <c r="E19" i="2" a="1"/>
  <c r="B5" i="2" a="1"/>
  <c r="F5" i="2" a="1"/>
  <c r="B37" i="2" a="1"/>
  <c r="B30" i="2" a="1"/>
  <c r="E27" i="2" a="1"/>
  <c r="B18" i="2" a="1"/>
  <c r="B14" i="2" a="1"/>
  <c r="E9" i="2" a="1"/>
  <c r="F4" i="3" a="1"/>
  <c r="D23" i="2" a="1"/>
  <c r="E17" i="2" a="1"/>
  <c r="B11" i="2" a="1"/>
  <c r="F4" i="2" a="1"/>
  <c r="B36" i="2" a="1"/>
  <c r="C5" i="2" a="1"/>
  <c r="C23" i="2" a="1"/>
  <c r="D21" i="2" a="1"/>
  <c r="F13" i="2" a="1"/>
  <c r="B4" i="2" a="1"/>
  <c r="F19" i="2" a="1"/>
  <c r="D27" i="2" a="1"/>
  <c r="B32" i="2" a="1"/>
  <c r="E15" i="2" a="1"/>
  <c r="D15" i="2" a="1"/>
  <c r="B3" i="2" a="1"/>
  <c r="C9" i="3" a="1"/>
  <c r="D17" i="2" a="1"/>
  <c r="C17" i="2" a="1"/>
  <c r="B8" i="2" a="1"/>
  <c r="E14" i="2" a="1"/>
  <c r="F8" i="3" a="1"/>
  <c r="F29" i="2" a="1"/>
  <c r="E4" i="2" a="1"/>
  <c r="E8" i="2" a="1"/>
  <c r="D8" i="2" a="1"/>
  <c r="F6" i="2" a="1"/>
  <c r="F35" i="2" a="1"/>
  <c r="F31" i="2" a="1"/>
  <c r="C27" i="2" a="1"/>
  <c r="C9" i="2" a="1"/>
  <c r="D3" i="2" a="1"/>
  <c r="E35" i="2" a="1"/>
  <c r="B23" i="2" a="1"/>
  <c r="C21" i="2" a="1"/>
  <c r="B19" i="2" a="1"/>
  <c r="F7" i="2" a="1"/>
  <c r="F12" i="2" a="1"/>
  <c r="E31" i="2" a="1"/>
  <c r="B27" i="2" a="1"/>
  <c r="F24" i="2" a="1"/>
  <c r="B9" i="2" a="1"/>
  <c r="C3" i="2" a="1"/>
  <c r="C6" i="3" a="1"/>
  <c r="E34" i="2" a="1"/>
  <c r="B21" i="2" a="1"/>
  <c r="B17" i="2" a="1"/>
  <c r="C15" i="2" a="1"/>
  <c r="E13" i="2" a="1"/>
  <c r="E7" i="2" a="1"/>
  <c r="F11" i="2" a="1"/>
  <c r="D31" i="2" a="1"/>
  <c r="F28" i="2" a="1"/>
  <c r="E24" i="2" a="1"/>
  <c r="F22" i="2" a="1"/>
  <c r="F18" i="2" a="1"/>
  <c r="D7" i="2" a="1"/>
  <c r="E6" i="2" a="1"/>
  <c r="D34" i="2" a="1"/>
  <c r="F26" i="2" a="1"/>
  <c r="D13" i="2" a="1"/>
  <c r="C31" i="2" a="1"/>
  <c r="E28" i="2" a="1"/>
  <c r="C26" i="2" a="1"/>
  <c r="D24" i="2" a="1"/>
  <c r="E22" i="2" a="1"/>
  <c r="D20" i="2" a="1"/>
  <c r="E18" i="2" a="1"/>
  <c r="F16" i="2" a="1"/>
  <c r="C13" i="2" a="1"/>
  <c r="E12" i="2" a="1"/>
  <c r="E11" i="2" a="1"/>
  <c r="C7" i="2" a="1"/>
  <c r="D18" i="2" a="1"/>
  <c r="B34" i="2" a="1"/>
  <c r="E30" i="2" a="1"/>
  <c r="D28" i="2" a="1"/>
  <c r="B26" i="2" a="1"/>
  <c r="C24" i="2" a="1"/>
  <c r="D22" i="2" a="1"/>
  <c r="C20" i="2" a="1"/>
  <c r="D14" i="2" a="1"/>
  <c r="B13" i="2" a="1"/>
  <c r="B12" i="2" a="1"/>
  <c r="D11" i="2" a="1"/>
  <c r="F10" i="2" a="1"/>
  <c r="B7" i="2" a="1"/>
  <c r="E16" i="2" a="1"/>
  <c r="E16" i="2" l="1"/>
  <c r="B7" i="2"/>
  <c r="F10" i="2"/>
  <c r="D11" i="2"/>
  <c r="B12" i="2"/>
  <c r="B13" i="2"/>
  <c r="D14" i="2"/>
  <c r="C20" i="2"/>
  <c r="D22" i="2"/>
  <c r="C24" i="2"/>
  <c r="B26" i="2"/>
  <c r="D28" i="2"/>
  <c r="E30" i="2"/>
  <c r="B34" i="2"/>
  <c r="D18" i="2"/>
  <c r="C7" i="2"/>
  <c r="E11" i="2"/>
  <c r="E12" i="2"/>
  <c r="C13" i="2"/>
  <c r="F16" i="2"/>
  <c r="E18" i="2"/>
  <c r="D20" i="2"/>
  <c r="E22" i="2"/>
  <c r="D24" i="2"/>
  <c r="C26" i="2"/>
  <c r="E28" i="2"/>
  <c r="C31" i="2"/>
  <c r="D13" i="2"/>
  <c r="F26" i="2"/>
  <c r="D34" i="2"/>
  <c r="E6" i="2"/>
  <c r="D7" i="2"/>
  <c r="F18" i="2"/>
  <c r="F22" i="2"/>
  <c r="E24" i="2"/>
  <c r="F28" i="2"/>
  <c r="D31" i="2"/>
  <c r="F11" i="2"/>
  <c r="E7" i="2"/>
  <c r="E13" i="2"/>
  <c r="C15" i="2"/>
  <c r="B17" i="2"/>
  <c r="B21" i="2"/>
  <c r="E34" i="2"/>
  <c r="C6" i="3"/>
  <c r="C3" i="2"/>
  <c r="B9" i="2"/>
  <c r="F24" i="2"/>
  <c r="B27" i="2"/>
  <c r="E31" i="2"/>
  <c r="F12" i="2"/>
  <c r="F7" i="2"/>
  <c r="B19" i="2"/>
  <c r="C21" i="2"/>
  <c r="B23" i="2"/>
  <c r="E35" i="2"/>
  <c r="D3" i="2"/>
  <c r="C9" i="2"/>
  <c r="C27" i="2"/>
  <c r="F31" i="2"/>
  <c r="F35" i="2"/>
  <c r="F6" i="2"/>
  <c r="D8" i="2"/>
  <c r="E8" i="2"/>
  <c r="E4" i="2"/>
  <c r="F29" i="2"/>
  <c r="F8" i="3"/>
  <c r="E14" i="2"/>
  <c r="B8" i="2"/>
  <c r="C17" i="2"/>
  <c r="D17" i="2"/>
  <c r="C9" i="3"/>
  <c r="B3" i="2"/>
  <c r="D15" i="2"/>
  <c r="E15" i="2"/>
  <c r="B32" i="2"/>
  <c r="D27" i="2"/>
  <c r="F19" i="2"/>
  <c r="B4" i="2"/>
  <c r="F13" i="2"/>
  <c r="D21" i="2"/>
  <c r="C23" i="2"/>
  <c r="C5" i="2"/>
  <c r="B36" i="2"/>
  <c r="F4" i="2"/>
  <c r="B11" i="2"/>
  <c r="E17" i="2"/>
  <c r="D23" i="2"/>
  <c r="F4" i="3"/>
  <c r="E9" i="2"/>
  <c r="B14" i="2"/>
  <c r="B18" i="2"/>
  <c r="E27" i="2"/>
  <c r="B30" i="2"/>
  <c r="B37" i="2"/>
  <c r="F5" i="2"/>
  <c r="B5" i="2"/>
  <c r="E19" i="2"/>
  <c r="D25" i="2"/>
  <c r="D9" i="2"/>
  <c r="E32" i="2"/>
  <c r="B10" i="2"/>
  <c r="F15" i="2"/>
  <c r="E21" i="2"/>
  <c r="E25" i="2"/>
  <c r="D5" i="2"/>
  <c r="B6" i="2"/>
  <c r="E10" i="2"/>
  <c r="C11" i="2"/>
  <c r="F21" i="2"/>
  <c r="F25" i="2"/>
  <c r="C37" i="2"/>
  <c r="D4" i="2"/>
  <c r="E3" i="2"/>
  <c r="F8" i="2"/>
  <c r="E5" i="2"/>
  <c r="D6" i="2"/>
  <c r="F9" i="2"/>
  <c r="C14" i="2"/>
  <c r="B16" i="2"/>
  <c r="C18" i="2"/>
  <c r="B20" i="2"/>
  <c r="B24" i="2"/>
  <c r="C28" i="2"/>
  <c r="C30" i="2"/>
  <c r="B33" i="2"/>
  <c r="D37" i="2"/>
  <c r="F5" i="3"/>
  <c r="N4" i="3" s="1" a="1"/>
  <c r="N4" i="3" s="1"/>
  <c r="E8" i="3"/>
  <c r="F17" i="3"/>
  <c r="E18" i="3"/>
  <c r="D20" i="3"/>
  <c r="C21" i="3"/>
  <c r="F8" i="4"/>
  <c r="B14" i="4"/>
  <c r="D24" i="4"/>
  <c r="D13" i="3"/>
  <c r="B14" i="3"/>
  <c r="E19" i="3"/>
  <c r="D21" i="3"/>
  <c r="B23" i="3"/>
  <c r="B24" i="3"/>
  <c r="B11" i="4"/>
  <c r="D14" i="4"/>
  <c r="F25" i="4"/>
  <c r="F32" i="2"/>
  <c r="C34" i="2"/>
  <c r="E20" i="3"/>
  <c r="D22" i="3"/>
  <c r="C23" i="3"/>
  <c r="C24" i="3"/>
  <c r="D11" i="4"/>
  <c r="F14" i="4"/>
  <c r="B27" i="4"/>
  <c r="D6" i="3"/>
  <c r="D9" i="3"/>
  <c r="E13" i="3"/>
  <c r="C14" i="3"/>
  <c r="B15" i="3"/>
  <c r="F20" i="3"/>
  <c r="E21" i="3"/>
  <c r="B5" i="4"/>
  <c r="F11" i="4"/>
  <c r="B15" i="4"/>
  <c r="D28" i="4"/>
  <c r="B3" i="3"/>
  <c r="J3" i="3" s="1" a="1"/>
  <c r="J3" i="3" s="1"/>
  <c r="B10" i="3"/>
  <c r="D14" i="3"/>
  <c r="F21" i="3"/>
  <c r="D23" i="3"/>
  <c r="D24" i="3"/>
  <c r="D5" i="4"/>
  <c r="D15" i="4"/>
  <c r="F29" i="4"/>
  <c r="E6" i="3"/>
  <c r="E9" i="3"/>
  <c r="E14" i="3"/>
  <c r="C15" i="3"/>
  <c r="F22" i="3"/>
  <c r="E23" i="3"/>
  <c r="E24" i="3"/>
  <c r="F5" i="4"/>
  <c r="B7" i="4"/>
  <c r="B9" i="4"/>
  <c r="F15" i="4"/>
  <c r="B31" i="4"/>
  <c r="C3" i="3"/>
  <c r="K3" i="3" s="1" a="1"/>
  <c r="K3" i="3" s="1"/>
  <c r="F6" i="3"/>
  <c r="C7" i="3"/>
  <c r="C10" i="3"/>
  <c r="F14" i="3"/>
  <c r="B16" i="3"/>
  <c r="F23" i="3"/>
  <c r="D7" i="4"/>
  <c r="D9" i="4"/>
  <c r="B16" i="4"/>
  <c r="D32" i="4"/>
  <c r="C33" i="2"/>
  <c r="E37" i="2"/>
  <c r="F9" i="3"/>
  <c r="D15" i="3"/>
  <c r="F24" i="3"/>
  <c r="F7" i="4"/>
  <c r="F9" i="4"/>
  <c r="B12" i="4"/>
  <c r="D16" i="4"/>
  <c r="F33" i="4"/>
  <c r="D30" i="2"/>
  <c r="F34" i="2"/>
  <c r="C36" i="2"/>
  <c r="D3" i="3"/>
  <c r="L3" i="3" s="1" a="1"/>
  <c r="L3" i="3" s="1"/>
  <c r="D7" i="3"/>
  <c r="C11" i="3"/>
  <c r="B4" i="4"/>
  <c r="D12" i="4"/>
  <c r="F16" i="4"/>
  <c r="B35" i="4"/>
  <c r="B29" i="2"/>
  <c r="D33" i="2"/>
  <c r="F37" i="2"/>
  <c r="B17" i="3"/>
  <c r="C4" i="4"/>
  <c r="F12" i="4"/>
  <c r="B17" i="4"/>
  <c r="D36" i="4"/>
  <c r="D36" i="2"/>
  <c r="E3" i="3"/>
  <c r="M3" i="3" s="1" a="1"/>
  <c r="M3" i="3" s="1"/>
  <c r="B4" i="3"/>
  <c r="E7" i="3"/>
  <c r="D11" i="3"/>
  <c r="F15" i="3"/>
  <c r="D4" i="4"/>
  <c r="D17" i="4"/>
  <c r="F37" i="4"/>
  <c r="F27" i="2"/>
  <c r="B8" i="3"/>
  <c r="B12" i="3"/>
  <c r="F16" i="3"/>
  <c r="C17" i="3"/>
  <c r="E4" i="4"/>
  <c r="B6" i="4"/>
  <c r="B10" i="4"/>
  <c r="F17" i="4"/>
  <c r="C29" i="2"/>
  <c r="B22" i="2"/>
  <c r="F30" i="2"/>
  <c r="E36" i="2"/>
  <c r="F3" i="3"/>
  <c r="N3" i="3" s="1" a="1"/>
  <c r="N3" i="3" s="1"/>
  <c r="D5" i="3"/>
  <c r="L4" i="3" s="1" a="1"/>
  <c r="L4" i="3" s="1"/>
  <c r="F7" i="3"/>
  <c r="E11" i="3"/>
  <c r="F4" i="4"/>
  <c r="C6" i="4"/>
  <c r="D10" i="4"/>
  <c r="B19" i="4"/>
  <c r="E33" i="2"/>
  <c r="F3" i="2"/>
  <c r="F14" i="2"/>
  <c r="E20" i="2"/>
  <c r="C32" i="2"/>
  <c r="C4" i="2"/>
  <c r="C6" i="2"/>
  <c r="C8" i="2"/>
  <c r="C10" i="2"/>
  <c r="C12" i="2"/>
  <c r="F17" i="2"/>
  <c r="C19" i="2"/>
  <c r="E23" i="2"/>
  <c r="B25" i="2"/>
  <c r="D29" i="2"/>
  <c r="F33" i="2"/>
  <c r="C35" i="2"/>
  <c r="D4" i="3"/>
  <c r="C8" i="3"/>
  <c r="C12" i="3"/>
  <c r="D17" i="3"/>
  <c r="B27" i="3"/>
  <c r="D6" i="4"/>
  <c r="B8" i="4"/>
  <c r="F10" i="4"/>
  <c r="B13" i="4"/>
  <c r="D20" i="4"/>
  <c r="B35" i="2"/>
  <c r="C16" i="2"/>
  <c r="D26" i="2"/>
  <c r="D16" i="2"/>
  <c r="F20" i="2"/>
  <c r="N13" i="2" s="1" a="1"/>
  <c r="N13" i="2" s="1"/>
  <c r="C22" i="2"/>
  <c r="E26" i="2"/>
  <c r="B28" i="2"/>
  <c r="D32" i="2"/>
  <c r="F36" i="2"/>
  <c r="E5" i="3"/>
  <c r="M4" i="3" s="1" a="1"/>
  <c r="M4" i="3" s="1"/>
  <c r="F11" i="3"/>
  <c r="E17" i="3"/>
  <c r="C19" i="3"/>
  <c r="B20" i="3"/>
  <c r="B21" i="3"/>
  <c r="D27" i="3"/>
  <c r="E6" i="4"/>
  <c r="D8" i="4"/>
  <c r="D13" i="4"/>
  <c r="F21" i="4"/>
  <c r="D10" i="2"/>
  <c r="D12" i="2"/>
  <c r="B15" i="2"/>
  <c r="D19" i="2"/>
  <c r="F23" i="2"/>
  <c r="C25" i="2"/>
  <c r="E29" i="2"/>
  <c r="B31" i="2"/>
  <c r="D35" i="2"/>
  <c r="E4" i="3"/>
  <c r="B6" i="3"/>
  <c r="D8" i="3"/>
  <c r="C13" i="3"/>
  <c r="C20" i="3"/>
  <c r="C26" i="3"/>
  <c r="F27" i="3"/>
  <c r="F6" i="4"/>
  <c r="E8" i="4"/>
  <c r="F13" i="4"/>
  <c r="B23" i="4"/>
  <c r="B28" i="3"/>
  <c r="D29" i="3"/>
  <c r="F30" i="3"/>
  <c r="B32" i="3"/>
  <c r="D33" i="3"/>
  <c r="F34" i="3"/>
  <c r="B36" i="3"/>
  <c r="D37" i="3"/>
  <c r="F3" i="4"/>
  <c r="C8" i="4"/>
  <c r="C10" i="4"/>
  <c r="C12" i="4"/>
  <c r="C15" i="4"/>
  <c r="E16" i="4"/>
  <c r="C19" i="4"/>
  <c r="E20" i="4"/>
  <c r="C23" i="4"/>
  <c r="E24" i="4"/>
  <c r="C27" i="4"/>
  <c r="E28" i="4"/>
  <c r="C31" i="4"/>
  <c r="E32" i="4"/>
  <c r="C35" i="4"/>
  <c r="E36" i="4"/>
  <c r="F18" i="3"/>
  <c r="B19" i="3"/>
  <c r="E22" i="3"/>
  <c r="D26" i="3"/>
  <c r="C28" i="3"/>
  <c r="E29" i="3"/>
  <c r="C32" i="3"/>
  <c r="E33" i="3"/>
  <c r="C36" i="3"/>
  <c r="E37" i="3"/>
  <c r="B18" i="4"/>
  <c r="D19" i="4"/>
  <c r="F20" i="4"/>
  <c r="B22" i="4"/>
  <c r="D23" i="4"/>
  <c r="F24" i="4"/>
  <c r="B26" i="4"/>
  <c r="D27" i="4"/>
  <c r="F28" i="4"/>
  <c r="B30" i="4"/>
  <c r="D31" i="4"/>
  <c r="F32" i="4"/>
  <c r="B34" i="4"/>
  <c r="D35" i="4"/>
  <c r="F36" i="4"/>
  <c r="E26" i="3"/>
  <c r="D28" i="3"/>
  <c r="F29" i="3"/>
  <c r="B31" i="3"/>
  <c r="D32" i="3"/>
  <c r="F33" i="3"/>
  <c r="B35" i="3"/>
  <c r="D36" i="3"/>
  <c r="F37" i="3"/>
  <c r="E10" i="4"/>
  <c r="E12" i="4"/>
  <c r="C14" i="4"/>
  <c r="K9" i="4" s="1" a="1"/>
  <c r="K9" i="4" s="1"/>
  <c r="E15" i="4"/>
  <c r="C18" i="4"/>
  <c r="E19" i="4"/>
  <c r="C22" i="4"/>
  <c r="E23" i="4"/>
  <c r="C26" i="4"/>
  <c r="E27" i="4"/>
  <c r="C30" i="4"/>
  <c r="E31" i="4"/>
  <c r="C34" i="4"/>
  <c r="E35" i="4"/>
  <c r="F13" i="3"/>
  <c r="E15" i="3"/>
  <c r="D19" i="3"/>
  <c r="B25" i="3"/>
  <c r="F26" i="3"/>
  <c r="E28" i="3"/>
  <c r="C31" i="3"/>
  <c r="E32" i="3"/>
  <c r="C35" i="3"/>
  <c r="E36" i="3"/>
  <c r="D18" i="4"/>
  <c r="F19" i="4"/>
  <c r="B21" i="4"/>
  <c r="D22" i="4"/>
  <c r="F23" i="4"/>
  <c r="B25" i="4"/>
  <c r="D26" i="4"/>
  <c r="F27" i="4"/>
  <c r="B29" i="4"/>
  <c r="D30" i="4"/>
  <c r="F31" i="4"/>
  <c r="B33" i="4"/>
  <c r="D34" i="4"/>
  <c r="F35" i="4"/>
  <c r="B37" i="4"/>
  <c r="C25" i="3"/>
  <c r="F28" i="3"/>
  <c r="B30" i="3"/>
  <c r="D31" i="3"/>
  <c r="F32" i="3"/>
  <c r="B34" i="3"/>
  <c r="D35" i="3"/>
  <c r="F36" i="3"/>
  <c r="B3" i="4"/>
  <c r="C27" i="3"/>
  <c r="C5" i="4"/>
  <c r="C7" i="4"/>
  <c r="K5" i="4" s="1" a="1"/>
  <c r="K5" i="4" s="1"/>
  <c r="C9" i="4"/>
  <c r="C11" i="4"/>
  <c r="C13" i="4"/>
  <c r="E14" i="4"/>
  <c r="C17" i="4"/>
  <c r="E18" i="4"/>
  <c r="C21" i="4"/>
  <c r="E22" i="4"/>
  <c r="C25" i="4"/>
  <c r="E26" i="4"/>
  <c r="C29" i="4"/>
  <c r="E30" i="4"/>
  <c r="C33" i="4"/>
  <c r="E34" i="4"/>
  <c r="C37" i="4"/>
  <c r="C4" i="3"/>
  <c r="B5" i="3"/>
  <c r="J4" i="3" s="1" a="1"/>
  <c r="J4" i="3" s="1"/>
  <c r="D10" i="3"/>
  <c r="D12" i="3"/>
  <c r="C16" i="3"/>
  <c r="B18" i="3"/>
  <c r="F19" i="3"/>
  <c r="D25" i="3"/>
  <c r="C30" i="3"/>
  <c r="E31" i="3"/>
  <c r="C34" i="3"/>
  <c r="E35" i="3"/>
  <c r="C3" i="4"/>
  <c r="F18" i="4"/>
  <c r="B20" i="4"/>
  <c r="D21" i="4"/>
  <c r="F22" i="4"/>
  <c r="B24" i="4"/>
  <c r="D25" i="4"/>
  <c r="F26" i="4"/>
  <c r="B28" i="4"/>
  <c r="D29" i="4"/>
  <c r="F30" i="4"/>
  <c r="B32" i="4"/>
  <c r="D33" i="4"/>
  <c r="F34" i="4"/>
  <c r="B36" i="4"/>
  <c r="D37" i="4"/>
  <c r="C5" i="3"/>
  <c r="K4" i="3" s="1" a="1"/>
  <c r="K4" i="3" s="1"/>
  <c r="B7" i="3"/>
  <c r="E10" i="3"/>
  <c r="E12" i="3"/>
  <c r="M9" i="3" s="1" a="1"/>
  <c r="M9" i="3" s="1"/>
  <c r="D16" i="3"/>
  <c r="C18" i="3"/>
  <c r="B22" i="3"/>
  <c r="E25" i="3"/>
  <c r="B29" i="3"/>
  <c r="D30" i="3"/>
  <c r="F31" i="3"/>
  <c r="B33" i="3"/>
  <c r="D34" i="3"/>
  <c r="F35" i="3"/>
  <c r="B37" i="3"/>
  <c r="D3" i="4"/>
  <c r="E27" i="3"/>
  <c r="E5" i="4"/>
  <c r="E7" i="4"/>
  <c r="E9" i="4"/>
  <c r="E11" i="4"/>
  <c r="E13" i="4"/>
  <c r="C16" i="4"/>
  <c r="E17" i="4"/>
  <c r="C20" i="4"/>
  <c r="E21" i="4"/>
  <c r="C24" i="4"/>
  <c r="E25" i="4"/>
  <c r="C28" i="4"/>
  <c r="E29" i="4"/>
  <c r="C32" i="4"/>
  <c r="E33" i="4"/>
  <c r="C36" i="4"/>
  <c r="E37" i="4"/>
  <c r="B9" i="3"/>
  <c r="F10" i="3"/>
  <c r="B11" i="3"/>
  <c r="F12" i="3"/>
  <c r="B13" i="3"/>
  <c r="E16" i="3"/>
  <c r="D18" i="3"/>
  <c r="C22" i="3"/>
  <c r="F25" i="3"/>
  <c r="B26" i="3"/>
  <c r="C29" i="3"/>
  <c r="E30" i="3"/>
  <c r="C33" i="3"/>
  <c r="E34" i="3"/>
  <c r="C37" i="3"/>
  <c r="E3" i="4"/>
  <c r="N4" i="2" l="1" a="1"/>
  <c r="N4" i="2" s="1"/>
  <c r="M6" i="2" a="1"/>
  <c r="M6" i="2" s="1"/>
  <c r="N14" i="2" a="1"/>
  <c r="N14" i="2" s="1"/>
  <c r="L5" i="2" a="1"/>
  <c r="L5" i="2" s="1"/>
  <c r="K5" i="2" a="1"/>
  <c r="K5" i="2" s="1"/>
  <c r="N15" i="2" a="1"/>
  <c r="N15" i="2" s="1"/>
  <c r="L6" i="2" a="1"/>
  <c r="L6" i="2" s="1"/>
  <c r="J7" i="2" a="1"/>
  <c r="J7" i="2" s="1"/>
  <c r="L11" i="2" a="1"/>
  <c r="L11" i="2" s="1"/>
  <c r="L17" i="2" a="1"/>
  <c r="L17" i="2" s="1"/>
  <c r="N12" i="2" a="1"/>
  <c r="N12" i="2" s="1"/>
  <c r="K3" i="2" a="1"/>
  <c r="K3" i="2" s="1"/>
  <c r="L16" i="2" a="1"/>
  <c r="L16" i="2" s="1"/>
  <c r="J15" i="2" a="1"/>
  <c r="J15" i="2" s="1"/>
  <c r="N16" i="2" a="1"/>
  <c r="N16" i="2" s="1"/>
  <c r="K10" i="2" a="1"/>
  <c r="K10" i="2" s="1"/>
  <c r="J11" i="2" a="1"/>
  <c r="J11" i="2" s="1"/>
  <c r="J14" i="2" a="1"/>
  <c r="J14" i="2" s="1"/>
  <c r="J9" i="2" a="1"/>
  <c r="J9" i="2" s="1"/>
  <c r="J16" i="2" a="1"/>
  <c r="J16" i="2" s="1"/>
  <c r="L4" i="2" a="1"/>
  <c r="L4" i="2" s="1"/>
  <c r="M7" i="2" a="1"/>
  <c r="M7" i="2" s="1"/>
  <c r="K7" i="2" a="1"/>
  <c r="K7" i="2" s="1"/>
  <c r="K14" i="2" a="1"/>
  <c r="K14" i="2" s="1"/>
  <c r="L3" i="2" a="1"/>
  <c r="L3" i="2" s="1"/>
  <c r="K16" i="2" a="1"/>
  <c r="K16" i="2" s="1"/>
  <c r="J10" i="2" a="1"/>
  <c r="J10" i="2" s="1"/>
  <c r="L14" i="2" a="1"/>
  <c r="L14" i="2" s="1"/>
  <c r="K13" i="2" a="1"/>
  <c r="K13" i="2" s="1"/>
  <c r="K6" i="2" a="1"/>
  <c r="K6" i="2" s="1"/>
  <c r="K9" i="2" a="1"/>
  <c r="K9" i="2" s="1"/>
  <c r="M5" i="2" a="1"/>
  <c r="M5" i="2" s="1"/>
  <c r="L9" i="2" a="1"/>
  <c r="L9" i="2" s="1"/>
  <c r="L10" i="2" a="1"/>
  <c r="L10" i="2" s="1"/>
  <c r="K8" i="2" a="1"/>
  <c r="K8" i="2" s="1"/>
  <c r="M17" i="2" a="1"/>
  <c r="M17" i="2" s="1"/>
  <c r="N7" i="2" a="1"/>
  <c r="N7" i="2" s="1"/>
  <c r="L13" i="2" a="1"/>
  <c r="L13" i="2" s="1"/>
  <c r="M15" i="2" a="1"/>
  <c r="M15" i="2" s="1"/>
  <c r="J6" i="2" a="1"/>
  <c r="J6" i="2" s="1"/>
  <c r="J12" i="2" a="1"/>
  <c r="J12" i="2" s="1"/>
  <c r="M11" i="2" a="1"/>
  <c r="M11" i="2" s="1"/>
  <c r="J8" i="2" a="1"/>
  <c r="J8" i="2" s="1"/>
  <c r="K15" i="2" a="1"/>
  <c r="K15" i="2" s="1"/>
  <c r="K17" i="2" a="1"/>
  <c r="K17" i="2" s="1"/>
  <c r="M4" i="2" a="1"/>
  <c r="M4" i="2" s="1"/>
  <c r="L7" i="2" a="1"/>
  <c r="L7" i="2" s="1"/>
  <c r="M9" i="2" a="1"/>
  <c r="M9" i="2" s="1"/>
  <c r="N5" i="2" a="1"/>
  <c r="N5" i="2" s="1"/>
  <c r="N10" i="2" a="1"/>
  <c r="N10" i="2" s="1"/>
  <c r="K12" i="2" a="1"/>
  <c r="K12" i="2" s="1"/>
  <c r="J3" i="2" a="1"/>
  <c r="J3" i="2" s="1"/>
  <c r="N6" i="2" a="1"/>
  <c r="N6" i="2" s="1"/>
  <c r="L15" i="2" a="1"/>
  <c r="L15" i="2" s="1"/>
  <c r="K4" i="2" a="1"/>
  <c r="K4" i="2" s="1"/>
  <c r="N8" i="2" a="1"/>
  <c r="N8" i="2" s="1"/>
  <c r="M14" i="2" a="1"/>
  <c r="M14" i="2" s="1"/>
  <c r="J17" i="2" a="1"/>
  <c r="J17" i="2" s="1"/>
  <c r="K11" i="2" a="1"/>
  <c r="K11" i="2" s="1"/>
  <c r="M13" i="2" a="1"/>
  <c r="M13" i="2" s="1"/>
  <c r="N9" i="2" a="1"/>
  <c r="N9" i="2" s="1"/>
  <c r="M3" i="2" a="1"/>
  <c r="M3" i="2" s="1"/>
  <c r="M12" i="2" a="1"/>
  <c r="M12" i="2" s="1"/>
  <c r="N17" i="2" a="1"/>
  <c r="N17" i="2" s="1"/>
  <c r="M8" i="2" a="1"/>
  <c r="M8" i="2" s="1"/>
  <c r="J5" i="2" a="1"/>
  <c r="J5" i="2" s="1"/>
  <c r="J13" i="2" a="1"/>
  <c r="J13" i="2" s="1"/>
  <c r="L12" i="2" a="1"/>
  <c r="L12" i="2" s="1"/>
  <c r="L8" i="2" a="1"/>
  <c r="L8" i="2" s="1"/>
  <c r="M16" i="2" a="1"/>
  <c r="M16" i="2" s="1"/>
  <c r="N3" i="2" a="1"/>
  <c r="N3" i="2" s="1"/>
  <c r="J4" i="2" a="1"/>
  <c r="J4" i="2" s="1"/>
  <c r="N11" i="2" a="1"/>
  <c r="N11" i="2" s="1"/>
  <c r="M10" i="2" a="1"/>
  <c r="M10" i="2" s="1"/>
  <c r="J17" i="4" a="1"/>
  <c r="J17" i="4" s="1"/>
  <c r="J13" i="4" a="1"/>
  <c r="J13" i="4" s="1"/>
  <c r="L9" i="4" a="1"/>
  <c r="L9" i="4" s="1"/>
  <c r="K4" i="4" a="1"/>
  <c r="K4" i="4" s="1"/>
  <c r="U4" i="4" s="1" a="1"/>
  <c r="U4" i="4" s="1"/>
  <c r="J12" i="4" a="1"/>
  <c r="J12" i="4" s="1"/>
  <c r="N8" i="4" a="1"/>
  <c r="N8" i="4" s="1"/>
  <c r="L10" i="4" a="1"/>
  <c r="L10" i="4" s="1"/>
  <c r="N17" i="4" a="1"/>
  <c r="N17" i="4" s="1"/>
  <c r="K6" i="4" a="1"/>
  <c r="K6" i="4" s="1"/>
  <c r="J8" i="4" a="1"/>
  <c r="J8" i="4" s="1"/>
  <c r="L4" i="4" a="1"/>
  <c r="L4" i="4" s="1"/>
  <c r="V4" i="4" s="1" a="1"/>
  <c r="V4" i="4" s="1"/>
  <c r="M7" i="4" a="1"/>
  <c r="M7" i="4" s="1"/>
  <c r="N5" i="4" a="1"/>
  <c r="N5" i="4" s="1"/>
  <c r="J3" i="4" a="1"/>
  <c r="J3" i="4" s="1"/>
  <c r="N14" i="4" a="1"/>
  <c r="N14" i="4" s="1"/>
  <c r="L13" i="4" a="1"/>
  <c r="L13" i="4" s="1"/>
  <c r="K8" i="4" a="1"/>
  <c r="K8" i="4" s="1"/>
  <c r="M4" i="4" a="1"/>
  <c r="M4" i="4" s="1"/>
  <c r="W4" i="4" s="1" a="1"/>
  <c r="W4" i="4" s="1"/>
  <c r="L16" i="4" a="1"/>
  <c r="L16" i="4" s="1"/>
  <c r="J15" i="4" a="1"/>
  <c r="J15" i="4" s="1"/>
  <c r="N9" i="4" a="1"/>
  <c r="N9" i="4" s="1"/>
  <c r="M3" i="4" a="1"/>
  <c r="M3" i="4" s="1"/>
  <c r="M17" i="4" a="1"/>
  <c r="M17" i="4" s="1"/>
  <c r="N10" i="4" a="1"/>
  <c r="N10" i="4" s="1"/>
  <c r="J7" i="4" a="1"/>
  <c r="J7" i="4" s="1"/>
  <c r="L14" i="4" a="1"/>
  <c r="L14" i="4" s="1"/>
  <c r="M5" i="4" a="1"/>
  <c r="M5" i="4" s="1"/>
  <c r="K15" i="4" a="1"/>
  <c r="K15" i="4" s="1"/>
  <c r="N12" i="4" a="1"/>
  <c r="N12" i="4" s="1"/>
  <c r="J6" i="4" a="1"/>
  <c r="J6" i="4" s="1"/>
  <c r="L8" i="4" a="1"/>
  <c r="L8" i="4" s="1"/>
  <c r="J5" i="4" a="1"/>
  <c r="J5" i="4" s="1"/>
  <c r="J9" i="4" a="1"/>
  <c r="J9" i="4" s="1"/>
  <c r="L3" i="4" a="1"/>
  <c r="L3" i="4" s="1"/>
  <c r="L12" i="4" a="1"/>
  <c r="L12" i="4" s="1"/>
  <c r="K14" i="4" a="1"/>
  <c r="K14" i="4" s="1"/>
  <c r="L11" i="4" a="1"/>
  <c r="L11" i="4" s="1"/>
  <c r="K16" i="4" a="1"/>
  <c r="K16" i="4" s="1"/>
  <c r="J11" i="4" a="1"/>
  <c r="J11" i="4" s="1"/>
  <c r="N4" i="4" a="1"/>
  <c r="N4" i="4" s="1"/>
  <c r="X4" i="4" s="1" a="1"/>
  <c r="X4" i="4" s="1"/>
  <c r="N6" i="4" a="1"/>
  <c r="N6" i="4" s="1"/>
  <c r="K3" i="4" a="1"/>
  <c r="K3" i="4" s="1"/>
  <c r="K17" i="4" a="1"/>
  <c r="K17" i="4" s="1"/>
  <c r="M15" i="4" a="1"/>
  <c r="M15" i="4" s="1"/>
  <c r="M11" i="4" a="1"/>
  <c r="M11" i="4" s="1"/>
  <c r="L17" i="4" a="1"/>
  <c r="L17" i="4" s="1"/>
  <c r="M14" i="4" a="1"/>
  <c r="M14" i="4" s="1"/>
  <c r="M8" i="4" a="1"/>
  <c r="M8" i="4" s="1"/>
  <c r="N3" i="4" a="1"/>
  <c r="N3" i="4" s="1"/>
  <c r="M9" i="4" a="1"/>
  <c r="M9" i="4" s="1"/>
  <c r="J10" i="4" a="1"/>
  <c r="J10" i="4" s="1"/>
  <c r="N11" i="4" a="1"/>
  <c r="N11" i="4" s="1"/>
  <c r="J16" i="4" a="1"/>
  <c r="J16" i="4" s="1"/>
  <c r="K13" i="4" a="1"/>
  <c r="K13" i="4" s="1"/>
  <c r="M12" i="4" a="1"/>
  <c r="M12" i="4" s="1"/>
  <c r="M13" i="4" a="1"/>
  <c r="M13" i="4" s="1"/>
  <c r="L7" i="4" a="1"/>
  <c r="L7" i="4" s="1"/>
  <c r="L6" i="4" a="1"/>
  <c r="L6" i="4" s="1"/>
  <c r="N13" i="4" a="1"/>
  <c r="N13" i="4" s="1"/>
  <c r="N16" i="4" a="1"/>
  <c r="N16" i="4" s="1"/>
  <c r="K10" i="4" a="1"/>
  <c r="K10" i="4" s="1"/>
  <c r="L15" i="4" a="1"/>
  <c r="L15" i="4" s="1"/>
  <c r="K11" i="4" a="1"/>
  <c r="K11" i="4" s="1"/>
  <c r="K12" i="4" a="1"/>
  <c r="K12" i="4" s="1"/>
  <c r="L5" i="4" a="1"/>
  <c r="L5" i="4" s="1"/>
  <c r="J4" i="4" a="1"/>
  <c r="J4" i="4" s="1"/>
  <c r="N7" i="4" a="1"/>
  <c r="N7" i="4" s="1"/>
  <c r="M16" i="4" a="1"/>
  <c r="M16" i="4" s="1"/>
  <c r="J14" i="4" a="1"/>
  <c r="J14" i="4" s="1"/>
  <c r="K7" i="4" a="1"/>
  <c r="K7" i="4" s="1"/>
  <c r="M10" i="4" a="1"/>
  <c r="M10" i="4" s="1"/>
  <c r="M6" i="4" a="1"/>
  <c r="M6" i="4" s="1"/>
  <c r="N15" i="4" a="1"/>
  <c r="N15" i="4" s="1"/>
  <c r="M11" i="3" a="1"/>
  <c r="M11" i="3" s="1"/>
  <c r="L5" i="3" a="1"/>
  <c r="L5" i="3" s="1"/>
  <c r="M13" i="3" a="1"/>
  <c r="M13" i="3" s="1"/>
  <c r="J6" i="3" a="1"/>
  <c r="J6" i="3" s="1"/>
  <c r="N6" i="3" a="1"/>
  <c r="N6" i="3" s="1"/>
  <c r="J11" i="3" a="1"/>
  <c r="J11" i="3" s="1"/>
  <c r="J16" i="3" a="1"/>
  <c r="J16" i="3" s="1"/>
  <c r="L17" i="3" a="1"/>
  <c r="L17" i="3" s="1"/>
  <c r="M5" i="3" a="1"/>
  <c r="M5" i="3" s="1"/>
  <c r="L13" i="3" a="1"/>
  <c r="L13" i="3" s="1"/>
  <c r="K10" i="3" a="1"/>
  <c r="K10" i="3" s="1"/>
  <c r="L11" i="3" a="1"/>
  <c r="L11" i="3" s="1"/>
  <c r="N17" i="3" a="1"/>
  <c r="N17" i="3" s="1"/>
  <c r="J13" i="3" a="1"/>
  <c r="J13" i="3" s="1"/>
  <c r="K14" i="3" a="1"/>
  <c r="K14" i="3" s="1"/>
  <c r="J9" i="3" a="1"/>
  <c r="J9" i="3" s="1"/>
  <c r="N12" i="3" a="1"/>
  <c r="N12" i="3" s="1"/>
  <c r="N14" i="3" a="1"/>
  <c r="N14" i="3" s="1"/>
  <c r="K6" i="3" a="1"/>
  <c r="K6" i="3" s="1"/>
  <c r="L15" i="3" a="1"/>
  <c r="L15" i="3" s="1"/>
  <c r="N15" i="3" a="1"/>
  <c r="N15" i="3" s="1"/>
  <c r="K17" i="3" a="1"/>
  <c r="K17" i="3" s="1"/>
  <c r="J15" i="3" a="1"/>
  <c r="J15" i="3" s="1"/>
  <c r="M14" i="3" a="1"/>
  <c r="M14" i="3" s="1"/>
  <c r="J17" i="3" a="1"/>
  <c r="J17" i="3" s="1"/>
  <c r="K15" i="3" a="1"/>
  <c r="K15" i="3" s="1"/>
  <c r="L16" i="3" a="1"/>
  <c r="L16" i="3" s="1"/>
  <c r="K16" i="3" a="1"/>
  <c r="K16" i="3" s="1"/>
  <c r="M17" i="3" a="1"/>
  <c r="M17" i="3" s="1"/>
  <c r="N16" i="3" a="1"/>
  <c r="N16" i="3" s="1"/>
  <c r="M15" i="3" a="1"/>
  <c r="M15" i="3" s="1"/>
  <c r="M16" i="3" a="1"/>
  <c r="M16" i="3" s="1"/>
  <c r="W4" i="3" s="1" a="1"/>
  <c r="W4" i="3" s="1"/>
  <c r="L14" i="3" a="1"/>
  <c r="L14" i="3" s="1"/>
  <c r="L12" i="3" a="1"/>
  <c r="L12" i="3" s="1"/>
  <c r="M12" i="3" a="1"/>
  <c r="M12" i="3" s="1"/>
  <c r="K13" i="3" a="1"/>
  <c r="K13" i="3" s="1"/>
  <c r="J14" i="3" a="1"/>
  <c r="J14" i="3" s="1"/>
  <c r="N13" i="3" a="1"/>
  <c r="N13" i="3" s="1"/>
  <c r="J12" i="3" a="1"/>
  <c r="J12" i="3" s="1"/>
  <c r="K12" i="3" a="1"/>
  <c r="K12" i="3" s="1"/>
  <c r="N11" i="3" a="1"/>
  <c r="N11" i="3" s="1"/>
  <c r="K11" i="3" a="1"/>
  <c r="K11" i="3" s="1"/>
  <c r="N10" i="3" a="1"/>
  <c r="N10" i="3" s="1"/>
  <c r="J10" i="3" a="1"/>
  <c r="J10" i="3" s="1"/>
  <c r="L10" i="3" a="1"/>
  <c r="L10" i="3" s="1"/>
  <c r="M10" i="3" a="1"/>
  <c r="M10" i="3" s="1"/>
  <c r="M6" i="3" a="1"/>
  <c r="M6" i="3" s="1"/>
  <c r="L9" i="3" a="1"/>
  <c r="L9" i="3" s="1"/>
  <c r="K9" i="3" a="1"/>
  <c r="K9" i="3" s="1"/>
  <c r="N9" i="3" a="1"/>
  <c r="N9" i="3" s="1"/>
  <c r="K5" i="3" a="1"/>
  <c r="K5" i="3" s="1"/>
  <c r="J7" i="3" a="1"/>
  <c r="J7" i="3" s="1"/>
  <c r="N5" i="3" a="1"/>
  <c r="N5" i="3" s="1"/>
  <c r="L7" i="3" a="1"/>
  <c r="L7" i="3" s="1"/>
  <c r="J5" i="3" a="1"/>
  <c r="J5" i="3" s="1"/>
  <c r="J8" i="3" a="1"/>
  <c r="J8" i="3" s="1"/>
  <c r="N8" i="3" a="1"/>
  <c r="N8" i="3" s="1"/>
  <c r="K8" i="3" a="1"/>
  <c r="K8" i="3" s="1"/>
  <c r="L6" i="3" a="1"/>
  <c r="L6" i="3" s="1"/>
  <c r="N7" i="3" a="1"/>
  <c r="N7" i="3" s="1"/>
  <c r="K7" i="3" a="1"/>
  <c r="K7" i="3" s="1"/>
  <c r="M7" i="3" a="1"/>
  <c r="M7" i="3" s="1"/>
  <c r="G8" i="3"/>
  <c r="G19" i="3"/>
  <c r="G13" i="3"/>
  <c r="G33" i="4"/>
  <c r="G34" i="3"/>
  <c r="G7" i="3"/>
  <c r="G24" i="4"/>
  <c r="G30" i="3"/>
  <c r="G37" i="3"/>
  <c r="G20" i="4"/>
  <c r="G7" i="4"/>
  <c r="G18" i="3"/>
  <c r="G10" i="3"/>
  <c r="G31" i="3"/>
  <c r="G26" i="4"/>
  <c r="G28" i="3"/>
  <c r="G13" i="4"/>
  <c r="G3" i="3"/>
  <c r="G23" i="4"/>
  <c r="G17" i="4"/>
  <c r="G14" i="4"/>
  <c r="G26" i="3"/>
  <c r="G29" i="4"/>
  <c r="G8" i="4"/>
  <c r="G12" i="3"/>
  <c r="G16" i="4"/>
  <c r="G25" i="3"/>
  <c r="G15" i="4"/>
  <c r="G22" i="4"/>
  <c r="G27" i="3"/>
  <c r="G17" i="3"/>
  <c r="G25" i="4"/>
  <c r="G5" i="4"/>
  <c r="G33" i="3"/>
  <c r="G18" i="4"/>
  <c r="G16" i="3"/>
  <c r="O4" i="3"/>
  <c r="G5" i="3"/>
  <c r="G12" i="4"/>
  <c r="G11" i="3"/>
  <c r="G36" i="4"/>
  <c r="G29" i="3"/>
  <c r="G15" i="3"/>
  <c r="G32" i="4"/>
  <c r="G36" i="3"/>
  <c r="G24" i="3"/>
  <c r="G23" i="3"/>
  <c r="M8" i="3" a="1"/>
  <c r="M8" i="3" s="1"/>
  <c r="G21" i="4"/>
  <c r="G11" i="4"/>
  <c r="G34" i="4"/>
  <c r="G35" i="4"/>
  <c r="G3" i="4"/>
  <c r="G37" i="4"/>
  <c r="G21" i="3"/>
  <c r="G19" i="4"/>
  <c r="G4" i="3"/>
  <c r="G31" i="4"/>
  <c r="G9" i="3"/>
  <c r="G6" i="3"/>
  <c r="G22" i="3"/>
  <c r="G28" i="4"/>
  <c r="G35" i="3"/>
  <c r="G30" i="4"/>
  <c r="G32" i="3"/>
  <c r="G20" i="3"/>
  <c r="G10" i="4"/>
  <c r="G4" i="4"/>
  <c r="G27" i="4"/>
  <c r="G6" i="4"/>
  <c r="G9" i="4"/>
  <c r="G14" i="3"/>
  <c r="U4" i="3" l="1" a="1"/>
  <c r="U4" i="3" s="1"/>
  <c r="M18" i="2"/>
  <c r="K18" i="2"/>
  <c r="L18" i="2"/>
  <c r="N18" i="2"/>
  <c r="J18" i="2"/>
  <c r="O3" i="4"/>
  <c r="O8" i="4"/>
  <c r="O11" i="4"/>
  <c r="O14" i="4"/>
  <c r="O5" i="4"/>
  <c r="O6" i="4"/>
  <c r="O15" i="4"/>
  <c r="O12" i="4"/>
  <c r="O16" i="4"/>
  <c r="O10" i="4"/>
  <c r="O13" i="4"/>
  <c r="O9" i="4"/>
  <c r="O7" i="4"/>
  <c r="O17" i="4"/>
  <c r="T4" i="4" a="1"/>
  <c r="T4" i="4" s="1"/>
  <c r="O4" i="4"/>
  <c r="W6" i="4" s="1" a="1"/>
  <c r="W6" i="4" s="1"/>
  <c r="V4" i="3" a="1"/>
  <c r="V4" i="3" s="1"/>
  <c r="T4" i="3" a="1"/>
  <c r="T4" i="3" s="1"/>
  <c r="X4" i="3" a="1"/>
  <c r="X4" i="3" s="1"/>
  <c r="O15" i="3"/>
  <c r="O17" i="3"/>
  <c r="O11" i="3"/>
  <c r="O16" i="3"/>
  <c r="O14" i="3"/>
  <c r="O12" i="3"/>
  <c r="O13" i="3"/>
  <c r="O5" i="3"/>
  <c r="O10" i="3"/>
  <c r="O9" i="3"/>
  <c r="O6" i="3"/>
  <c r="L8" i="3" a="1"/>
  <c r="L8" i="3" s="1"/>
  <c r="O7" i="3"/>
  <c r="U6" i="4" l="1" a="1"/>
  <c r="U6" i="4" s="1"/>
  <c r="X6" i="4" a="1"/>
  <c r="X6" i="4" s="1"/>
  <c r="V6" i="4" a="1"/>
  <c r="V6" i="4" s="1"/>
  <c r="T6" i="4" a="1"/>
  <c r="T6" i="4" s="1"/>
  <c r="T5" i="3"/>
  <c r="U5" i="3"/>
  <c r="V5" i="3"/>
  <c r="W5" i="3"/>
  <c r="X5" i="3"/>
  <c r="O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<sst xmlns="http://schemas.openxmlformats.org/spreadsheetml/2006/main" count="26" uniqueCount="6">
  <si>
    <t>Scenario</t>
  </si>
  <si>
    <t>Tightness</t>
  </si>
  <si>
    <t>Instance</t>
  </si>
  <si>
    <t>Avg.</t>
  </si>
  <si>
    <t>Total Prob. Theorem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</si>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</sst>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/>
    <xf numFmtId="164" fontId="1" fillId="0" borderId="3" xfId="0" applyNumberFormat="1" applyFont="1" applyBorder="1"/>
    <xf numFmtId="1" fontId="1" fillId="0" borderId="0" xfId="0" applyNumberFormat="1" applyFont="1"/>
    <xf numFmtId="165" fontId="1" fillId="0" borderId="3" xfId="0" applyNumberFormat="1" applyFont="1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Border="1"/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/>
    <xf numFmtId="1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right"/>
    </xf>
    <xf numFmtId="164" fontId="1" fillId="0" borderId="0" xfId="0" applyNumberFormat="1" applyFont="1" applyBorder="1"/>
    <xf numFmtId="165" fontId="1" fillId="0" borderId="0" xfId="0" applyNumberFormat="1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165" fontId="0" fillId="0" borderId="0" xfId="0" applyNumberFormat="1"/>
    <xf numFmtId="0" fontId="0" fillId="0" borderId="3" xfId="0" applyBorder="1" applyAlignment="1">
      <alignment horizontal="right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objFun!$S$3:$S$4</c:f>
              <c:strCache>
                <c:ptCount val="1"/>
                <c:pt idx="0">
                  <c:v>Instance 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objFun!$T$3:$X$3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objFun!$T$4:$X$4</c:f>
              <c:numCache>
                <c:formatCode>General</c:formatCode>
                <c:ptCount val="5"/>
                <c:pt idx="0">
                  <c:v>14941</c:v>
                </c:pt>
                <c:pt idx="1">
                  <c:v>14941</c:v>
                </c:pt>
                <c:pt idx="2">
                  <c:v>14941</c:v>
                </c:pt>
                <c:pt idx="3">
                  <c:v>14958</c:v>
                </c:pt>
                <c:pt idx="4">
                  <c:v>14958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3-2D4B-813B-0FB788C38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1522815"/>
        <c:axId val="182272879"/>
      </c:barChart>
      <c:lineChart>
        <c:grouping val="standard"/>
        <c:varyColors val="0"/>
        <c:ser>
          <c:idx val="1"/>
          <c:order val="1"/>
          <c:tx>
            <c:v>Total Probability Theorem</c:v>
          </c:tx>
          <c:spPr>
            <a:ln w="28575" cap="rnd" cmpd="sng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objFun!$T$5:$X$5</c:f>
              <c:numCache>
                <c:formatCode>General</c:formatCode>
                <c:ptCount val="5"/>
                <c:pt idx="0">
                  <c:v>14947.8</c:v>
                </c:pt>
                <c:pt idx="1">
                  <c:v>14947.8</c:v>
                </c:pt>
                <c:pt idx="2">
                  <c:v>14947.8</c:v>
                </c:pt>
                <c:pt idx="3">
                  <c:v>14947.8</c:v>
                </c:pt>
                <c:pt idx="4">
                  <c:v>14947.8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53-2D4B-813B-0FB788C38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522815"/>
        <c:axId val="182272879"/>
      </c:lineChart>
      <c:catAx>
        <c:axId val="18152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2272879"/>
        <c:crosses val="autoZero"/>
        <c:auto val="1"/>
        <c:lblAlgn val="ctr"/>
        <c:lblOffset val="100"/>
        <c:noMultiLvlLbl val="0"/>
      </c:catAx>
      <c:valAx>
        <c:axId val="18227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152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reliability!$S$3:$S$4</c:f>
              <c:strCache>
                <c:ptCount val="1"/>
                <c:pt idx="0">
                  <c:v>Instance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reliability!$T$3:$X$3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reliability!$T$4:$X$4</c:f>
              <c:numCache>
                <c:formatCode>General</c:formatCode>
                <c:ptCount val="5"/>
                <c:pt idx="0">
                  <c:v>0.99999964169846567</c:v>
                </c:pt>
                <c:pt idx="1">
                  <c:v>0.9972690633324961</c:v>
                </c:pt>
                <c:pt idx="2">
                  <c:v>0.96345686740160252</c:v>
                </c:pt>
                <c:pt idx="3">
                  <c:v>0.87744772453450037</c:v>
                </c:pt>
                <c:pt idx="4">
                  <c:v>0.82282910484441496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C6-064D-A027-C8B4BE20F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70757167"/>
        <c:axId val="990713279"/>
      </c:barChart>
      <c:lineChart>
        <c:grouping val="standard"/>
        <c:varyColors val="0"/>
        <c:ser>
          <c:idx val="1"/>
          <c:order val="1"/>
          <c:tx>
            <c:v>Reliability threshold</c:v>
          </c:tx>
          <c:spPr>
            <a:ln w="285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reliability!$T$5:$X$5</c:f>
              <c:numCache>
                <c:formatCode>General</c:formatCode>
                <c:ptCount val="5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C6-064D-A027-C8B4BE20FC34}"/>
            </c:ext>
          </c:extLst>
        </c:ser>
        <c:ser>
          <c:idx val="2"/>
          <c:order val="2"/>
          <c:tx>
            <c:v>Total Probability Theorem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reliability!$T$6:$X$6</c:f>
              <c:numCache>
                <c:formatCode>0.00000</c:formatCode>
                <c:ptCount val="5"/>
                <c:pt idx="0">
                  <c:v>0.93220048036229597</c:v>
                </c:pt>
                <c:pt idx="1">
                  <c:v>0.93220048036229597</c:v>
                </c:pt>
                <c:pt idx="2">
                  <c:v>0.93220048036229597</c:v>
                </c:pt>
                <c:pt idx="3">
                  <c:v>0.93220048036229597</c:v>
                </c:pt>
                <c:pt idx="4">
                  <c:v>0.93220048036229597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C6-064D-A027-C8B4BE20F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757167"/>
        <c:axId val="990713279"/>
      </c:lineChart>
      <c:catAx>
        <c:axId val="97075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990713279"/>
        <c:crosses val="autoZero"/>
        <c:auto val="1"/>
        <c:lblAlgn val="ctr"/>
        <c:lblOffset val="100"/>
        <c:noMultiLvlLbl val="0"/>
      </c:catAx>
      <c:valAx>
        <c:axId val="99071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97075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362234</xdr:colOff>
      <xdr:row>1</xdr:row>
      <xdr:rowOff>159424</xdr:rowOff>
    </xdr:from>
    <xdr:to>
      <xdr:col>24</xdr:col>
      <xdr:colOff>579232</xdr:colOff>
      <xdr:row>16</xdr:row>
      <xdr:rowOff>43377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6A1522-9B12-F442-BD69-F789879F9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1</xdr:row>
      <xdr:rowOff>177800</xdr:rowOff>
    </xdr:from>
    <xdr:to>
      <xdr:col>27</xdr:col>
      <xdr:colOff>114300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87DF3E-8084-9046-9DCF-242D5F250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2"/>
  <sheetViews>
    <sheetView showGridLines="0" tabSelected="1" topLeftCell="O1" zoomScale="218" workbookViewId="0">
      <selection activeCell="Q10" sqref="Q10"/>
    </sheetView>
  </sheetViews>
  <sheetFormatPr baseColWidth="10" defaultColWidth="8.83203125" defaultRowHeight="15" x14ac:dyDescent="0.2"/>
  <cols>
    <col min="1" max="8" width="8.83203125" hidden="1" customWidth="1"/>
    <col min="10" max="12" width="9.6640625" style="15" bestFit="1" customWidth="1"/>
    <col min="13" max="14" width="11.6640625" style="15" bestFit="1" customWidth="1"/>
    <col min="15" max="15" width="13" style="15" customWidth="1"/>
    <col min="19" max="19" width="13" style="15" customWidth="1"/>
  </cols>
  <sheetData>
    <row r="1" spans="1:24" ht="15" customHeight="1" x14ac:dyDescent="0.2">
      <c r="B1" s="18" t="s">
        <v>0</v>
      </c>
      <c r="C1" s="19"/>
      <c r="D1" s="19"/>
      <c r="E1" s="19"/>
      <c r="I1" s="1"/>
      <c r="J1" s="16" t="s">
        <v>0</v>
      </c>
      <c r="K1" s="17"/>
      <c r="L1" s="17"/>
      <c r="M1" s="17"/>
      <c r="N1" s="17"/>
      <c r="O1" s="20" t="s">
        <v>4</v>
      </c>
    </row>
    <row r="2" spans="1:24" x14ac:dyDescent="0.2">
      <c r="A2" t="s">
        <v>2</v>
      </c>
      <c r="B2">
        <v>1</v>
      </c>
      <c r="C2" s="14">
        <f>B2+1</f>
        <v>2</v>
      </c>
      <c r="D2" s="14">
        <f>C2+1</f>
        <v>3</v>
      </c>
      <c r="E2" s="14">
        <f>D2+1</f>
        <v>4</v>
      </c>
      <c r="F2" s="14">
        <f>E2+1</f>
        <v>5</v>
      </c>
      <c r="H2" s="3" t="s">
        <v>2</v>
      </c>
      <c r="I2" s="13" t="s">
        <v>2</v>
      </c>
      <c r="J2" s="22">
        <v>-2</v>
      </c>
      <c r="K2" s="23">
        <v>-1</v>
      </c>
      <c r="L2" s="23">
        <v>0</v>
      </c>
      <c r="M2" s="23">
        <v>1</v>
      </c>
      <c r="N2" s="23">
        <v>2</v>
      </c>
      <c r="O2" s="24"/>
      <c r="Q2" s="32" t="s">
        <v>1</v>
      </c>
      <c r="R2" s="33">
        <v>0.2</v>
      </c>
    </row>
    <row r="3" spans="1:24" x14ac:dyDescent="0.2">
      <c r="A3">
        <f>1</f>
        <v>1</v>
      </c>
      <c r="B3">
        <f t="array" aca="1" ref="B3" ca="1">INDIRECT(_xlfn.CONCAT("objFun",$R$2,"!",ADDRESS(ROW(),COLUMN(),1,1)))</f>
        <v>11426</v>
      </c>
      <c r="C3">
        <f t="array" aca="1" ref="C3" ca="1">INDIRECT(_xlfn.CONCAT("objFun",$R$2,"!",ADDRESS(ROW(),COLUMN(),1,1)))</f>
        <v>11426</v>
      </c>
      <c r="D3">
        <f t="array" aca="1" ref="D3" ca="1">INDIRECT(_xlfn.CONCAT("objFun",$R$2,"!",ADDRESS(ROW(),COLUMN(),1,1)))</f>
        <v>11435</v>
      </c>
      <c r="E3">
        <f t="array" aca="1" ref="E3" ca="1">INDIRECT(_xlfn.CONCAT("objFun",$R$2,"!",ADDRESS(ROW(),COLUMN(),1,1)))</f>
        <v>11896</v>
      </c>
      <c r="F3">
        <f t="array" aca="1" ref="F3" ca="1">INDIRECT(_xlfn.CONCAT("objFun",$R$2,"!",ADDRESS(ROW(),COLUMN(),1,1)))</f>
        <v>9999999</v>
      </c>
      <c r="G3">
        <f t="shared" ref="G3:G37" ca="1" si="0">AVERAGE(B3:F3)</f>
        <v>2009236.4</v>
      </c>
      <c r="H3" s="3">
        <v>1</v>
      </c>
      <c r="I3" s="7">
        <v>1</v>
      </c>
      <c r="J3" s="25" cm="1">
        <f t="array" aca="1" ref="J3" ca="1">IF(INDEX($B$3:$G$42,$H3,COLUMN()-COLUMN($I$3))=9999999,"inf",INDEX($B$3:$G$42,$H3,COLUMN()-COLUMN($I$3)))</f>
        <v>11426</v>
      </c>
      <c r="K3" s="25" cm="1">
        <f t="array" aca="1" ref="K3" ca="1">IF(INDEX($B$3:$G$42,$H3,COLUMN()-COLUMN($I$3))=9999999,"inf",INDEX($B$3:$G$42,$H3,COLUMN()-COLUMN($I$3)))</f>
        <v>11426</v>
      </c>
      <c r="L3" s="25" cm="1">
        <f t="array" aca="1" ref="L3" ca="1">IF(INDEX($B$3:$G$42,$H3,COLUMN()-COLUMN($I$3))=9999999,"inf",INDEX($B$3:$G$42,$H3,COLUMN()-COLUMN($I$3)))</f>
        <v>11435</v>
      </c>
      <c r="M3" s="25" cm="1">
        <f t="array" aca="1" ref="M3" ca="1">IF(INDEX($B$3:$G$42,$H3,COLUMN()-COLUMN($I$3))=9999999,"inf",INDEX($B$3:$G$42,$H3,COLUMN()-COLUMN($I$3)))</f>
        <v>11896</v>
      </c>
      <c r="N3" s="25" t="str" cm="1">
        <f t="array" aca="1" ref="N3" ca="1">IF(INDEX($B$3:$G$42,$H3,COLUMN()-COLUMN($I$3))=9999999,"inf",INDEX($B$3:$G$42,$H3,COLUMN()-COLUMN($I$3)))</f>
        <v>inf</v>
      </c>
      <c r="O3" s="26" t="s">
        <v>5</v>
      </c>
      <c r="Q3" s="34" t="s">
        <v>2</v>
      </c>
      <c r="R3" s="35">
        <v>7</v>
      </c>
      <c r="S3" s="29" t="s">
        <v>2</v>
      </c>
      <c r="T3" s="1">
        <v>1</v>
      </c>
      <c r="U3" s="12">
        <v>2</v>
      </c>
      <c r="V3" s="12">
        <v>3</v>
      </c>
      <c r="W3" s="12">
        <v>4</v>
      </c>
      <c r="X3" s="12">
        <v>5</v>
      </c>
    </row>
    <row r="4" spans="1:24" x14ac:dyDescent="0.2">
      <c r="A4">
        <f t="shared" ref="A4:A37" si="1">A3+1</f>
        <v>2</v>
      </c>
      <c r="B4">
        <f t="array" aca="1" ref="B4" ca="1">INDIRECT(_xlfn.CONCAT("objFun",$R$2,"!",ADDRESS(ROW(),COLUMN(),1,1)))</f>
        <v>7466</v>
      </c>
      <c r="C4">
        <f t="array" aca="1" ref="C4" ca="1">INDIRECT(_xlfn.CONCAT("objFun",$R$2,"!",ADDRESS(ROW(),COLUMN(),1,1)))</f>
        <v>7466</v>
      </c>
      <c r="D4">
        <f t="array" aca="1" ref="D4" ca="1">INDIRECT(_xlfn.CONCAT("objFun",$R$2,"!",ADDRESS(ROW(),COLUMN(),1,1)))</f>
        <v>7466</v>
      </c>
      <c r="E4">
        <f t="array" aca="1" ref="E4" ca="1">INDIRECT(_xlfn.CONCAT("objFun",$R$2,"!",ADDRESS(ROW(),COLUMN(),1,1)))</f>
        <v>7466</v>
      </c>
      <c r="F4">
        <f t="array" aca="1" ref="F4" ca="1">INDIRECT(_xlfn.CONCAT("objFun",$R$2,"!",ADDRESS(ROW(),COLUMN(),1,1)))</f>
        <v>7466</v>
      </c>
      <c r="G4">
        <f t="shared" ca="1" si="0"/>
        <v>7466</v>
      </c>
      <c r="H4" s="3">
        <v>3</v>
      </c>
      <c r="I4" s="36">
        <f t="shared" ref="I4:I17" si="2">I3+1</f>
        <v>2</v>
      </c>
      <c r="J4" s="25" cm="1">
        <f t="array" aca="1" ref="J4" ca="1">IF(INDEX($B$3:$G$42,$H4,COLUMN()-COLUMN($I$3))=9999999,"inf",INDEX($B$3:$G$42,$H4,COLUMN()-COLUMN($I$3)))</f>
        <v>12980</v>
      </c>
      <c r="K4" s="25" cm="1">
        <f t="array" aca="1" ref="K4" ca="1">IF(INDEX($B$3:$G$42,$H4,COLUMN()-COLUMN($I$3))=9999999,"inf",INDEX($B$3:$G$42,$H4,COLUMN()-COLUMN($I$3)))</f>
        <v>12980</v>
      </c>
      <c r="L4" s="25" cm="1">
        <f t="array" aca="1" ref="L4" ca="1">IF(INDEX($B$3:$G$42,$H4,COLUMN()-COLUMN($I$3))=9999999,"inf",INDEX($B$3:$G$42,$H4,COLUMN()-COLUMN($I$3)))</f>
        <v>12980</v>
      </c>
      <c r="M4" s="25" cm="1">
        <f t="array" aca="1" ref="M4" ca="1">IF(INDEX($B$3:$G$42,$H4,COLUMN()-COLUMN($I$3))=9999999,"inf",INDEX($B$3:$G$42,$H4,COLUMN()-COLUMN($I$3)))</f>
        <v>12980</v>
      </c>
      <c r="N4" s="25" cm="1">
        <f t="array" aca="1" ref="N4" ca="1">IF(INDEX($B$3:$G$42,$H4,COLUMN()-COLUMN($I$3))=9999999,"inf",INDEX($B$3:$G$42,$H4,COLUMN()-COLUMN($I$3)))</f>
        <v>13087</v>
      </c>
      <c r="O4" s="26">
        <f t="shared" ref="O3:O17" ca="1" si="3">AVERAGE(J4:N4)</f>
        <v>13001.4</v>
      </c>
      <c r="S4" s="30">
        <f>R3</f>
        <v>7</v>
      </c>
      <c r="T4">
        <f t="array" aca="1" ref="T4" ca="1">INDEX($J$3:$N$20,$S4,T$3)</f>
        <v>14941</v>
      </c>
      <c r="U4">
        <f t="array" aca="1" ref="U4" ca="1">INDEX($J$3:$N$20,$S4,U$3)</f>
        <v>14941</v>
      </c>
      <c r="V4">
        <f t="array" aca="1" ref="V4" ca="1">INDEX($J$3:$N$20,$S4,V$3)</f>
        <v>14941</v>
      </c>
      <c r="W4">
        <f t="array" aca="1" ref="W4" ca="1">INDEX($J$3:$N$20,$S4,W$3)</f>
        <v>14958</v>
      </c>
      <c r="X4">
        <f t="array" aca="1" ref="X4" ca="1">IF(INDEX($J$3:$N$20,$S4,X$3)="inf",999999,INDEX($J$3:$N$20,$S4,X$3))</f>
        <v>14958</v>
      </c>
    </row>
    <row r="5" spans="1:24" x14ac:dyDescent="0.2">
      <c r="A5">
        <f t="shared" si="1"/>
        <v>3</v>
      </c>
      <c r="B5">
        <f t="array" aca="1" ref="B5" ca="1">INDIRECT(_xlfn.CONCAT("objFun",$R$2,"!",ADDRESS(ROW(),COLUMN(),1,1)))</f>
        <v>12980</v>
      </c>
      <c r="C5">
        <f t="array" aca="1" ref="C5" ca="1">INDIRECT(_xlfn.CONCAT("objFun",$R$2,"!",ADDRESS(ROW(),COLUMN(),1,1)))</f>
        <v>12980</v>
      </c>
      <c r="D5">
        <f t="array" aca="1" ref="D5" ca="1">INDIRECT(_xlfn.CONCAT("objFun",$R$2,"!",ADDRESS(ROW(),COLUMN(),1,1)))</f>
        <v>12980</v>
      </c>
      <c r="E5">
        <f t="array" aca="1" ref="E5" ca="1">INDIRECT(_xlfn.CONCAT("objFun",$R$2,"!",ADDRESS(ROW(),COLUMN(),1,1)))</f>
        <v>12980</v>
      </c>
      <c r="F5">
        <f t="array" aca="1" ref="F5" ca="1">INDIRECT(_xlfn.CONCAT("objFun",$R$2,"!",ADDRESS(ROW(),COLUMN(),1,1)))</f>
        <v>13087</v>
      </c>
      <c r="G5">
        <f t="shared" ca="1" si="0"/>
        <v>13001.4</v>
      </c>
      <c r="H5" s="3">
        <v>5</v>
      </c>
      <c r="I5" s="36">
        <f t="shared" si="2"/>
        <v>3</v>
      </c>
      <c r="J5" s="25" cm="1">
        <f t="array" aca="1" ref="J5" ca="1">IF(INDEX($B$3:$G$42,$H5,COLUMN()-COLUMN($I$3))=9999999,"inf",INDEX($B$3:$G$42,$H5,COLUMN()-COLUMN($I$3)))</f>
        <v>13807</v>
      </c>
      <c r="K5" s="25" cm="1">
        <f t="array" aca="1" ref="K5" ca="1">IF(INDEX($B$3:$G$42,$H5,COLUMN()-COLUMN($I$3))=9999999,"inf",INDEX($B$3:$G$42,$H5,COLUMN()-COLUMN($I$3)))</f>
        <v>13807</v>
      </c>
      <c r="L5" s="25" cm="1">
        <f t="array" aca="1" ref="L5" ca="1">IF(INDEX($B$3:$G$42,$H5,COLUMN()-COLUMN($I$3))=9999999,"inf",INDEX($B$3:$G$42,$H5,COLUMN()-COLUMN($I$3)))</f>
        <v>13837</v>
      </c>
      <c r="M5" s="25" cm="1">
        <f t="array" aca="1" ref="M5" ca="1">IF(INDEX($B$3:$G$42,$H5,COLUMN()-COLUMN($I$3))=9999999,"inf",INDEX($B$3:$G$42,$H5,COLUMN()-COLUMN($I$3)))</f>
        <v>13986</v>
      </c>
      <c r="N5" s="25" cm="1">
        <f t="array" aca="1" ref="N5" ca="1">IF(INDEX($B$3:$G$42,$H5,COLUMN()-COLUMN($I$3))=9999999,"inf",INDEX($B$3:$G$42,$H5,COLUMN()-COLUMN($I$3)))</f>
        <v>14053</v>
      </c>
      <c r="O5" s="26">
        <f t="shared" ca="1" si="3"/>
        <v>13898</v>
      </c>
      <c r="T5">
        <f ca="1">AVERAGE($T$4:$X$4)</f>
        <v>14947.8</v>
      </c>
      <c r="U5" s="15">
        <f t="shared" ref="U5:X5" ca="1" si="4">AVERAGE($T$4:$X$4)</f>
        <v>14947.8</v>
      </c>
      <c r="V5" s="15">
        <f t="shared" ca="1" si="4"/>
        <v>14947.8</v>
      </c>
      <c r="W5" s="15">
        <f t="shared" ca="1" si="4"/>
        <v>14947.8</v>
      </c>
      <c r="X5" s="15">
        <f t="shared" ca="1" si="4"/>
        <v>14947.8</v>
      </c>
    </row>
    <row r="6" spans="1:24" x14ac:dyDescent="0.2">
      <c r="A6">
        <f t="shared" si="1"/>
        <v>4</v>
      </c>
      <c r="B6">
        <f t="array" aca="1" ref="B6" ca="1">INDIRECT(_xlfn.CONCAT("objFun",$R$2,"!",ADDRESS(ROW(),COLUMN(),1,1)))</f>
        <v>9742</v>
      </c>
      <c r="C6">
        <f t="array" aca="1" ref="C6" ca="1">INDIRECT(_xlfn.CONCAT("objFun",$R$2,"!",ADDRESS(ROW(),COLUMN(),1,1)))</f>
        <v>9742</v>
      </c>
      <c r="D6">
        <f t="array" aca="1" ref="D6" ca="1">INDIRECT(_xlfn.CONCAT("objFun",$R$2,"!",ADDRESS(ROW(),COLUMN(),1,1)))</f>
        <v>9742</v>
      </c>
      <c r="E6">
        <f t="array" aca="1" ref="E6" ca="1">INDIRECT(_xlfn.CONCAT("objFun",$R$2,"!",ADDRESS(ROW(),COLUMN(),1,1)))</f>
        <v>9742</v>
      </c>
      <c r="F6">
        <f t="array" aca="1" ref="F6" ca="1">INDIRECT(_xlfn.CONCAT("objFun",$R$2,"!",ADDRESS(ROW(),COLUMN(),1,1)))</f>
        <v>9999999</v>
      </c>
      <c r="G6">
        <f t="shared" ca="1" si="0"/>
        <v>2007793.4</v>
      </c>
      <c r="H6" s="3">
        <v>7</v>
      </c>
      <c r="I6" s="36">
        <f t="shared" si="2"/>
        <v>4</v>
      </c>
      <c r="J6" s="25" cm="1">
        <f t="array" aca="1" ref="J6" ca="1">IF(INDEX($B$3:$G$42,$H6,COLUMN()-COLUMN($I$3))=9999999,"inf",INDEX($B$3:$G$42,$H6,COLUMN()-COLUMN($I$3)))</f>
        <v>16423</v>
      </c>
      <c r="K6" s="25" cm="1">
        <f t="array" aca="1" ref="K6" ca="1">IF(INDEX($B$3:$G$42,$H6,COLUMN()-COLUMN($I$3))=9999999,"inf",INDEX($B$3:$G$42,$H6,COLUMN()-COLUMN($I$3)))</f>
        <v>16423</v>
      </c>
      <c r="L6" s="25" cm="1">
        <f t="array" aca="1" ref="L6" ca="1">IF(INDEX($B$3:$G$42,$H6,COLUMN()-COLUMN($I$3))=9999999,"inf",INDEX($B$3:$G$42,$H6,COLUMN()-COLUMN($I$3)))</f>
        <v>16443</v>
      </c>
      <c r="M6" s="25" cm="1">
        <f t="array" aca="1" ref="M6" ca="1">IF(INDEX($B$3:$G$42,$H6,COLUMN()-COLUMN($I$3))=9999999,"inf",INDEX($B$3:$G$42,$H6,COLUMN()-COLUMN($I$3)))</f>
        <v>16443</v>
      </c>
      <c r="N6" s="25" cm="1">
        <f t="array" aca="1" ref="N6" ca="1">IF(INDEX($B$3:$G$42,$H6,COLUMN()-COLUMN($I$3))=9999999,"inf",INDEX($B$3:$G$42,$H6,COLUMN()-COLUMN($I$3)))</f>
        <v>16443</v>
      </c>
      <c r="O6" s="26">
        <f t="shared" ca="1" si="3"/>
        <v>16435</v>
      </c>
    </row>
    <row r="7" spans="1:24" x14ac:dyDescent="0.2">
      <c r="A7">
        <f t="shared" si="1"/>
        <v>5</v>
      </c>
      <c r="B7">
        <f t="array" aca="1" ref="B7" ca="1">INDIRECT(_xlfn.CONCAT("objFun",$R$2,"!",ADDRESS(ROW(),COLUMN(),1,1)))</f>
        <v>13807</v>
      </c>
      <c r="C7">
        <f t="array" aca="1" ref="C7" ca="1">INDIRECT(_xlfn.CONCAT("objFun",$R$2,"!",ADDRESS(ROW(),COLUMN(),1,1)))</f>
        <v>13807</v>
      </c>
      <c r="D7">
        <f t="array" aca="1" ref="D7" ca="1">INDIRECT(_xlfn.CONCAT("objFun",$R$2,"!",ADDRESS(ROW(),COLUMN(),1,1)))</f>
        <v>13837</v>
      </c>
      <c r="E7">
        <f t="array" aca="1" ref="E7" ca="1">INDIRECT(_xlfn.CONCAT("objFun",$R$2,"!",ADDRESS(ROW(),COLUMN(),1,1)))</f>
        <v>13986</v>
      </c>
      <c r="F7">
        <f t="array" aca="1" ref="F7" ca="1">INDIRECT(_xlfn.CONCAT("objFun",$R$2,"!",ADDRESS(ROW(),COLUMN(),1,1)))</f>
        <v>14053</v>
      </c>
      <c r="G7">
        <f t="shared" ca="1" si="0"/>
        <v>13898</v>
      </c>
      <c r="H7" s="3">
        <v>12</v>
      </c>
      <c r="I7" s="36">
        <f t="shared" si="2"/>
        <v>5</v>
      </c>
      <c r="J7" s="25" cm="1">
        <f t="array" aca="1" ref="J7" ca="1">IF(INDEX($B$3:$G$42,$H7,COLUMN()-COLUMN($I$3))=9999999,"inf",INDEX($B$3:$G$42,$H7,COLUMN()-COLUMN($I$3)))</f>
        <v>11318</v>
      </c>
      <c r="K7" s="25" cm="1">
        <f t="array" aca="1" ref="K7" ca="1">IF(INDEX($B$3:$G$42,$H7,COLUMN()-COLUMN($I$3))=9999999,"inf",INDEX($B$3:$G$42,$H7,COLUMN()-COLUMN($I$3)))</f>
        <v>11318</v>
      </c>
      <c r="L7" s="25" cm="1">
        <f t="array" aca="1" ref="L7" ca="1">IF(INDEX($B$3:$G$42,$H7,COLUMN()-COLUMN($I$3))=9999999,"inf",INDEX($B$3:$G$42,$H7,COLUMN()-COLUMN($I$3)))</f>
        <v>11345</v>
      </c>
      <c r="M7" s="25" cm="1">
        <f t="array" aca="1" ref="M7" ca="1">IF(INDEX($B$3:$G$42,$H7,COLUMN()-COLUMN($I$3))=9999999,"inf",INDEX($B$3:$G$42,$H7,COLUMN()-COLUMN($I$3)))</f>
        <v>11464</v>
      </c>
      <c r="N7" s="25" cm="1">
        <f t="array" aca="1" ref="N7" ca="1">IF(INDEX($B$3:$G$42,$H7,COLUMN()-COLUMN($I$3))=9999999,"inf",INDEX($B$3:$G$42,$H7,COLUMN()-COLUMN($I$3)))</f>
        <v>11464</v>
      </c>
      <c r="O7" s="26">
        <f t="shared" ca="1" si="3"/>
        <v>11381.8</v>
      </c>
    </row>
    <row r="8" spans="1:24" x14ac:dyDescent="0.2">
      <c r="A8">
        <f t="shared" si="1"/>
        <v>6</v>
      </c>
      <c r="B8">
        <f t="array" aca="1" ref="B8" ca="1">INDIRECT(_xlfn.CONCAT("objFun",$R$2,"!",ADDRESS(ROW(),COLUMN(),1,1)))</f>
        <v>17628</v>
      </c>
      <c r="C8">
        <f t="array" aca="1" ref="C8" ca="1">INDIRECT(_xlfn.CONCAT("objFun",$R$2,"!",ADDRESS(ROW(),COLUMN(),1,1)))</f>
        <v>17628</v>
      </c>
      <c r="D8">
        <f t="array" aca="1" ref="D8" ca="1">INDIRECT(_xlfn.CONCAT("objFun",$R$2,"!",ADDRESS(ROW(),COLUMN(),1,1)))</f>
        <v>17972</v>
      </c>
      <c r="E8">
        <f t="array" aca="1" ref="E8" ca="1">INDIRECT(_xlfn.CONCAT("objFun",$R$2,"!",ADDRESS(ROW(),COLUMN(),1,1)))</f>
        <v>9999999</v>
      </c>
      <c r="F8">
        <f t="array" aca="1" ref="F8" ca="1">INDIRECT(_xlfn.CONCAT("objFun",$R$2,"!",ADDRESS(ROW(),COLUMN(),1,1)))</f>
        <v>9999999</v>
      </c>
      <c r="G8">
        <f t="shared" ca="1" si="0"/>
        <v>4010645.2</v>
      </c>
      <c r="H8" s="3">
        <v>14</v>
      </c>
      <c r="I8" s="36">
        <f t="shared" si="2"/>
        <v>6</v>
      </c>
      <c r="J8" s="25" cm="1">
        <f t="array" aca="1" ref="J8" ca="1">IF(INDEX($B$3:$G$42,$H8,COLUMN()-COLUMN($I$3))=9999999,"inf",INDEX($B$3:$G$42,$H8,COLUMN()-COLUMN($I$3)))</f>
        <v>20369</v>
      </c>
      <c r="K8" s="25" cm="1">
        <f t="array" aca="1" ref="K8" ca="1">IF(INDEX($B$3:$G$42,$H8,COLUMN()-COLUMN($I$3))=9999999,"inf",INDEX($B$3:$G$42,$H8,COLUMN()-COLUMN($I$3)))</f>
        <v>20369</v>
      </c>
      <c r="L8" s="25" cm="1">
        <f t="array" aca="1" ref="L8" ca="1">IF(INDEX($B$3:$G$42,$H8,COLUMN()-COLUMN($I$3))=9999999,"inf",INDEX($B$3:$G$42,$H8,COLUMN()-COLUMN($I$3)))</f>
        <v>20376</v>
      </c>
      <c r="M8" s="25" cm="1">
        <f t="array" aca="1" ref="M8" ca="1">IF(INDEX($B$3:$G$42,$H8,COLUMN()-COLUMN($I$3))=9999999,"inf",INDEX($B$3:$G$42,$H8,COLUMN()-COLUMN($I$3)))</f>
        <v>20481</v>
      </c>
      <c r="N8" s="25" cm="1">
        <f t="array" aca="1" ref="N8" ca="1">IF(INDEX($B$3:$G$42,$H8,COLUMN()-COLUMN($I$3))=9999999,"inf",INDEX($B$3:$G$42,$H8,COLUMN()-COLUMN($I$3)))</f>
        <v>21612</v>
      </c>
      <c r="O8" s="26">
        <f t="shared" ca="1" si="3"/>
        <v>20641.400000000001</v>
      </c>
    </row>
    <row r="9" spans="1:24" x14ac:dyDescent="0.2">
      <c r="A9">
        <f t="shared" si="1"/>
        <v>7</v>
      </c>
      <c r="B9">
        <f t="array" aca="1" ref="B9" ca="1">INDIRECT(_xlfn.CONCAT("objFun",$R$2,"!",ADDRESS(ROW(),COLUMN(),1,1)))</f>
        <v>16423</v>
      </c>
      <c r="C9">
        <f t="array" aca="1" ref="C9" ca="1">INDIRECT(_xlfn.CONCAT("objFun",$R$2,"!",ADDRESS(ROW(),COLUMN(),1,1)))</f>
        <v>16423</v>
      </c>
      <c r="D9">
        <f t="array" aca="1" ref="D9" ca="1">INDIRECT(_xlfn.CONCAT("objFun",$R$2,"!",ADDRESS(ROW(),COLUMN(),1,1)))</f>
        <v>16443</v>
      </c>
      <c r="E9">
        <f t="array" aca="1" ref="E9" ca="1">INDIRECT(_xlfn.CONCAT("objFun",$R$2,"!",ADDRESS(ROW(),COLUMN(),1,1)))</f>
        <v>16443</v>
      </c>
      <c r="F9">
        <f t="array" aca="1" ref="F9" ca="1">INDIRECT(_xlfn.CONCAT("objFun",$R$2,"!",ADDRESS(ROW(),COLUMN(),1,1)))</f>
        <v>16443</v>
      </c>
      <c r="G9">
        <f t="shared" ca="1" si="0"/>
        <v>16435</v>
      </c>
      <c r="H9" s="3">
        <v>17</v>
      </c>
      <c r="I9" s="36">
        <f t="shared" si="2"/>
        <v>7</v>
      </c>
      <c r="J9" s="25" cm="1">
        <f t="array" aca="1" ref="J9" ca="1">IF(INDEX($B$3:$G$42,$H9,COLUMN()-COLUMN($I$3))=9999999,"inf",INDEX($B$3:$G$42,$H9,COLUMN()-COLUMN($I$3)))</f>
        <v>14941</v>
      </c>
      <c r="K9" s="25" cm="1">
        <f t="array" aca="1" ref="K9" ca="1">IF(INDEX($B$3:$G$42,$H9,COLUMN()-COLUMN($I$3))=9999999,"inf",INDEX($B$3:$G$42,$H9,COLUMN()-COLUMN($I$3)))</f>
        <v>14941</v>
      </c>
      <c r="L9" s="25" cm="1">
        <f t="array" aca="1" ref="L9" ca="1">IF(INDEX($B$3:$G$42,$H9,COLUMN()-COLUMN($I$3))=9999999,"inf",INDEX($B$3:$G$42,$H9,COLUMN()-COLUMN($I$3)))</f>
        <v>14941</v>
      </c>
      <c r="M9" s="25" cm="1">
        <f t="array" aca="1" ref="M9" ca="1">IF(INDEX($B$3:$G$42,$H9,COLUMN()-COLUMN($I$3))=9999999,"inf",INDEX($B$3:$G$42,$H9,COLUMN()-COLUMN($I$3)))</f>
        <v>14958</v>
      </c>
      <c r="N9" s="25" cm="1">
        <f t="array" aca="1" ref="N9" ca="1">IF(INDEX($B$3:$G$42,$H9,COLUMN()-COLUMN($I$3))=9999999,"inf",INDEX($B$3:$G$42,$H9,COLUMN()-COLUMN($I$3)))</f>
        <v>14958</v>
      </c>
      <c r="O9" s="26">
        <f t="shared" ca="1" si="3"/>
        <v>14947.8</v>
      </c>
    </row>
    <row r="10" spans="1:24" x14ac:dyDescent="0.2">
      <c r="A10">
        <f t="shared" si="1"/>
        <v>8</v>
      </c>
      <c r="B10">
        <f t="array" aca="1" ref="B10" ca="1">INDIRECT(_xlfn.CONCAT("objFun",$R$2,"!",ADDRESS(ROW(),COLUMN(),1,1)))</f>
        <v>6979</v>
      </c>
      <c r="C10">
        <f t="array" aca="1" ref="C10" ca="1">INDIRECT(_xlfn.CONCAT("objFun",$R$2,"!",ADDRESS(ROW(),COLUMN(),1,1)))</f>
        <v>6979</v>
      </c>
      <c r="D10">
        <f t="array" aca="1" ref="D10" ca="1">INDIRECT(_xlfn.CONCAT("objFun",$R$2,"!",ADDRESS(ROW(),COLUMN(),1,1)))</f>
        <v>6979</v>
      </c>
      <c r="E10">
        <f t="array" aca="1" ref="E10" ca="1">INDIRECT(_xlfn.CONCAT("objFun",$R$2,"!",ADDRESS(ROW(),COLUMN(),1,1)))</f>
        <v>6979</v>
      </c>
      <c r="F10">
        <f t="array" aca="1" ref="F10" ca="1">INDIRECT(_xlfn.CONCAT("objFun",$R$2,"!",ADDRESS(ROW(),COLUMN(),1,1)))</f>
        <v>6979</v>
      </c>
      <c r="G10">
        <f t="shared" ca="1" si="0"/>
        <v>6979</v>
      </c>
      <c r="H10" s="3">
        <v>18</v>
      </c>
      <c r="I10" s="36">
        <f t="shared" si="2"/>
        <v>8</v>
      </c>
      <c r="J10" s="25" cm="1">
        <f t="array" aca="1" ref="J10" ca="1">IF(INDEX($B$3:$G$42,$H10,COLUMN()-COLUMN($I$3))=9999999,"inf",INDEX($B$3:$G$42,$H10,COLUMN()-COLUMN($I$3)))</f>
        <v>10904</v>
      </c>
      <c r="K10" s="25" cm="1">
        <f t="array" aca="1" ref="K10" ca="1">IF(INDEX($B$3:$G$42,$H10,COLUMN()-COLUMN($I$3))=9999999,"inf",INDEX($B$3:$G$42,$H10,COLUMN()-COLUMN($I$3)))</f>
        <v>10918</v>
      </c>
      <c r="L10" s="25" cm="1">
        <f t="array" aca="1" ref="L10" ca="1">IF(INDEX($B$3:$G$42,$H10,COLUMN()-COLUMN($I$3))=9999999,"inf",INDEX($B$3:$G$42,$H10,COLUMN()-COLUMN($I$3)))</f>
        <v>10918</v>
      </c>
      <c r="M10" s="25" cm="1">
        <f t="array" aca="1" ref="M10" ca="1">IF(INDEX($B$3:$G$42,$H10,COLUMN()-COLUMN($I$3))=9999999,"inf",INDEX($B$3:$G$42,$H10,COLUMN()-COLUMN($I$3)))</f>
        <v>10918</v>
      </c>
      <c r="N10" s="25" cm="1">
        <f t="array" aca="1" ref="N10" ca="1">IF(INDEX($B$3:$G$42,$H10,COLUMN()-COLUMN($I$3))=9999999,"inf",INDEX($B$3:$G$42,$H10,COLUMN()-COLUMN($I$3)))</f>
        <v>11501</v>
      </c>
      <c r="O10" s="26">
        <f t="shared" ca="1" si="3"/>
        <v>11031.8</v>
      </c>
    </row>
    <row r="11" spans="1:24" x14ac:dyDescent="0.2">
      <c r="A11">
        <f t="shared" si="1"/>
        <v>9</v>
      </c>
      <c r="B11">
        <f t="array" aca="1" ref="B11" ca="1">INDIRECT(_xlfn.CONCAT("objFun",$R$2,"!",ADDRESS(ROW(),COLUMN(),1,1)))</f>
        <v>9585</v>
      </c>
      <c r="C11">
        <f t="array" aca="1" ref="C11" ca="1">INDIRECT(_xlfn.CONCAT("objFun",$R$2,"!",ADDRESS(ROW(),COLUMN(),1,1)))</f>
        <v>9585</v>
      </c>
      <c r="D11">
        <f t="array" aca="1" ref="D11" ca="1">INDIRECT(_xlfn.CONCAT("objFun",$R$2,"!",ADDRESS(ROW(),COLUMN(),1,1)))</f>
        <v>9585</v>
      </c>
      <c r="E11">
        <f t="array" aca="1" ref="E11" ca="1">INDIRECT(_xlfn.CONCAT("objFun",$R$2,"!",ADDRESS(ROW(),COLUMN(),1,1)))</f>
        <v>9585</v>
      </c>
      <c r="F11">
        <f t="array" aca="1" ref="F11" ca="1">INDIRECT(_xlfn.CONCAT("objFun",$R$2,"!",ADDRESS(ROW(),COLUMN(),1,1)))</f>
        <v>9585</v>
      </c>
      <c r="G11">
        <f t="shared" ca="1" si="0"/>
        <v>9585</v>
      </c>
      <c r="H11" s="3">
        <v>22</v>
      </c>
      <c r="I11" s="36">
        <f t="shared" si="2"/>
        <v>9</v>
      </c>
      <c r="J11" s="25" cm="1">
        <f t="array" aca="1" ref="J11" ca="1">IF(INDEX($B$3:$G$42,$H11,COLUMN()-COLUMN($I$3))=9999999,"inf",INDEX($B$3:$G$42,$H11,COLUMN()-COLUMN($I$3)))</f>
        <v>13886</v>
      </c>
      <c r="K11" s="25" cm="1">
        <f t="array" aca="1" ref="K11" ca="1">IF(INDEX($B$3:$G$42,$H11,COLUMN()-COLUMN($I$3))=9999999,"inf",INDEX($B$3:$G$42,$H11,COLUMN()-COLUMN($I$3)))</f>
        <v>13886</v>
      </c>
      <c r="L11" s="25" cm="1">
        <f t="array" aca="1" ref="L11" ca="1">IF(INDEX($B$3:$G$42,$H11,COLUMN()-COLUMN($I$3))=9999999,"inf",INDEX($B$3:$G$42,$H11,COLUMN()-COLUMN($I$3)))</f>
        <v>13886</v>
      </c>
      <c r="M11" s="25" cm="1">
        <f t="array" aca="1" ref="M11" ca="1">IF(INDEX($B$3:$G$42,$H11,COLUMN()-COLUMN($I$3))=9999999,"inf",INDEX($B$3:$G$42,$H11,COLUMN()-COLUMN($I$3)))</f>
        <v>13974</v>
      </c>
      <c r="N11" s="25" cm="1">
        <f t="array" aca="1" ref="N11" ca="1">IF(INDEX($B$3:$G$42,$H11,COLUMN()-COLUMN($I$3))=9999999,"inf",INDEX($B$3:$G$42,$H11,COLUMN()-COLUMN($I$3)))</f>
        <v>14074</v>
      </c>
      <c r="O11" s="26">
        <f t="shared" ca="1" si="3"/>
        <v>13941.2</v>
      </c>
    </row>
    <row r="12" spans="1:24" x14ac:dyDescent="0.2">
      <c r="A12">
        <f t="shared" si="1"/>
        <v>10</v>
      </c>
      <c r="B12">
        <f t="array" aca="1" ref="B12" ca="1">INDIRECT(_xlfn.CONCAT("objFun",$R$2,"!",ADDRESS(ROW(),COLUMN(),1,1)))</f>
        <v>13276</v>
      </c>
      <c r="C12">
        <f t="array" aca="1" ref="C12" ca="1">INDIRECT(_xlfn.CONCAT("objFun",$R$2,"!",ADDRESS(ROW(),COLUMN(),1,1)))</f>
        <v>13386</v>
      </c>
      <c r="D12">
        <f t="array" aca="1" ref="D12" ca="1">INDIRECT(_xlfn.CONCAT("objFun",$R$2,"!",ADDRESS(ROW(),COLUMN(),1,1)))</f>
        <v>13474</v>
      </c>
      <c r="E12">
        <f t="array" aca="1" ref="E12" ca="1">INDIRECT(_xlfn.CONCAT("objFun",$R$2,"!",ADDRESS(ROW(),COLUMN(),1,1)))</f>
        <v>9999999</v>
      </c>
      <c r="F12">
        <f t="array" aca="1" ref="F12" ca="1">INDIRECT(_xlfn.CONCAT("objFun",$R$2,"!",ADDRESS(ROW(),COLUMN(),1,1)))</f>
        <v>9999999</v>
      </c>
      <c r="G12">
        <f t="shared" ca="1" si="0"/>
        <v>4008026.8</v>
      </c>
      <c r="H12" s="3">
        <v>23</v>
      </c>
      <c r="I12" s="36">
        <f t="shared" si="2"/>
        <v>10</v>
      </c>
      <c r="J12" s="25" cm="1">
        <f t="array" aca="1" ref="J12" ca="1">IF(INDEX($B$3:$G$42,$H12,COLUMN()-COLUMN($I$3))=9999999,"inf",INDEX($B$3:$G$42,$H12,COLUMN()-COLUMN($I$3)))</f>
        <v>11087</v>
      </c>
      <c r="K12" s="25" cm="1">
        <f t="array" aca="1" ref="K12" ca="1">IF(INDEX($B$3:$G$42,$H12,COLUMN()-COLUMN($I$3))=9999999,"inf",INDEX($B$3:$G$42,$H12,COLUMN()-COLUMN($I$3)))</f>
        <v>11087</v>
      </c>
      <c r="L12" s="25" cm="1">
        <f t="array" aca="1" ref="L12" ca="1">IF(INDEX($B$3:$G$42,$H12,COLUMN()-COLUMN($I$3))=9999999,"inf",INDEX($B$3:$G$42,$H12,COLUMN()-COLUMN($I$3)))</f>
        <v>11087</v>
      </c>
      <c r="M12" s="25" cm="1">
        <f t="array" aca="1" ref="M12" ca="1">IF(INDEX($B$3:$G$42,$H12,COLUMN()-COLUMN($I$3))=9999999,"inf",INDEX($B$3:$G$42,$H12,COLUMN()-COLUMN($I$3)))</f>
        <v>11094</v>
      </c>
      <c r="N12" s="25" cm="1">
        <f t="array" aca="1" ref="N12" ca="1">IF(INDEX($B$3:$G$42,$H12,COLUMN()-COLUMN($I$3))=9999999,"inf",INDEX($B$3:$G$42,$H12,COLUMN()-COLUMN($I$3)))</f>
        <v>11437</v>
      </c>
      <c r="O12" s="26">
        <f t="shared" ca="1" si="3"/>
        <v>11158.4</v>
      </c>
    </row>
    <row r="13" spans="1:24" x14ac:dyDescent="0.2">
      <c r="A13">
        <f t="shared" si="1"/>
        <v>11</v>
      </c>
      <c r="B13">
        <f t="array" aca="1" ref="B13" ca="1">INDIRECT(_xlfn.CONCAT("objFun",$R$2,"!",ADDRESS(ROW(),COLUMN(),1,1)))</f>
        <v>9999999</v>
      </c>
      <c r="C13">
        <f t="array" aca="1" ref="C13" ca="1">INDIRECT(_xlfn.CONCAT("objFun",$R$2,"!",ADDRESS(ROW(),COLUMN(),1,1)))</f>
        <v>9999999</v>
      </c>
      <c r="D13">
        <f t="array" aca="1" ref="D13" ca="1">INDIRECT(_xlfn.CONCAT("objFun",$R$2,"!",ADDRESS(ROW(),COLUMN(),1,1)))</f>
        <v>9999999</v>
      </c>
      <c r="E13">
        <f t="array" aca="1" ref="E13" ca="1">INDIRECT(_xlfn.CONCAT("objFun",$R$2,"!",ADDRESS(ROW(),COLUMN(),1,1)))</f>
        <v>9999999</v>
      </c>
      <c r="F13">
        <f t="array" aca="1" ref="F13" ca="1">INDIRECT(_xlfn.CONCAT("objFun",$R$2,"!",ADDRESS(ROW(),COLUMN(),1,1)))</f>
        <v>9999999</v>
      </c>
      <c r="G13">
        <f t="shared" ca="1" si="0"/>
        <v>9999999</v>
      </c>
      <c r="H13" s="3">
        <v>24</v>
      </c>
      <c r="I13" s="36">
        <f t="shared" si="2"/>
        <v>11</v>
      </c>
      <c r="J13" s="25" cm="1">
        <f t="array" aca="1" ref="J13" ca="1">IF(INDEX($B$3:$G$42,$H13,COLUMN()-COLUMN($I$3))=9999999,"inf",INDEX($B$3:$G$42,$H13,COLUMN()-COLUMN($I$3)))</f>
        <v>12563</v>
      </c>
      <c r="K13" s="25" cm="1">
        <f t="array" aca="1" ref="K13" ca="1">IF(INDEX($B$3:$G$42,$H13,COLUMN()-COLUMN($I$3))=9999999,"inf",INDEX($B$3:$G$42,$H13,COLUMN()-COLUMN($I$3)))</f>
        <v>12563</v>
      </c>
      <c r="L13" s="25" cm="1">
        <f t="array" aca="1" ref="L13" ca="1">IF(INDEX($B$3:$G$42,$H13,COLUMN()-COLUMN($I$3))=9999999,"inf",INDEX($B$3:$G$42,$H13,COLUMN()-COLUMN($I$3)))</f>
        <v>12633</v>
      </c>
      <c r="M13" s="25" cm="1">
        <f t="array" aca="1" ref="M13" ca="1">IF(INDEX($B$3:$G$42,$H13,COLUMN()-COLUMN($I$3))=9999999,"inf",INDEX($B$3:$G$42,$H13,COLUMN()-COLUMN($I$3)))</f>
        <v>12645</v>
      </c>
      <c r="N13" s="25" cm="1">
        <f t="array" aca="1" ref="N13" ca="1">IF(INDEX($B$3:$G$42,$H13,COLUMN()-COLUMN($I$3))=9999999,"inf",INDEX($B$3:$G$42,$H13,COLUMN()-COLUMN($I$3)))</f>
        <v>12817</v>
      </c>
      <c r="O13" s="26">
        <f t="shared" ca="1" si="3"/>
        <v>12644.2</v>
      </c>
    </row>
    <row r="14" spans="1:24" x14ac:dyDescent="0.2">
      <c r="A14">
        <f t="shared" si="1"/>
        <v>12</v>
      </c>
      <c r="B14">
        <f t="array" aca="1" ref="B14" ca="1">INDIRECT(_xlfn.CONCAT("objFun",$R$2,"!",ADDRESS(ROW(),COLUMN(),1,1)))</f>
        <v>11318</v>
      </c>
      <c r="C14">
        <f t="array" aca="1" ref="C14" ca="1">INDIRECT(_xlfn.CONCAT("objFun",$R$2,"!",ADDRESS(ROW(),COLUMN(),1,1)))</f>
        <v>11318</v>
      </c>
      <c r="D14">
        <f t="array" aca="1" ref="D14" ca="1">INDIRECT(_xlfn.CONCAT("objFun",$R$2,"!",ADDRESS(ROW(),COLUMN(),1,1)))</f>
        <v>11345</v>
      </c>
      <c r="E14">
        <f t="array" aca="1" ref="E14" ca="1">INDIRECT(_xlfn.CONCAT("objFun",$R$2,"!",ADDRESS(ROW(),COLUMN(),1,1)))</f>
        <v>11464</v>
      </c>
      <c r="F14">
        <f t="array" aca="1" ref="F14" ca="1">INDIRECT(_xlfn.CONCAT("objFun",$R$2,"!",ADDRESS(ROW(),COLUMN(),1,1)))</f>
        <v>11464</v>
      </c>
      <c r="G14">
        <f t="shared" ca="1" si="0"/>
        <v>11381.8</v>
      </c>
      <c r="H14" s="3">
        <v>27</v>
      </c>
      <c r="I14" s="36">
        <f t="shared" si="2"/>
        <v>12</v>
      </c>
      <c r="J14" s="25" cm="1">
        <f t="array" aca="1" ref="J14" ca="1">IF(INDEX($B$3:$G$42,$H14,COLUMN()-COLUMN($I$3))=9999999,"inf",INDEX($B$3:$G$42,$H14,COLUMN()-COLUMN($I$3)))</f>
        <v>13275</v>
      </c>
      <c r="K14" s="25" cm="1">
        <f t="array" aca="1" ref="K14" ca="1">IF(INDEX($B$3:$G$42,$H14,COLUMN()-COLUMN($I$3))=9999999,"inf",INDEX($B$3:$G$42,$H14,COLUMN()-COLUMN($I$3)))</f>
        <v>13275</v>
      </c>
      <c r="L14" s="25" cm="1">
        <f t="array" aca="1" ref="L14" ca="1">IF(INDEX($B$3:$G$42,$H14,COLUMN()-COLUMN($I$3))=9999999,"inf",INDEX($B$3:$G$42,$H14,COLUMN()-COLUMN($I$3)))</f>
        <v>13275</v>
      </c>
      <c r="M14" s="25" cm="1">
        <f t="array" aca="1" ref="M14" ca="1">IF(INDEX($B$3:$G$42,$H14,COLUMN()-COLUMN($I$3))=9999999,"inf",INDEX($B$3:$G$42,$H14,COLUMN()-COLUMN($I$3)))</f>
        <v>13455</v>
      </c>
      <c r="N14" s="25" cm="1">
        <f t="array" aca="1" ref="N14" ca="1">IF(INDEX($B$3:$G$42,$H14,COLUMN()-COLUMN($I$3))=9999999,"inf",INDEX($B$3:$G$42,$H14,COLUMN()-COLUMN($I$3)))</f>
        <v>13855</v>
      </c>
      <c r="O14" s="26">
        <f t="shared" ca="1" si="3"/>
        <v>13427</v>
      </c>
    </row>
    <row r="15" spans="1:24" x14ac:dyDescent="0.2">
      <c r="A15">
        <f t="shared" si="1"/>
        <v>13</v>
      </c>
      <c r="B15">
        <f t="array" aca="1" ref="B15" ca="1">INDIRECT(_xlfn.CONCAT("objFun",$R$2,"!",ADDRESS(ROW(),COLUMN(),1,1)))</f>
        <v>13232</v>
      </c>
      <c r="C15">
        <f t="array" aca="1" ref="C15" ca="1">INDIRECT(_xlfn.CONCAT("objFun",$R$2,"!",ADDRESS(ROW(),COLUMN(),1,1)))</f>
        <v>13232</v>
      </c>
      <c r="D15">
        <f t="array" aca="1" ref="D15" ca="1">INDIRECT(_xlfn.CONCAT("objFun",$R$2,"!",ADDRESS(ROW(),COLUMN(),1,1)))</f>
        <v>13232</v>
      </c>
      <c r="E15">
        <f t="array" aca="1" ref="E15" ca="1">INDIRECT(_xlfn.CONCAT("objFun",$R$2,"!",ADDRESS(ROW(),COLUMN(),1,1)))</f>
        <v>13232</v>
      </c>
      <c r="F15">
        <f t="array" aca="1" ref="F15" ca="1">INDIRECT(_xlfn.CONCAT("objFun",$R$2,"!",ADDRESS(ROW(),COLUMN(),1,1)))</f>
        <v>13232</v>
      </c>
      <c r="G15">
        <f t="shared" ca="1" si="0"/>
        <v>13232</v>
      </c>
      <c r="H15" s="3">
        <v>31</v>
      </c>
      <c r="I15" s="36">
        <f t="shared" si="2"/>
        <v>13</v>
      </c>
      <c r="J15" s="25" cm="1">
        <f t="array" aca="1" ref="J15" ca="1">IF(INDEX($B$3:$G$42,$H15,COLUMN()-COLUMN($I$3))=9999999,"inf",INDEX($B$3:$G$42,$H15,COLUMN()-COLUMN($I$3)))</f>
        <v>13947</v>
      </c>
      <c r="K15" s="25" cm="1">
        <f t="array" aca="1" ref="K15" ca="1">IF(INDEX($B$3:$G$42,$H15,COLUMN()-COLUMN($I$3))=9999999,"inf",INDEX($B$3:$G$42,$H15,COLUMN()-COLUMN($I$3)))</f>
        <v>13947</v>
      </c>
      <c r="L15" s="25" cm="1">
        <f t="array" aca="1" ref="L15" ca="1">IF(INDEX($B$3:$G$42,$H15,COLUMN()-COLUMN($I$3))=9999999,"inf",INDEX($B$3:$G$42,$H15,COLUMN()-COLUMN($I$3)))</f>
        <v>13947</v>
      </c>
      <c r="M15" s="25" cm="1">
        <f t="array" aca="1" ref="M15" ca="1">IF(INDEX($B$3:$G$42,$H15,COLUMN()-COLUMN($I$3))=9999999,"inf",INDEX($B$3:$G$42,$H15,COLUMN()-COLUMN($I$3)))</f>
        <v>13947</v>
      </c>
      <c r="N15" s="25" cm="1">
        <f t="array" aca="1" ref="N15" ca="1">IF(INDEX($B$3:$G$42,$H15,COLUMN()-COLUMN($I$3))=9999999,"inf",INDEX($B$3:$G$42,$H15,COLUMN()-COLUMN($I$3)))</f>
        <v>13977</v>
      </c>
      <c r="O15" s="26">
        <f t="shared" ca="1" si="3"/>
        <v>13953</v>
      </c>
    </row>
    <row r="16" spans="1:24" x14ac:dyDescent="0.2">
      <c r="A16">
        <f t="shared" si="1"/>
        <v>14</v>
      </c>
      <c r="B16">
        <f t="array" aca="1" ref="B16" ca="1">INDIRECT(_xlfn.CONCAT("objFun",$R$2,"!",ADDRESS(ROW(),COLUMN(),1,1)))</f>
        <v>20369</v>
      </c>
      <c r="C16">
        <f t="array" aca="1" ref="C16" ca="1">INDIRECT(_xlfn.CONCAT("objFun",$R$2,"!",ADDRESS(ROW(),COLUMN(),1,1)))</f>
        <v>20369</v>
      </c>
      <c r="D16">
        <f t="array" aca="1" ref="D16" ca="1">INDIRECT(_xlfn.CONCAT("objFun",$R$2,"!",ADDRESS(ROW(),COLUMN(),1,1)))</f>
        <v>20376</v>
      </c>
      <c r="E16">
        <f t="array" aca="1" ref="E16" ca="1">INDIRECT(_xlfn.CONCAT("objFun",$R$2,"!",ADDRESS(ROW(),COLUMN(),1,1)))</f>
        <v>20481</v>
      </c>
      <c r="F16">
        <f t="array" aca="1" ref="F16" ca="1">INDIRECT(_xlfn.CONCAT("objFun",$R$2,"!",ADDRESS(ROW(),COLUMN(),1,1)))</f>
        <v>21612</v>
      </c>
      <c r="G16">
        <f t="shared" ca="1" si="0"/>
        <v>20641.400000000001</v>
      </c>
      <c r="H16" s="3">
        <v>33</v>
      </c>
      <c r="I16" s="36">
        <f t="shared" si="2"/>
        <v>14</v>
      </c>
      <c r="J16" s="25" cm="1">
        <f t="array" aca="1" ref="J16" ca="1">IF(INDEX($B$3:$G$42,$H16,COLUMN()-COLUMN($I$3))=9999999,"inf",INDEX($B$3:$G$42,$H16,COLUMN()-COLUMN($I$3)))</f>
        <v>10843</v>
      </c>
      <c r="K16" s="25" cm="1">
        <f t="array" aca="1" ref="K16" ca="1">IF(INDEX($B$3:$G$42,$H16,COLUMN()-COLUMN($I$3))=9999999,"inf",INDEX($B$3:$G$42,$H16,COLUMN()-COLUMN($I$3)))</f>
        <v>10926</v>
      </c>
      <c r="L16" s="25" cm="1">
        <f t="array" aca="1" ref="L16" ca="1">IF(INDEX($B$3:$G$42,$H16,COLUMN()-COLUMN($I$3))=9999999,"inf",INDEX($B$3:$G$42,$H16,COLUMN()-COLUMN($I$3)))</f>
        <v>10926</v>
      </c>
      <c r="M16" s="25" cm="1">
        <f t="array" aca="1" ref="M16" ca="1">IF(INDEX($B$3:$G$42,$H16,COLUMN()-COLUMN($I$3))=9999999,"inf",INDEX($B$3:$G$42,$H16,COLUMN()-COLUMN($I$3)))</f>
        <v>10997</v>
      </c>
      <c r="N16" s="25" cm="1">
        <f t="array" aca="1" ref="N16" ca="1">IF(INDEX($B$3:$G$42,$H16,COLUMN()-COLUMN($I$3))=9999999,"inf",INDEX($B$3:$G$42,$H16,COLUMN()-COLUMN($I$3)))</f>
        <v>11080</v>
      </c>
      <c r="O16" s="26">
        <f t="shared" ca="1" si="3"/>
        <v>10954.4</v>
      </c>
    </row>
    <row r="17" spans="1:17" x14ac:dyDescent="0.2">
      <c r="A17">
        <f t="shared" si="1"/>
        <v>15</v>
      </c>
      <c r="B17">
        <f t="array" aca="1" ref="B17" ca="1">INDIRECT(_xlfn.CONCAT("objFun",$R$2,"!",ADDRESS(ROW(),COLUMN(),1,1)))</f>
        <v>16589</v>
      </c>
      <c r="C17">
        <f t="array" aca="1" ref="C17" ca="1">INDIRECT(_xlfn.CONCAT("objFun",$R$2,"!",ADDRESS(ROW(),COLUMN(),1,1)))</f>
        <v>16589</v>
      </c>
      <c r="D17">
        <f t="array" aca="1" ref="D17" ca="1">INDIRECT(_xlfn.CONCAT("objFun",$R$2,"!",ADDRESS(ROW(),COLUMN(),1,1)))</f>
        <v>16589</v>
      </c>
      <c r="E17">
        <f t="array" aca="1" ref="E17" ca="1">INDIRECT(_xlfn.CONCAT("objFun",$R$2,"!",ADDRESS(ROW(),COLUMN(),1,1)))</f>
        <v>16589</v>
      </c>
      <c r="F17">
        <f t="array" aca="1" ref="F17" ca="1">INDIRECT(_xlfn.CONCAT("objFun",$R$2,"!",ADDRESS(ROW(),COLUMN(),1,1)))</f>
        <v>16589</v>
      </c>
      <c r="G17">
        <f t="shared" ca="1" si="0"/>
        <v>16589</v>
      </c>
      <c r="H17" s="3">
        <v>34</v>
      </c>
      <c r="I17" s="44">
        <f t="shared" si="2"/>
        <v>15</v>
      </c>
      <c r="J17" s="27" cm="1">
        <f t="array" aca="1" ref="J17" ca="1">IF(INDEX($B$3:$G$42,$H17,COLUMN()-COLUMN($I$3))=9999999,"inf",INDEX($B$3:$G$42,$H17,COLUMN()-COLUMN($I$3)))</f>
        <v>19100</v>
      </c>
      <c r="K17" s="27" cm="1">
        <f t="array" aca="1" ref="K17" ca="1">IF(INDEX($B$3:$G$42,$H17,COLUMN()-COLUMN($I$3))=9999999,"inf",INDEX($B$3:$G$42,$H17,COLUMN()-COLUMN($I$3)))</f>
        <v>19100</v>
      </c>
      <c r="L17" s="27" cm="1">
        <f t="array" aca="1" ref="L17" ca="1">IF(INDEX($B$3:$G$42,$H17,COLUMN()-COLUMN($I$3))=9999999,"inf",INDEX($B$3:$G$42,$H17,COLUMN()-COLUMN($I$3)))</f>
        <v>19212</v>
      </c>
      <c r="M17" s="27" cm="1">
        <f t="array" aca="1" ref="M17" ca="1">IF(INDEX($B$3:$G$42,$H17,COLUMN()-COLUMN($I$3))=9999999,"inf",INDEX($B$3:$G$42,$H17,COLUMN()-COLUMN($I$3)))</f>
        <v>19505</v>
      </c>
      <c r="N17" s="27" cm="1">
        <f t="array" aca="1" ref="N17" ca="1">IF(INDEX($B$3:$G$42,$H17,COLUMN()-COLUMN($I$3))=9999999,"inf",INDEX($B$3:$G$42,$H17,COLUMN()-COLUMN($I$3)))</f>
        <v>22811</v>
      </c>
      <c r="O17" s="28">
        <f t="shared" ca="1" si="3"/>
        <v>19945.599999999999</v>
      </c>
    </row>
    <row r="18" spans="1:17" x14ac:dyDescent="0.2">
      <c r="A18">
        <f t="shared" si="1"/>
        <v>16</v>
      </c>
      <c r="B18">
        <f t="array" aca="1" ref="B18" ca="1">INDIRECT(_xlfn.CONCAT("objFun",$R$2,"!",ADDRESS(ROW(),COLUMN(),1,1)))</f>
        <v>14548</v>
      </c>
      <c r="C18">
        <f t="array" aca="1" ref="C18" ca="1">INDIRECT(_xlfn.CONCAT("objFun",$R$2,"!",ADDRESS(ROW(),COLUMN(),1,1)))</f>
        <v>14548</v>
      </c>
      <c r="D18">
        <f t="array" aca="1" ref="D18" ca="1">INDIRECT(_xlfn.CONCAT("objFun",$R$2,"!",ADDRESS(ROW(),COLUMN(),1,1)))</f>
        <v>14555</v>
      </c>
      <c r="E18">
        <f t="array" aca="1" ref="E18" ca="1">INDIRECT(_xlfn.CONCAT("objFun",$R$2,"!",ADDRESS(ROW(),COLUMN(),1,1)))</f>
        <v>9999999</v>
      </c>
      <c r="F18">
        <f t="array" aca="1" ref="F18" ca="1">INDIRECT(_xlfn.CONCAT("objFun",$R$2,"!",ADDRESS(ROW(),COLUMN(),1,1)))</f>
        <v>9999999</v>
      </c>
      <c r="G18">
        <f t="shared" ca="1" si="0"/>
        <v>4008729.8</v>
      </c>
      <c r="I18" s="8"/>
      <c r="J18" s="9"/>
      <c r="K18" s="9"/>
      <c r="L18" s="9"/>
      <c r="M18" s="9"/>
      <c r="N18" s="9"/>
      <c r="O18" s="5"/>
    </row>
    <row r="19" spans="1:17" x14ac:dyDescent="0.2">
      <c r="A19">
        <f t="shared" si="1"/>
        <v>17</v>
      </c>
      <c r="B19">
        <f t="array" aca="1" ref="B19" ca="1">INDIRECT(_xlfn.CONCAT("objFun",$R$2,"!",ADDRESS(ROW(),COLUMN(),1,1)))</f>
        <v>14941</v>
      </c>
      <c r="C19">
        <f t="array" aca="1" ref="C19" ca="1">INDIRECT(_xlfn.CONCAT("objFun",$R$2,"!",ADDRESS(ROW(),COLUMN(),1,1)))</f>
        <v>14941</v>
      </c>
      <c r="D19">
        <f t="array" aca="1" ref="D19" ca="1">INDIRECT(_xlfn.CONCAT("objFun",$R$2,"!",ADDRESS(ROW(),COLUMN(),1,1)))</f>
        <v>14941</v>
      </c>
      <c r="E19">
        <f t="array" aca="1" ref="E19" ca="1">INDIRECT(_xlfn.CONCAT("objFun",$R$2,"!",ADDRESS(ROW(),COLUMN(),1,1)))</f>
        <v>14958</v>
      </c>
      <c r="F19">
        <f t="array" aca="1" ref="F19" ca="1">INDIRECT(_xlfn.CONCAT("objFun",$R$2,"!",ADDRESS(ROW(),COLUMN(),1,1)))</f>
        <v>14958</v>
      </c>
      <c r="G19">
        <f t="shared" ca="1" si="0"/>
        <v>14947.8</v>
      </c>
      <c r="I19" s="8"/>
      <c r="J19" s="9"/>
      <c r="K19" s="9"/>
      <c r="L19" s="9"/>
      <c r="M19" s="9"/>
      <c r="N19" s="9"/>
      <c r="O19" s="5"/>
    </row>
    <row r="20" spans="1:17" x14ac:dyDescent="0.2">
      <c r="A20">
        <f t="shared" si="1"/>
        <v>18</v>
      </c>
      <c r="B20">
        <f t="array" aca="1" ref="B20" ca="1">INDIRECT(_xlfn.CONCAT("objFun",$R$2,"!",ADDRESS(ROW(),COLUMN(),1,1)))</f>
        <v>10904</v>
      </c>
      <c r="C20">
        <f t="array" aca="1" ref="C20" ca="1">INDIRECT(_xlfn.CONCAT("objFun",$R$2,"!",ADDRESS(ROW(),COLUMN(),1,1)))</f>
        <v>10918</v>
      </c>
      <c r="D20">
        <f t="array" aca="1" ref="D20" ca="1">INDIRECT(_xlfn.CONCAT("objFun",$R$2,"!",ADDRESS(ROW(),COLUMN(),1,1)))</f>
        <v>10918</v>
      </c>
      <c r="E20">
        <f t="array" aca="1" ref="E20" ca="1">INDIRECT(_xlfn.CONCAT("objFun",$R$2,"!",ADDRESS(ROW(),COLUMN(),1,1)))</f>
        <v>10918</v>
      </c>
      <c r="F20">
        <f t="array" aca="1" ref="F20" ca="1">INDIRECT(_xlfn.CONCAT("objFun",$R$2,"!",ADDRESS(ROW(),COLUMN(),1,1)))</f>
        <v>11501</v>
      </c>
      <c r="G20">
        <f t="shared" ca="1" si="0"/>
        <v>11031.8</v>
      </c>
      <c r="I20" s="8"/>
      <c r="J20" s="9"/>
      <c r="K20" s="9"/>
      <c r="L20" s="9"/>
      <c r="M20" s="9"/>
      <c r="N20" s="9"/>
      <c r="O20" s="5"/>
    </row>
    <row r="21" spans="1:17" x14ac:dyDescent="0.2">
      <c r="A21">
        <f t="shared" si="1"/>
        <v>19</v>
      </c>
      <c r="B21">
        <f t="array" aca="1" ref="B21" ca="1">INDIRECT(_xlfn.CONCAT("objFun",$R$2,"!",ADDRESS(ROW(),COLUMN(),1,1)))</f>
        <v>10653</v>
      </c>
      <c r="C21">
        <f t="array" aca="1" ref="C21" ca="1">INDIRECT(_xlfn.CONCAT("objFun",$R$2,"!",ADDRESS(ROW(),COLUMN(),1,1)))</f>
        <v>10653</v>
      </c>
      <c r="D21">
        <f t="array" aca="1" ref="D21" ca="1">INDIRECT(_xlfn.CONCAT("objFun",$R$2,"!",ADDRESS(ROW(),COLUMN(),1,1)))</f>
        <v>10653</v>
      </c>
      <c r="E21">
        <f t="array" aca="1" ref="E21" ca="1">INDIRECT(_xlfn.CONCAT("objFun",$R$2,"!",ADDRESS(ROW(),COLUMN(),1,1)))</f>
        <v>10653</v>
      </c>
      <c r="F21">
        <f t="array" aca="1" ref="F21" ca="1">INDIRECT(_xlfn.CONCAT("objFun",$R$2,"!",ADDRESS(ROW(),COLUMN(),1,1)))</f>
        <v>10653</v>
      </c>
      <c r="G21">
        <f t="shared" ca="1" si="0"/>
        <v>10653</v>
      </c>
    </row>
    <row r="22" spans="1:17" x14ac:dyDescent="0.2">
      <c r="A22">
        <f t="shared" si="1"/>
        <v>20</v>
      </c>
      <c r="B22">
        <f t="array" aca="1" ref="B22" ca="1">INDIRECT(_xlfn.CONCAT("objFun",$R$2,"!",ADDRESS(ROW(),COLUMN(),1,1)))</f>
        <v>13094</v>
      </c>
      <c r="C22">
        <f t="array" aca="1" ref="C22" ca="1">INDIRECT(_xlfn.CONCAT("objFun",$R$2,"!",ADDRESS(ROW(),COLUMN(),1,1)))</f>
        <v>13094</v>
      </c>
      <c r="D22">
        <f t="array" aca="1" ref="D22" ca="1">INDIRECT(_xlfn.CONCAT("objFun",$R$2,"!",ADDRESS(ROW(),COLUMN(),1,1)))</f>
        <v>9999999</v>
      </c>
      <c r="E22">
        <f t="array" aca="1" ref="E22" ca="1">INDIRECT(_xlfn.CONCAT("objFun",$R$2,"!",ADDRESS(ROW(),COLUMN(),1,1)))</f>
        <v>9999999</v>
      </c>
      <c r="F22">
        <f t="array" aca="1" ref="F22" ca="1">INDIRECT(_xlfn.CONCAT("objFun",$R$2,"!",ADDRESS(ROW(),COLUMN(),1,1)))</f>
        <v>9999999</v>
      </c>
      <c r="G22">
        <f t="shared" ca="1" si="0"/>
        <v>6005237</v>
      </c>
    </row>
    <row r="23" spans="1:17" x14ac:dyDescent="0.2">
      <c r="A23">
        <f t="shared" si="1"/>
        <v>21</v>
      </c>
      <c r="B23">
        <f t="array" aca="1" ref="B23" ca="1">INDIRECT(_xlfn.CONCAT("objFun",$R$2,"!",ADDRESS(ROW(),COLUMN(),1,1)))</f>
        <v>18770</v>
      </c>
      <c r="C23">
        <f t="array" aca="1" ref="C23" ca="1">INDIRECT(_xlfn.CONCAT("objFun",$R$2,"!",ADDRESS(ROW(),COLUMN(),1,1)))</f>
        <v>18770</v>
      </c>
      <c r="D23">
        <f t="array" aca="1" ref="D23" ca="1">INDIRECT(_xlfn.CONCAT("objFun",$R$2,"!",ADDRESS(ROW(),COLUMN(),1,1)))</f>
        <v>18770</v>
      </c>
      <c r="E23">
        <f t="array" aca="1" ref="E23" ca="1">INDIRECT(_xlfn.CONCAT("objFun",$R$2,"!",ADDRESS(ROW(),COLUMN(),1,1)))</f>
        <v>18770</v>
      </c>
      <c r="F23">
        <f t="array" aca="1" ref="F23" ca="1">INDIRECT(_xlfn.CONCAT("objFun",$R$2,"!",ADDRESS(ROW(),COLUMN(),1,1)))</f>
        <v>18770</v>
      </c>
      <c r="G23">
        <f t="shared" ca="1" si="0"/>
        <v>18770</v>
      </c>
    </row>
    <row r="24" spans="1:17" x14ac:dyDescent="0.2">
      <c r="A24">
        <f t="shared" si="1"/>
        <v>22</v>
      </c>
      <c r="B24">
        <f t="array" aca="1" ref="B24" ca="1">INDIRECT(_xlfn.CONCAT("objFun",$R$2,"!",ADDRESS(ROW(),COLUMN(),1,1)))</f>
        <v>13886</v>
      </c>
      <c r="C24">
        <f t="array" aca="1" ref="C24" ca="1">INDIRECT(_xlfn.CONCAT("objFun",$R$2,"!",ADDRESS(ROW(),COLUMN(),1,1)))</f>
        <v>13886</v>
      </c>
      <c r="D24">
        <f t="array" aca="1" ref="D24" ca="1">INDIRECT(_xlfn.CONCAT("objFun",$R$2,"!",ADDRESS(ROW(),COLUMN(),1,1)))</f>
        <v>13886</v>
      </c>
      <c r="E24">
        <f t="array" aca="1" ref="E24" ca="1">INDIRECT(_xlfn.CONCAT("objFun",$R$2,"!",ADDRESS(ROW(),COLUMN(),1,1)))</f>
        <v>13974</v>
      </c>
      <c r="F24">
        <f t="array" aca="1" ref="F24" ca="1">INDIRECT(_xlfn.CONCAT("objFun",$R$2,"!",ADDRESS(ROW(),COLUMN(),1,1)))</f>
        <v>14074</v>
      </c>
      <c r="G24">
        <f t="shared" ca="1" si="0"/>
        <v>13941.2</v>
      </c>
    </row>
    <row r="25" spans="1:17" x14ac:dyDescent="0.2">
      <c r="A25">
        <f t="shared" si="1"/>
        <v>23</v>
      </c>
      <c r="B25">
        <f t="array" aca="1" ref="B25" ca="1">INDIRECT(_xlfn.CONCAT("objFun",$R$2,"!",ADDRESS(ROW(),COLUMN(),1,1)))</f>
        <v>11087</v>
      </c>
      <c r="C25">
        <f t="array" aca="1" ref="C25" ca="1">INDIRECT(_xlfn.CONCAT("objFun",$R$2,"!",ADDRESS(ROW(),COLUMN(),1,1)))</f>
        <v>11087</v>
      </c>
      <c r="D25">
        <f t="array" aca="1" ref="D25" ca="1">INDIRECT(_xlfn.CONCAT("objFun",$R$2,"!",ADDRESS(ROW(),COLUMN(),1,1)))</f>
        <v>11087</v>
      </c>
      <c r="E25">
        <f t="array" aca="1" ref="E25" ca="1">INDIRECT(_xlfn.CONCAT("objFun",$R$2,"!",ADDRESS(ROW(),COLUMN(),1,1)))</f>
        <v>11094</v>
      </c>
      <c r="F25">
        <f t="array" aca="1" ref="F25" ca="1">INDIRECT(_xlfn.CONCAT("objFun",$R$2,"!",ADDRESS(ROW(),COLUMN(),1,1)))</f>
        <v>11437</v>
      </c>
      <c r="G25">
        <f t="shared" ca="1" si="0"/>
        <v>11158.4</v>
      </c>
      <c r="Q25" s="3"/>
    </row>
    <row r="26" spans="1:17" x14ac:dyDescent="0.2">
      <c r="A26">
        <f t="shared" si="1"/>
        <v>24</v>
      </c>
      <c r="B26">
        <f t="array" aca="1" ref="B26" ca="1">INDIRECT(_xlfn.CONCAT("objFun",$R$2,"!",ADDRESS(ROW(),COLUMN(),1,1)))</f>
        <v>12563</v>
      </c>
      <c r="C26">
        <f t="array" aca="1" ref="C26" ca="1">INDIRECT(_xlfn.CONCAT("objFun",$R$2,"!",ADDRESS(ROW(),COLUMN(),1,1)))</f>
        <v>12563</v>
      </c>
      <c r="D26">
        <f t="array" aca="1" ref="D26" ca="1">INDIRECT(_xlfn.CONCAT("objFun",$R$2,"!",ADDRESS(ROW(),COLUMN(),1,1)))</f>
        <v>12633</v>
      </c>
      <c r="E26">
        <f t="array" aca="1" ref="E26" ca="1">INDIRECT(_xlfn.CONCAT("objFun",$R$2,"!",ADDRESS(ROW(),COLUMN(),1,1)))</f>
        <v>12645</v>
      </c>
      <c r="F26">
        <f t="array" aca="1" ref="F26" ca="1">INDIRECT(_xlfn.CONCAT("objFun",$R$2,"!",ADDRESS(ROW(),COLUMN(),1,1)))</f>
        <v>12817</v>
      </c>
      <c r="G26">
        <f t="shared" ca="1" si="0"/>
        <v>12644.2</v>
      </c>
      <c r="Q26" s="3"/>
    </row>
    <row r="27" spans="1:17" x14ac:dyDescent="0.2">
      <c r="A27">
        <f t="shared" si="1"/>
        <v>25</v>
      </c>
      <c r="B27">
        <f t="array" aca="1" ref="B27" ca="1">INDIRECT(_xlfn.CONCAT("objFun",$R$2,"!",ADDRESS(ROW(),COLUMN(),1,1)))</f>
        <v>13779</v>
      </c>
      <c r="C27">
        <f t="array" aca="1" ref="C27" ca="1">INDIRECT(_xlfn.CONCAT("objFun",$R$2,"!",ADDRESS(ROW(),COLUMN(),1,1)))</f>
        <v>13779</v>
      </c>
      <c r="D27">
        <f t="array" aca="1" ref="D27" ca="1">INDIRECT(_xlfn.CONCAT("objFun",$R$2,"!",ADDRESS(ROW(),COLUMN(),1,1)))</f>
        <v>13779</v>
      </c>
      <c r="E27">
        <f t="array" aca="1" ref="E27" ca="1">INDIRECT(_xlfn.CONCAT("objFun",$R$2,"!",ADDRESS(ROW(),COLUMN(),1,1)))</f>
        <v>13779</v>
      </c>
      <c r="F27">
        <f t="array" aca="1" ref="F27" ca="1">INDIRECT(_xlfn.CONCAT("objFun",$R$2,"!",ADDRESS(ROW(),COLUMN(),1,1)))</f>
        <v>13779</v>
      </c>
      <c r="G27">
        <f t="shared" ca="1" si="0"/>
        <v>13779</v>
      </c>
      <c r="Q27" s="3"/>
    </row>
    <row r="28" spans="1:17" x14ac:dyDescent="0.2">
      <c r="A28">
        <f t="shared" si="1"/>
        <v>26</v>
      </c>
      <c r="B28">
        <f t="array" aca="1" ref="B28" ca="1">INDIRECT(_xlfn.CONCAT("objFun",$R$2,"!",ADDRESS(ROW(),COLUMN(),1,1)))</f>
        <v>15434</v>
      </c>
      <c r="C28">
        <f t="array" aca="1" ref="C28" ca="1">INDIRECT(_xlfn.CONCAT("objFun",$R$2,"!",ADDRESS(ROW(),COLUMN(),1,1)))</f>
        <v>15525</v>
      </c>
      <c r="D28">
        <f t="array" aca="1" ref="D28" ca="1">INDIRECT(_xlfn.CONCAT("objFun",$R$2,"!",ADDRESS(ROW(),COLUMN(),1,1)))</f>
        <v>9999999</v>
      </c>
      <c r="E28">
        <f t="array" aca="1" ref="E28" ca="1">INDIRECT(_xlfn.CONCAT("objFun",$R$2,"!",ADDRESS(ROW(),COLUMN(),1,1)))</f>
        <v>9999999</v>
      </c>
      <c r="F28">
        <f t="array" aca="1" ref="F28" ca="1">INDIRECT(_xlfn.CONCAT("objFun",$R$2,"!",ADDRESS(ROW(),COLUMN(),1,1)))</f>
        <v>9999999</v>
      </c>
      <c r="G28">
        <f t="shared" ca="1" si="0"/>
        <v>6006191.2000000002</v>
      </c>
      <c r="Q28" s="3"/>
    </row>
    <row r="29" spans="1:17" x14ac:dyDescent="0.2">
      <c r="A29">
        <f t="shared" si="1"/>
        <v>27</v>
      </c>
      <c r="B29">
        <f t="array" aca="1" ref="B29" ca="1">INDIRECT(_xlfn.CONCAT("objFun",$R$2,"!",ADDRESS(ROW(),COLUMN(),1,1)))</f>
        <v>13275</v>
      </c>
      <c r="C29">
        <f t="array" aca="1" ref="C29" ca="1">INDIRECT(_xlfn.CONCAT("objFun",$R$2,"!",ADDRESS(ROW(),COLUMN(),1,1)))</f>
        <v>13275</v>
      </c>
      <c r="D29">
        <f t="array" aca="1" ref="D29" ca="1">INDIRECT(_xlfn.CONCAT("objFun",$R$2,"!",ADDRESS(ROW(),COLUMN(),1,1)))</f>
        <v>13275</v>
      </c>
      <c r="E29">
        <f t="array" aca="1" ref="E29" ca="1">INDIRECT(_xlfn.CONCAT("objFun",$R$2,"!",ADDRESS(ROW(),COLUMN(),1,1)))</f>
        <v>13455</v>
      </c>
      <c r="F29">
        <f t="array" aca="1" ref="F29" ca="1">INDIRECT(_xlfn.CONCAT("objFun",$R$2,"!",ADDRESS(ROW(),COLUMN(),1,1)))</f>
        <v>13855</v>
      </c>
      <c r="G29">
        <f t="shared" ca="1" si="0"/>
        <v>13427</v>
      </c>
      <c r="Q29" s="3"/>
    </row>
    <row r="30" spans="1:17" x14ac:dyDescent="0.2">
      <c r="A30">
        <f t="shared" si="1"/>
        <v>28</v>
      </c>
      <c r="B30">
        <f t="array" aca="1" ref="B30" ca="1">INDIRECT(_xlfn.CONCAT("objFun",$R$2,"!",ADDRESS(ROW(),COLUMN(),1,1)))</f>
        <v>16103</v>
      </c>
      <c r="C30">
        <f t="array" aca="1" ref="C30" ca="1">INDIRECT(_xlfn.CONCAT("objFun",$R$2,"!",ADDRESS(ROW(),COLUMN(),1,1)))</f>
        <v>16103</v>
      </c>
      <c r="D30">
        <f t="array" aca="1" ref="D30" ca="1">INDIRECT(_xlfn.CONCAT("objFun",$R$2,"!",ADDRESS(ROW(),COLUMN(),1,1)))</f>
        <v>16103</v>
      </c>
      <c r="E30">
        <f t="array" aca="1" ref="E30" ca="1">INDIRECT(_xlfn.CONCAT("objFun",$R$2,"!",ADDRESS(ROW(),COLUMN(),1,1)))</f>
        <v>16103</v>
      </c>
      <c r="F30">
        <f t="array" aca="1" ref="F30" ca="1">INDIRECT(_xlfn.CONCAT("objFun",$R$2,"!",ADDRESS(ROW(),COLUMN(),1,1)))</f>
        <v>16103</v>
      </c>
      <c r="G30">
        <f t="shared" ca="1" si="0"/>
        <v>16103</v>
      </c>
      <c r="Q30" s="3"/>
    </row>
    <row r="31" spans="1:17" x14ac:dyDescent="0.2">
      <c r="A31">
        <f t="shared" si="1"/>
        <v>29</v>
      </c>
      <c r="B31">
        <f t="array" aca="1" ref="B31" ca="1">INDIRECT(_xlfn.CONCAT("objFun",$R$2,"!",ADDRESS(ROW(),COLUMN(),1,1)))</f>
        <v>13716</v>
      </c>
      <c r="C31">
        <f t="array" aca="1" ref="C31" ca="1">INDIRECT(_xlfn.CONCAT("objFun",$R$2,"!",ADDRESS(ROW(),COLUMN(),1,1)))</f>
        <v>13716</v>
      </c>
      <c r="D31">
        <f t="array" aca="1" ref="D31" ca="1">INDIRECT(_xlfn.CONCAT("objFun",$R$2,"!",ADDRESS(ROW(),COLUMN(),1,1)))</f>
        <v>13746</v>
      </c>
      <c r="E31">
        <f t="array" aca="1" ref="E31" ca="1">INDIRECT(_xlfn.CONCAT("objFun",$R$2,"!",ADDRESS(ROW(),COLUMN(),1,1)))</f>
        <v>9999999</v>
      </c>
      <c r="F31">
        <f t="array" aca="1" ref="F31" ca="1">INDIRECT(_xlfn.CONCAT("objFun",$R$2,"!",ADDRESS(ROW(),COLUMN(),1,1)))</f>
        <v>9999999</v>
      </c>
      <c r="G31">
        <f t="shared" ca="1" si="0"/>
        <v>4008235.2</v>
      </c>
      <c r="Q31" s="3"/>
    </row>
    <row r="32" spans="1:17" x14ac:dyDescent="0.2">
      <c r="A32">
        <f t="shared" si="1"/>
        <v>30</v>
      </c>
      <c r="B32">
        <f t="array" aca="1" ref="B32" ca="1">INDIRECT(_xlfn.CONCAT("objFun",$R$2,"!",ADDRESS(ROW(),COLUMN(),1,1)))</f>
        <v>14011</v>
      </c>
      <c r="C32">
        <f t="array" aca="1" ref="C32" ca="1">INDIRECT(_xlfn.CONCAT("objFun",$R$2,"!",ADDRESS(ROW(),COLUMN(),1,1)))</f>
        <v>14011</v>
      </c>
      <c r="D32">
        <f t="array" aca="1" ref="D32" ca="1">INDIRECT(_xlfn.CONCAT("objFun",$R$2,"!",ADDRESS(ROW(),COLUMN(),1,1)))</f>
        <v>14011</v>
      </c>
      <c r="E32">
        <f t="array" aca="1" ref="E32" ca="1">INDIRECT(_xlfn.CONCAT("objFun",$R$2,"!",ADDRESS(ROW(),COLUMN(),1,1)))</f>
        <v>14037</v>
      </c>
      <c r="F32">
        <f t="array" aca="1" ref="F32" ca="1">INDIRECT(_xlfn.CONCAT("objFun",$R$2,"!",ADDRESS(ROW(),COLUMN(),1,1)))</f>
        <v>9999999</v>
      </c>
      <c r="G32">
        <f t="shared" ca="1" si="0"/>
        <v>2011213.8</v>
      </c>
      <c r="Q32" s="3"/>
    </row>
    <row r="33" spans="1:17" x14ac:dyDescent="0.2">
      <c r="A33">
        <f t="shared" si="1"/>
        <v>31</v>
      </c>
      <c r="B33">
        <f t="array" aca="1" ref="B33" ca="1">INDIRECT(_xlfn.CONCAT("objFun",$R$2,"!",ADDRESS(ROW(),COLUMN(),1,1)))</f>
        <v>13947</v>
      </c>
      <c r="C33">
        <f t="array" aca="1" ref="C33" ca="1">INDIRECT(_xlfn.CONCAT("objFun",$R$2,"!",ADDRESS(ROW(),COLUMN(),1,1)))</f>
        <v>13947</v>
      </c>
      <c r="D33">
        <f t="array" aca="1" ref="D33" ca="1">INDIRECT(_xlfn.CONCAT("objFun",$R$2,"!",ADDRESS(ROW(),COLUMN(),1,1)))</f>
        <v>13947</v>
      </c>
      <c r="E33">
        <f t="array" aca="1" ref="E33" ca="1">INDIRECT(_xlfn.CONCAT("objFun",$R$2,"!",ADDRESS(ROW(),COLUMN(),1,1)))</f>
        <v>13947</v>
      </c>
      <c r="F33">
        <f t="array" aca="1" ref="F33" ca="1">INDIRECT(_xlfn.CONCAT("objFun",$R$2,"!",ADDRESS(ROW(),COLUMN(),1,1)))</f>
        <v>13977</v>
      </c>
      <c r="G33">
        <f t="shared" ca="1" si="0"/>
        <v>13953</v>
      </c>
      <c r="Q33" s="3"/>
    </row>
    <row r="34" spans="1:17" x14ac:dyDescent="0.2">
      <c r="A34">
        <f t="shared" si="1"/>
        <v>32</v>
      </c>
      <c r="B34">
        <f t="array" aca="1" ref="B34" ca="1">INDIRECT(_xlfn.CONCAT("objFun",$R$2,"!",ADDRESS(ROW(),COLUMN(),1,1)))</f>
        <v>14139</v>
      </c>
      <c r="C34">
        <f t="array" aca="1" ref="C34" ca="1">INDIRECT(_xlfn.CONCAT("objFun",$R$2,"!",ADDRESS(ROW(),COLUMN(),1,1)))</f>
        <v>14139</v>
      </c>
      <c r="D34">
        <f t="array" aca="1" ref="D34" ca="1">INDIRECT(_xlfn.CONCAT("objFun",$R$2,"!",ADDRESS(ROW(),COLUMN(),1,1)))</f>
        <v>14139</v>
      </c>
      <c r="E34">
        <f t="array" aca="1" ref="E34" ca="1">INDIRECT(_xlfn.CONCAT("objFun",$R$2,"!",ADDRESS(ROW(),COLUMN(),1,1)))</f>
        <v>14139</v>
      </c>
      <c r="F34">
        <f t="array" aca="1" ref="F34" ca="1">INDIRECT(_xlfn.CONCAT("objFun",$R$2,"!",ADDRESS(ROW(),COLUMN(),1,1)))</f>
        <v>14139</v>
      </c>
      <c r="G34">
        <f t="shared" ca="1" si="0"/>
        <v>14139</v>
      </c>
      <c r="Q34" s="3"/>
    </row>
    <row r="35" spans="1:17" x14ac:dyDescent="0.2">
      <c r="A35">
        <f t="shared" si="1"/>
        <v>33</v>
      </c>
      <c r="B35">
        <f t="array" aca="1" ref="B35" ca="1">INDIRECT(_xlfn.CONCAT("objFun",$R$2,"!",ADDRESS(ROW(),COLUMN(),1,1)))</f>
        <v>10843</v>
      </c>
      <c r="C35">
        <f t="array" aca="1" ref="C35" ca="1">INDIRECT(_xlfn.CONCAT("objFun",$R$2,"!",ADDRESS(ROW(),COLUMN(),1,1)))</f>
        <v>10926</v>
      </c>
      <c r="D35">
        <f t="array" aca="1" ref="D35" ca="1">INDIRECT(_xlfn.CONCAT("objFun",$R$2,"!",ADDRESS(ROW(),COLUMN(),1,1)))</f>
        <v>10926</v>
      </c>
      <c r="E35">
        <f t="array" aca="1" ref="E35" ca="1">INDIRECT(_xlfn.CONCAT("objFun",$R$2,"!",ADDRESS(ROW(),COLUMN(),1,1)))</f>
        <v>10997</v>
      </c>
      <c r="F35">
        <f t="array" aca="1" ref="F35" ca="1">INDIRECT(_xlfn.CONCAT("objFun",$R$2,"!",ADDRESS(ROW(),COLUMN(),1,1)))</f>
        <v>11080</v>
      </c>
      <c r="G35">
        <f t="shared" ca="1" si="0"/>
        <v>10954.4</v>
      </c>
      <c r="Q35" s="3"/>
    </row>
    <row r="36" spans="1:17" x14ac:dyDescent="0.2">
      <c r="A36">
        <f t="shared" si="1"/>
        <v>34</v>
      </c>
      <c r="B36">
        <f t="array" aca="1" ref="B36" ca="1">INDIRECT(_xlfn.CONCAT("objFun",$R$2,"!",ADDRESS(ROW(),COLUMN(),1,1)))</f>
        <v>19100</v>
      </c>
      <c r="C36">
        <f t="array" aca="1" ref="C36" ca="1">INDIRECT(_xlfn.CONCAT("objFun",$R$2,"!",ADDRESS(ROW(),COLUMN(),1,1)))</f>
        <v>19100</v>
      </c>
      <c r="D36">
        <f t="array" aca="1" ref="D36" ca="1">INDIRECT(_xlfn.CONCAT("objFun",$R$2,"!",ADDRESS(ROW(),COLUMN(),1,1)))</f>
        <v>19212</v>
      </c>
      <c r="E36">
        <f t="array" aca="1" ref="E36" ca="1">INDIRECT(_xlfn.CONCAT("objFun",$R$2,"!",ADDRESS(ROW(),COLUMN(),1,1)))</f>
        <v>19505</v>
      </c>
      <c r="F36">
        <f t="array" aca="1" ref="F36" ca="1">INDIRECT(_xlfn.CONCAT("objFun",$R$2,"!",ADDRESS(ROW(),COLUMN(),1,1)))</f>
        <v>22811</v>
      </c>
      <c r="G36">
        <f t="shared" ca="1" si="0"/>
        <v>19945.599999999999</v>
      </c>
      <c r="Q36" s="3"/>
    </row>
    <row r="37" spans="1:17" x14ac:dyDescent="0.2">
      <c r="A37">
        <f t="shared" si="1"/>
        <v>35</v>
      </c>
      <c r="B37">
        <f t="array" aca="1" ref="B37" ca="1">INDIRECT(_xlfn.CONCAT("objFun",$R$2,"!",ADDRESS(ROW(),COLUMN(),1,1)))</f>
        <v>12208</v>
      </c>
      <c r="C37">
        <f t="array" aca="1" ref="C37" ca="1">INDIRECT(_xlfn.CONCAT("objFun",$R$2,"!",ADDRESS(ROW(),COLUMN(),1,1)))</f>
        <v>12208</v>
      </c>
      <c r="D37">
        <f t="array" aca="1" ref="D37" ca="1">INDIRECT(_xlfn.CONCAT("objFun",$R$2,"!",ADDRESS(ROW(),COLUMN(),1,1)))</f>
        <v>12208</v>
      </c>
      <c r="E37">
        <f t="array" aca="1" ref="E37" ca="1">INDIRECT(_xlfn.CONCAT("objFun",$R$2,"!",ADDRESS(ROW(),COLUMN(),1,1)))</f>
        <v>12208</v>
      </c>
      <c r="F37">
        <f t="array" aca="1" ref="F37" ca="1">INDIRECT(_xlfn.CONCAT("objFun",$R$2,"!",ADDRESS(ROW(),COLUMN(),1,1)))</f>
        <v>12208</v>
      </c>
      <c r="G37">
        <f t="shared" ca="1" si="0"/>
        <v>12208</v>
      </c>
      <c r="Q37" s="3"/>
    </row>
    <row r="38" spans="1:17" x14ac:dyDescent="0.2">
      <c r="Q38" s="3"/>
    </row>
    <row r="39" spans="1:17" x14ac:dyDescent="0.2">
      <c r="Q39" s="3"/>
    </row>
    <row r="40" spans="1:17" x14ac:dyDescent="0.2">
      <c r="Q40" s="3"/>
    </row>
    <row r="41" spans="1:17" x14ac:dyDescent="0.2">
      <c r="Q41" s="3"/>
    </row>
    <row r="42" spans="1:17" x14ac:dyDescent="0.2">
      <c r="Q42" s="3"/>
    </row>
  </sheetData>
  <mergeCells count="3">
    <mergeCell ref="O1:O2"/>
    <mergeCell ref="J1:N1"/>
    <mergeCell ref="B1:E1"/>
  </mergeCells>
  <conditionalFormatting sqref="B3:G3 G4:G4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9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F2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F2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F2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F23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F3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F3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F4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F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O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O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O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O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O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O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O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O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O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O1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O1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O1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5:O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O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7:O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R3" xr:uid="{129E0E91-5D16-FE42-BB78-AF6773CFDBED}">
      <formula1>$I$3:$I$17</formula1>
    </dataValidation>
  </dataValidations>
  <pageMargins left="0.75" right="0.75" top="1" bottom="1" header="0.5" footer="0.5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750200-AF14-F947-9C30-BAF330AC028D}">
          <x14:formula1>
            <xm:f>aux!$A$1:$A$2</xm:f>
          </x14:formula1>
          <xm:sqref>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showGridLines="0" topLeftCell="I1" zoomScale="164" workbookViewId="0">
      <selection activeCell="M3" sqref="J3:M3"/>
    </sheetView>
  </sheetViews>
  <sheetFormatPr baseColWidth="10" defaultColWidth="8.83203125" defaultRowHeight="15" x14ac:dyDescent="0.2"/>
  <cols>
    <col min="1" max="6" width="8.83203125" hidden="1" customWidth="1"/>
    <col min="7" max="7" width="8.83203125" style="15" hidden="1" customWidth="1"/>
    <col min="8" max="8" width="8.83203125" hidden="1" customWidth="1"/>
    <col min="10" max="14" width="9.6640625" style="15" bestFit="1" customWidth="1"/>
    <col min="15" max="15" width="10.33203125" style="15" customWidth="1"/>
  </cols>
  <sheetData>
    <row r="1" spans="1:24" x14ac:dyDescent="0.2">
      <c r="B1" s="18" t="s">
        <v>0</v>
      </c>
      <c r="C1" s="19"/>
      <c r="D1" s="19"/>
      <c r="E1" s="19"/>
      <c r="I1" s="22"/>
      <c r="J1" s="40" t="s">
        <v>0</v>
      </c>
      <c r="K1" s="41"/>
      <c r="L1" s="41"/>
      <c r="M1" s="41"/>
      <c r="N1" s="41"/>
      <c r="O1" s="21" t="s">
        <v>4</v>
      </c>
    </row>
    <row r="2" spans="1:24" x14ac:dyDescent="0.2">
      <c r="A2" t="s">
        <v>2</v>
      </c>
      <c r="B2">
        <v>1</v>
      </c>
      <c r="C2" s="14">
        <f>B2+1</f>
        <v>2</v>
      </c>
      <c r="D2" s="14">
        <f>C2+1</f>
        <v>3</v>
      </c>
      <c r="E2" s="14">
        <f>D2+1</f>
        <v>4</v>
      </c>
      <c r="F2" s="14">
        <f>E2+1</f>
        <v>5</v>
      </c>
      <c r="G2" s="14"/>
      <c r="H2" s="3" t="s">
        <v>2</v>
      </c>
      <c r="I2" s="13" t="s">
        <v>2</v>
      </c>
      <c r="J2" s="1">
        <v>1</v>
      </c>
      <c r="K2" s="12">
        <v>2</v>
      </c>
      <c r="L2" s="12">
        <v>3</v>
      </c>
      <c r="M2" s="12">
        <v>4</v>
      </c>
      <c r="N2" s="12">
        <v>5</v>
      </c>
      <c r="O2" s="24"/>
      <c r="Q2" s="10" t="s">
        <v>1</v>
      </c>
      <c r="R2" s="11">
        <v>0.2</v>
      </c>
    </row>
    <row r="3" spans="1:24" x14ac:dyDescent="0.2">
      <c r="A3">
        <f>1</f>
        <v>1</v>
      </c>
      <c r="B3">
        <f t="array" aca="1" ref="B3" ca="1">INDIRECT(_xlfn.CONCAT("reliability",$R$2,"!",ADDRESS(ROW(),COLUMN(),1,1)))</f>
        <v>0.99035655561161873</v>
      </c>
      <c r="C3">
        <f t="array" aca="1" ref="C3" ca="1">INDIRECT(_xlfn.CONCAT("reliability",$R$2,"!",ADDRESS(ROW(),COLUMN(),1,1)))</f>
        <v>0.80070452877008191</v>
      </c>
      <c r="D3">
        <f t="array" aca="1" ref="D3" ca="1">INDIRECT(_xlfn.CONCAT("reliability",$R$2,"!",ADDRESS(ROW(),COLUMN(),1,1)))</f>
        <v>0.87693822889566797</v>
      </c>
      <c r="E3">
        <f t="array" aca="1" ref="E3" ca="1">INDIRECT(_xlfn.CONCAT("reliability",$R$2,"!",ADDRESS(ROW(),COLUMN(),1,1)))</f>
        <v>0.84800969007716442</v>
      </c>
      <c r="F3">
        <f t="array" aca="1" ref="F3" ca="1">INDIRECT(_xlfn.CONCAT("reliability",$R$2,"!",ADDRESS(ROW(),COLUMN(),1,1)))</f>
        <v>0</v>
      </c>
      <c r="G3">
        <f t="shared" ref="G3:G37" ca="1" si="0">AVERAGE(B3:F3)</f>
        <v>0.70320180067090665</v>
      </c>
      <c r="H3" s="3">
        <v>1</v>
      </c>
      <c r="I3" s="31">
        <v>1</v>
      </c>
      <c r="J3" s="37" cm="1">
        <f t="array" aca="1" ref="J3" ca="1">INDEX($B$3:$F$37,$H3,COLUMN()-COLUMN($I$7))</f>
        <v>0.99035655561161873</v>
      </c>
      <c r="K3" s="37" cm="1">
        <f t="array" aca="1" ref="K3" ca="1">INDEX($B$3:$F$37,$H3,COLUMN()-COLUMN($I$7))</f>
        <v>0.80070452877008191</v>
      </c>
      <c r="L3" s="37" cm="1">
        <f t="array" aca="1" ref="L3" ca="1">INDEX($B$3:$F$37,$H3,COLUMN()-COLUMN($I$7))</f>
        <v>0.87693822889566797</v>
      </c>
      <c r="M3" s="37" cm="1">
        <f t="array" aca="1" ref="M3" ca="1">INDEX($B$3:$F$37,$H3,COLUMN()-COLUMN($I$7))</f>
        <v>0.84800969007716442</v>
      </c>
      <c r="N3" s="37" cm="1">
        <f t="array" aca="1" ref="N3" ca="1">INDEX($B$3:$F$37,$H3,COLUMN()-COLUMN($I$7))</f>
        <v>0</v>
      </c>
      <c r="O3" s="38">
        <f t="shared" ref="O3:O17" ca="1" si="1">AVERAGE(J3:N3)</f>
        <v>0.70320180067090665</v>
      </c>
      <c r="Q3" s="34" t="s">
        <v>2</v>
      </c>
      <c r="R3" s="35">
        <v>2</v>
      </c>
      <c r="S3" s="29" t="s">
        <v>2</v>
      </c>
      <c r="T3" s="1">
        <v>1</v>
      </c>
      <c r="U3" s="12">
        <v>2</v>
      </c>
      <c r="V3" s="12">
        <v>3</v>
      </c>
      <c r="W3" s="12">
        <v>4</v>
      </c>
      <c r="X3" s="12">
        <v>5</v>
      </c>
    </row>
    <row r="4" spans="1:24" x14ac:dyDescent="0.2">
      <c r="A4">
        <f t="shared" ref="A4:A37" si="2">A3+1</f>
        <v>2</v>
      </c>
      <c r="B4">
        <f t="array" aca="1" ref="B4" ca="1">INDIRECT(_xlfn.CONCAT("reliability",$R$2,"!",ADDRESS(ROW(),COLUMN(),1,1)))</f>
        <v>0.99999999960579811</v>
      </c>
      <c r="C4">
        <f t="array" aca="1" ref="C4" ca="1">INDIRECT(_xlfn.CONCAT("reliability",$R$2,"!",ADDRESS(ROW(),COLUMN(),1,1)))</f>
        <v>0.99991172827304486</v>
      </c>
      <c r="D4">
        <f t="array" aca="1" ref="D4" ca="1">INDIRECT(_xlfn.CONCAT("reliability",$R$2,"!",ADDRESS(ROW(),COLUMN(),1,1)))</f>
        <v>0.99546688039301701</v>
      </c>
      <c r="E4">
        <f t="array" aca="1" ref="E4" ca="1">INDIRECT(_xlfn.CONCAT("reliability",$R$2,"!",ADDRESS(ROW(),COLUMN(),1,1)))</f>
        <v>0.97230133748116776</v>
      </c>
      <c r="F4">
        <f t="array" aca="1" ref="F4" ca="1">INDIRECT(_xlfn.CONCAT("reliability",$R$2,"!",ADDRESS(ROW(),COLUMN(),1,1)))</f>
        <v>0.91849507265260832</v>
      </c>
      <c r="G4">
        <f t="shared" ca="1" si="0"/>
        <v>0.97723500368112715</v>
      </c>
      <c r="H4" s="3">
        <v>3</v>
      </c>
      <c r="I4" s="31">
        <f t="shared" ref="I4:I12" si="3">I3+1</f>
        <v>2</v>
      </c>
      <c r="J4" s="37" cm="1">
        <f t="array" aca="1" ref="J4" ca="1">INDEX($B$3:$F$37,$H4,COLUMN()-COLUMN($I$7))</f>
        <v>0.99999964169846567</v>
      </c>
      <c r="K4" s="37" cm="1">
        <f t="array" aca="1" ref="K4" ca="1">INDEX($B$3:$F$37,$H4,COLUMN()-COLUMN($I$7))</f>
        <v>0.9972690633324961</v>
      </c>
      <c r="L4" s="37" cm="1">
        <f t="array" aca="1" ref="L4" ca="1">INDEX($B$3:$F$37,$H4,COLUMN()-COLUMN($I$7))</f>
        <v>0.96345686740160252</v>
      </c>
      <c r="M4" s="37" cm="1">
        <f t="array" aca="1" ref="M4" ca="1">INDEX($B$3:$F$37,$H4,COLUMN()-COLUMN($I$7))</f>
        <v>0.87744772453450037</v>
      </c>
      <c r="N4" s="37" cm="1">
        <f t="array" aca="1" ref="N4" ca="1">INDEX($B$3:$F$37,$H4,COLUMN()-COLUMN($I$7))</f>
        <v>0.82282910484441496</v>
      </c>
      <c r="O4" s="38">
        <f t="shared" ca="1" si="1"/>
        <v>0.93220048036229597</v>
      </c>
      <c r="Q4" s="15"/>
      <c r="R4" s="15"/>
      <c r="S4" s="30">
        <f>R3</f>
        <v>2</v>
      </c>
      <c r="T4" s="15">
        <f t="array" aca="1" ref="T4" ca="1">INDEX($J$3:$N$20,$S4,T$3)</f>
        <v>0.99999964169846567</v>
      </c>
      <c r="U4" s="15">
        <f t="array" aca="1" ref="U4" ca="1">INDEX($J$3:$N$20,$S4,U$3)</f>
        <v>0.9972690633324961</v>
      </c>
      <c r="V4" s="15">
        <f t="array" aca="1" ref="V4" ca="1">INDEX($J$3:$N$20,$S4,V$3)</f>
        <v>0.96345686740160252</v>
      </c>
      <c r="W4" s="15">
        <f t="array" aca="1" ref="W4" ca="1">INDEX($J$3:$N$20,$S4,W$3)</f>
        <v>0.87744772453450037</v>
      </c>
      <c r="X4" s="15">
        <f t="array" aca="1" ref="X4" ca="1">IF(INDEX($J$3:$N$20,$S4,X$3)="inf",999999,INDEX($J$3:$N$20,$S4,X$3))</f>
        <v>0.82282910484441496</v>
      </c>
    </row>
    <row r="5" spans="1:24" x14ac:dyDescent="0.2">
      <c r="A5">
        <f t="shared" si="2"/>
        <v>3</v>
      </c>
      <c r="B5">
        <f t="array" aca="1" ref="B5" ca="1">INDIRECT(_xlfn.CONCAT("reliability",$R$2,"!",ADDRESS(ROW(),COLUMN(),1,1)))</f>
        <v>0.99999964169846567</v>
      </c>
      <c r="C5">
        <f t="array" aca="1" ref="C5" ca="1">INDIRECT(_xlfn.CONCAT("reliability",$R$2,"!",ADDRESS(ROW(),COLUMN(),1,1)))</f>
        <v>0.9972690633324961</v>
      </c>
      <c r="D5">
        <f t="array" aca="1" ref="D5" ca="1">INDIRECT(_xlfn.CONCAT("reliability",$R$2,"!",ADDRESS(ROW(),COLUMN(),1,1)))</f>
        <v>0.96345686740160252</v>
      </c>
      <c r="E5">
        <f t="array" aca="1" ref="E5" ca="1">INDIRECT(_xlfn.CONCAT("reliability",$R$2,"!",ADDRESS(ROW(),COLUMN(),1,1)))</f>
        <v>0.87744772453450037</v>
      </c>
      <c r="F5">
        <f t="array" aca="1" ref="F5" ca="1">INDIRECT(_xlfn.CONCAT("reliability",$R$2,"!",ADDRESS(ROW(),COLUMN(),1,1)))</f>
        <v>0.82282910484441496</v>
      </c>
      <c r="G5">
        <f t="shared" ca="1" si="0"/>
        <v>0.93220048036229597</v>
      </c>
      <c r="H5" s="3">
        <v>5</v>
      </c>
      <c r="I5" s="31">
        <f t="shared" si="3"/>
        <v>3</v>
      </c>
      <c r="J5" s="37" cm="1">
        <f t="array" aca="1" ref="J5" ca="1">INDEX($B$3:$F$37,$H5,COLUMN()-COLUMN($I$7))</f>
        <v>0.99811404433598294</v>
      </c>
      <c r="K5" s="37" cm="1">
        <f t="array" aca="1" ref="K5" ca="1">INDEX($B$3:$F$37,$H5,COLUMN()-COLUMN($I$7))</f>
        <v>0.89076787411842273</v>
      </c>
      <c r="L5" s="37" cm="1">
        <f t="array" aca="1" ref="L5" ca="1">INDEX($B$3:$F$37,$H5,COLUMN()-COLUMN($I$7))</f>
        <v>0.83637042816549867</v>
      </c>
      <c r="M5" s="37" cm="1">
        <f t="array" aca="1" ref="M5" ca="1">INDEX($B$3:$F$37,$H5,COLUMN()-COLUMN($I$7))</f>
        <v>0.81345419544847086</v>
      </c>
      <c r="N5" s="37" cm="1">
        <f t="array" aca="1" ref="N5" ca="1">INDEX($B$3:$F$37,$H5,COLUMN()-COLUMN($I$7))</f>
        <v>0.94235072547017229</v>
      </c>
      <c r="O5" s="38">
        <f t="shared" ca="1" si="1"/>
        <v>0.89621145350770948</v>
      </c>
      <c r="Q5" s="15"/>
      <c r="R5" s="15"/>
      <c r="S5" s="15"/>
      <c r="T5" s="15">
        <v>0.8</v>
      </c>
      <c r="U5" s="15">
        <v>0.8</v>
      </c>
      <c r="V5" s="15">
        <v>0.8</v>
      </c>
      <c r="W5" s="15">
        <v>0.8</v>
      </c>
      <c r="X5" s="15">
        <v>0.8</v>
      </c>
    </row>
    <row r="6" spans="1:24" x14ac:dyDescent="0.2">
      <c r="A6">
        <f t="shared" si="2"/>
        <v>4</v>
      </c>
      <c r="B6">
        <f t="array" aca="1" ref="B6" ca="1">INDIRECT(_xlfn.CONCAT("reliability",$R$2,"!",ADDRESS(ROW(),COLUMN(),1,1)))</f>
        <v>0.99999546114083704</v>
      </c>
      <c r="C6">
        <f t="array" aca="1" ref="C6" ca="1">INDIRECT(_xlfn.CONCAT("reliability",$R$2,"!",ADDRESS(ROW(),COLUMN(),1,1)))</f>
        <v>0.99211414006941623</v>
      </c>
      <c r="D6">
        <f t="array" aca="1" ref="D6" ca="1">INDIRECT(_xlfn.CONCAT("reliability",$R$2,"!",ADDRESS(ROW(),COLUMN(),1,1)))</f>
        <v>0.92995063889009788</v>
      </c>
      <c r="E6">
        <f t="array" aca="1" ref="E6" ca="1">INDIRECT(_xlfn.CONCAT("reliability",$R$2,"!",ADDRESS(ROW(),COLUMN(),1,1)))</f>
        <v>0.80559275138662612</v>
      </c>
      <c r="F6">
        <f t="array" aca="1" ref="F6" ca="1">INDIRECT(_xlfn.CONCAT("reliability",$R$2,"!",ADDRESS(ROW(),COLUMN(),1,1)))</f>
        <v>0</v>
      </c>
      <c r="G6">
        <f t="shared" ca="1" si="0"/>
        <v>0.74553059829739543</v>
      </c>
      <c r="H6" s="3">
        <v>7</v>
      </c>
      <c r="I6" s="31">
        <f t="shared" si="3"/>
        <v>4</v>
      </c>
      <c r="J6" s="37" cm="1">
        <f t="array" aca="1" ref="J6" ca="1">INDEX($B$3:$F$37,$H6,COLUMN()-COLUMN($I$7))</f>
        <v>0.99965771781679846</v>
      </c>
      <c r="K6" s="37" cm="1">
        <f t="array" aca="1" ref="K6" ca="1">INDEX($B$3:$F$37,$H6,COLUMN()-COLUMN($I$7))</f>
        <v>0.945736082879166</v>
      </c>
      <c r="L6" s="37" cm="1">
        <f t="array" aca="1" ref="L6" ca="1">INDEX($B$3:$F$37,$H6,COLUMN()-COLUMN($I$7))</f>
        <v>0.99992916765579776</v>
      </c>
      <c r="M6" s="37" cm="1">
        <f t="array" aca="1" ref="M6" ca="1">INDEX($B$3:$F$37,$H6,COLUMN()-COLUMN($I$7))</f>
        <v>0.99845005351197236</v>
      </c>
      <c r="N6" s="37" cm="1">
        <f t="array" aca="1" ref="N6" ca="1">INDEX($B$3:$F$37,$H6,COLUMN()-COLUMN($I$7))</f>
        <v>0.99095592553178735</v>
      </c>
      <c r="O6" s="38">
        <f t="shared" ca="1" si="1"/>
        <v>0.98694578947910439</v>
      </c>
      <c r="R6" s="3"/>
      <c r="T6" s="43" cm="1">
        <f t="array" aca="1" ref="T6" ca="1">INDEX($O$3:$O$17,$R$3)</f>
        <v>0.93220048036229597</v>
      </c>
      <c r="U6" s="43" cm="1">
        <f t="array" aca="1" ref="U6" ca="1">INDEX($O$3:$O$17,$R$3)</f>
        <v>0.93220048036229597</v>
      </c>
      <c r="V6" s="43" cm="1">
        <f t="array" aca="1" ref="V6" ca="1">INDEX($O$3:$O$17,$R$3)</f>
        <v>0.93220048036229597</v>
      </c>
      <c r="W6" s="43" cm="1">
        <f t="array" aca="1" ref="W6" ca="1">INDEX($O$3:$O$17,$R$3)</f>
        <v>0.93220048036229597</v>
      </c>
      <c r="X6" s="43" cm="1">
        <f t="array" aca="1" ref="X6" ca="1">INDEX($O$3:$O$17,$R$3)</f>
        <v>0.93220048036229597</v>
      </c>
    </row>
    <row r="7" spans="1:24" x14ac:dyDescent="0.2">
      <c r="A7">
        <f t="shared" si="2"/>
        <v>5</v>
      </c>
      <c r="B7">
        <f t="array" aca="1" ref="B7" ca="1">INDIRECT(_xlfn.CONCAT("reliability",$R$2,"!",ADDRESS(ROW(),COLUMN(),1,1)))</f>
        <v>0.99811404433598294</v>
      </c>
      <c r="C7">
        <f t="array" aca="1" ref="C7" ca="1">INDIRECT(_xlfn.CONCAT("reliability",$R$2,"!",ADDRESS(ROW(),COLUMN(),1,1)))</f>
        <v>0.89076787411842273</v>
      </c>
      <c r="D7">
        <f t="array" aca="1" ref="D7" ca="1">INDIRECT(_xlfn.CONCAT("reliability",$R$2,"!",ADDRESS(ROW(),COLUMN(),1,1)))</f>
        <v>0.83637042816549867</v>
      </c>
      <c r="E7">
        <f t="array" aca="1" ref="E7" ca="1">INDIRECT(_xlfn.CONCAT("reliability",$R$2,"!",ADDRESS(ROW(),COLUMN(),1,1)))</f>
        <v>0.81345419544847086</v>
      </c>
      <c r="F7">
        <f t="array" aca="1" ref="F7" ca="1">INDIRECT(_xlfn.CONCAT("reliability",$R$2,"!",ADDRESS(ROW(),COLUMN(),1,1)))</f>
        <v>0.94235072547017229</v>
      </c>
      <c r="G7">
        <f t="shared" ca="1" si="0"/>
        <v>0.89621145350770948</v>
      </c>
      <c r="H7" s="3">
        <v>12</v>
      </c>
      <c r="I7" s="31">
        <f t="shared" si="3"/>
        <v>5</v>
      </c>
      <c r="J7" s="37" cm="1">
        <f t="array" aca="1" ref="J7" ca="1">INDEX($B$3:$F$37,$H7,COLUMN()-COLUMN($I$7))</f>
        <v>0.99470921837758719</v>
      </c>
      <c r="K7" s="37" cm="1">
        <f t="array" aca="1" ref="K7" ca="1">INDEX($B$3:$F$37,$H7,COLUMN()-COLUMN($I$7))</f>
        <v>0.84356513676834288</v>
      </c>
      <c r="L7" s="37" cm="1">
        <f t="array" aca="1" ref="L7" ca="1">INDEX($B$3:$F$37,$H7,COLUMN()-COLUMN($I$7))</f>
        <v>0.91179807510839428</v>
      </c>
      <c r="M7" s="37" cm="1">
        <f t="array" aca="1" ref="M7" ca="1">INDEX($B$3:$F$37,$H7,COLUMN()-COLUMN($I$7))</f>
        <v>0.95725165708733195</v>
      </c>
      <c r="N7" s="37" cm="1">
        <f t="array" aca="1" ref="N7" ca="1">INDEX($B$3:$F$37,$H7,COLUMN()-COLUMN($I$7))</f>
        <v>0.89203826004358755</v>
      </c>
      <c r="O7" s="38">
        <f t="shared" ca="1" si="1"/>
        <v>0.91987246947704882</v>
      </c>
      <c r="R7" s="3"/>
    </row>
    <row r="8" spans="1:24" x14ac:dyDescent="0.2">
      <c r="A8">
        <f t="shared" si="2"/>
        <v>6</v>
      </c>
      <c r="B8">
        <f t="array" aca="1" ref="B8" ca="1">INDIRECT(_xlfn.CONCAT("reliability",$R$2,"!",ADDRESS(ROW(),COLUMN(),1,1)))</f>
        <v>0.99398038399551458</v>
      </c>
      <c r="C8">
        <f t="array" aca="1" ref="C8" ca="1">INDIRECT(_xlfn.CONCAT("reliability",$R$2,"!",ADDRESS(ROW(),COLUMN(),1,1)))</f>
        <v>0.82807067450161176</v>
      </c>
      <c r="D8">
        <f t="array" aca="1" ref="D8" ca="1">INDIRECT(_xlfn.CONCAT("reliability",$R$2,"!",ADDRESS(ROW(),COLUMN(),1,1)))</f>
        <v>0.80033918925387559</v>
      </c>
      <c r="E8">
        <f t="array" aca="1" ref="E8" ca="1">INDIRECT(_xlfn.CONCAT("reliability",$R$2,"!",ADDRESS(ROW(),COLUMN(),1,1)))</f>
        <v>0</v>
      </c>
      <c r="F8">
        <f t="array" aca="1" ref="F8" ca="1">INDIRECT(_xlfn.CONCAT("reliability",$R$2,"!",ADDRESS(ROW(),COLUMN(),1,1)))</f>
        <v>0</v>
      </c>
      <c r="G8">
        <f t="shared" ca="1" si="0"/>
        <v>0.52447804955020039</v>
      </c>
      <c r="H8" s="3">
        <v>14</v>
      </c>
      <c r="I8" s="31">
        <f t="shared" si="3"/>
        <v>6</v>
      </c>
      <c r="J8" s="37" cm="1">
        <f t="array" aca="1" ref="J8" ca="1">INDEX($B$3:$F$37,$H8,COLUMN()-COLUMN($I$7))</f>
        <v>0.9996330681012735</v>
      </c>
      <c r="K8" s="37" cm="1">
        <f t="array" aca="1" ref="K8" ca="1">INDEX($B$3:$F$37,$H8,COLUMN()-COLUMN($I$7))</f>
        <v>0.94682996433354627</v>
      </c>
      <c r="L8" s="37" cm="1">
        <f t="array" aca="1" ref="L8" ca="1">INDEX($B$3:$F$37,$H8,COLUMN()-COLUMN($I$7))</f>
        <v>0.80019838385035769</v>
      </c>
      <c r="M8" s="37" cm="1">
        <f t="array" aca="1" ref="M8" ca="1">INDEX($B$3:$F$37,$H8,COLUMN()-COLUMN($I$7))</f>
        <v>0.83444515283237541</v>
      </c>
      <c r="N8" s="37" cm="1">
        <f t="array" aca="1" ref="N8" ca="1">INDEX($B$3:$F$37,$H8,COLUMN()-COLUMN($I$7))</f>
        <v>0.8006703048110364</v>
      </c>
      <c r="O8" s="38">
        <f t="shared" ca="1" si="1"/>
        <v>0.8763553747857179</v>
      </c>
      <c r="R8" s="3"/>
    </row>
    <row r="9" spans="1:24" x14ac:dyDescent="0.2">
      <c r="A9">
        <f t="shared" si="2"/>
        <v>7</v>
      </c>
      <c r="B9">
        <f t="array" aca="1" ref="B9" ca="1">INDIRECT(_xlfn.CONCAT("reliability",$R$2,"!",ADDRESS(ROW(),COLUMN(),1,1)))</f>
        <v>0.99965771781679846</v>
      </c>
      <c r="C9">
        <f t="array" aca="1" ref="C9" ca="1">INDIRECT(_xlfn.CONCAT("reliability",$R$2,"!",ADDRESS(ROW(),COLUMN(),1,1)))</f>
        <v>0.945736082879166</v>
      </c>
      <c r="D9">
        <f t="array" aca="1" ref="D9" ca="1">INDIRECT(_xlfn.CONCAT("reliability",$R$2,"!",ADDRESS(ROW(),COLUMN(),1,1)))</f>
        <v>0.99992916765579776</v>
      </c>
      <c r="E9">
        <f t="array" aca="1" ref="E9" ca="1">INDIRECT(_xlfn.CONCAT("reliability",$R$2,"!",ADDRESS(ROW(),COLUMN(),1,1)))</f>
        <v>0.99845005351197236</v>
      </c>
      <c r="F9">
        <f t="array" aca="1" ref="F9" ca="1">INDIRECT(_xlfn.CONCAT("reliability",$R$2,"!",ADDRESS(ROW(),COLUMN(),1,1)))</f>
        <v>0.99095592553178735</v>
      </c>
      <c r="G9">
        <f t="shared" ca="1" si="0"/>
        <v>0.98694578947910439</v>
      </c>
      <c r="H9" s="3">
        <v>17</v>
      </c>
      <c r="I9" s="31">
        <f t="shared" si="3"/>
        <v>7</v>
      </c>
      <c r="J9" s="37" cm="1">
        <f t="array" aca="1" ref="J9" ca="1">INDEX($B$3:$F$37,$H9,COLUMN()-COLUMN($I$7))</f>
        <v>0.99994694045517096</v>
      </c>
      <c r="K9" s="37" cm="1">
        <f t="array" aca="1" ref="K9" ca="1">INDEX($B$3:$F$37,$H9,COLUMN()-COLUMN($I$7))</f>
        <v>0.97616744498387586</v>
      </c>
      <c r="L9" s="37" cm="1">
        <f t="array" aca="1" ref="L9" ca="1">INDEX($B$3:$F$37,$H9,COLUMN()-COLUMN($I$7))</f>
        <v>0.86199476491002314</v>
      </c>
      <c r="M9" s="37" cm="1">
        <f t="array" aca="1" ref="M9" ca="1">INDEX($B$3:$F$37,$H9,COLUMN()-COLUMN($I$7))</f>
        <v>0.9638292516905228</v>
      </c>
      <c r="N9" s="37" cm="1">
        <f t="array" aca="1" ref="N9" ca="1">INDEX($B$3:$F$37,$H9,COLUMN()-COLUMN($I$7))</f>
        <v>0.90218243067104087</v>
      </c>
      <c r="O9" s="38">
        <f t="shared" ca="1" si="1"/>
        <v>0.94082416654212664</v>
      </c>
      <c r="R9" s="3"/>
    </row>
    <row r="10" spans="1:24" x14ac:dyDescent="0.2">
      <c r="A10">
        <f t="shared" si="2"/>
        <v>8</v>
      </c>
      <c r="B10">
        <f t="array" aca="1" ref="B10" ca="1">INDIRECT(_xlfn.CONCAT("reliability",$R$2,"!",ADDRESS(ROW(),COLUMN(),1,1)))</f>
        <v>1</v>
      </c>
      <c r="C10">
        <f t="array" aca="1" ref="C10" ca="1">INDIRECT(_xlfn.CONCAT("reliability",$R$2,"!",ADDRESS(ROW(),COLUMN(),1,1)))</f>
        <v>0.99999997197503365</v>
      </c>
      <c r="D10">
        <f t="array" aca="1" ref="D10" ca="1">INDIRECT(_xlfn.CONCAT("reliability",$R$2,"!",ADDRESS(ROW(),COLUMN(),1,1)))</f>
        <v>0.99997237462762067</v>
      </c>
      <c r="E10">
        <f t="array" aca="1" ref="E10" ca="1">INDIRECT(_xlfn.CONCAT("reliability",$R$2,"!",ADDRESS(ROW(),COLUMN(),1,1)))</f>
        <v>0.99923938156631709</v>
      </c>
      <c r="F10">
        <f t="array" aca="1" ref="F10" ca="1">INDIRECT(_xlfn.CONCAT("reliability",$R$2,"!",ADDRESS(ROW(),COLUMN(),1,1)))</f>
        <v>0.99505695260066518</v>
      </c>
      <c r="G10">
        <f t="shared" ca="1" si="0"/>
        <v>0.99885373615392725</v>
      </c>
      <c r="H10" s="3">
        <v>18</v>
      </c>
      <c r="I10" s="31">
        <f t="shared" si="3"/>
        <v>8</v>
      </c>
      <c r="J10" s="37" cm="1">
        <f t="array" aca="1" ref="J10" ca="1">INDEX($B$3:$F$37,$H10,COLUMN()-COLUMN($I$7))</f>
        <v>0.95762387930829729</v>
      </c>
      <c r="K10" s="37" cm="1">
        <f t="array" aca="1" ref="K10" ca="1">INDEX($B$3:$F$37,$H10,COLUMN()-COLUMN($I$7))</f>
        <v>0.99651497717391313</v>
      </c>
      <c r="L10" s="37" cm="1">
        <f t="array" aca="1" ref="L10" ca="1">INDEX($B$3:$F$37,$H10,COLUMN()-COLUMN($I$7))</f>
        <v>0.95669402703199691</v>
      </c>
      <c r="M10" s="37" cm="1">
        <f t="array" aca="1" ref="M10" ca="1">INDEX($B$3:$F$37,$H10,COLUMN()-COLUMN($I$7))</f>
        <v>0.86861118286174999</v>
      </c>
      <c r="N10" s="37" cm="1">
        <f t="array" aca="1" ref="N10" ca="1">INDEX($B$3:$F$37,$H10,COLUMN()-COLUMN($I$7))</f>
        <v>0.95126602427846374</v>
      </c>
      <c r="O10" s="38">
        <f t="shared" ca="1" si="1"/>
        <v>0.94614201813088417</v>
      </c>
      <c r="R10" s="3"/>
    </row>
    <row r="11" spans="1:24" x14ac:dyDescent="0.2">
      <c r="A11">
        <f t="shared" si="2"/>
        <v>9</v>
      </c>
      <c r="B11">
        <f t="array" aca="1" ref="B11" ca="1">INDIRECT(_xlfn.CONCAT("reliability",$R$2,"!",ADDRESS(ROW(),COLUMN(),1,1)))</f>
        <v>1</v>
      </c>
      <c r="C11">
        <f t="array" aca="1" ref="C11" ca="1">INDIRECT(_xlfn.CONCAT("reliability",$R$2,"!",ADDRESS(ROW(),COLUMN(),1,1)))</f>
        <v>0.99999999891882363</v>
      </c>
      <c r="D11">
        <f t="array" aca="1" ref="D11" ca="1">INDIRECT(_xlfn.CONCAT("reliability",$R$2,"!",ADDRESS(ROW(),COLUMN(),1,1)))</f>
        <v>0.99999593554653021</v>
      </c>
      <c r="E11">
        <f t="array" aca="1" ref="E11" ca="1">INDIRECT(_xlfn.CONCAT("reliability",$R$2,"!",ADDRESS(ROW(),COLUMN(),1,1)))</f>
        <v>0.99975118934539331</v>
      </c>
      <c r="F11">
        <f t="array" aca="1" ref="F11" ca="1">INDIRECT(_xlfn.CONCAT("reliability",$R$2,"!",ADDRESS(ROW(),COLUMN(),1,1)))</f>
        <v>0.99807274675965918</v>
      </c>
      <c r="G11">
        <f t="shared" ca="1" si="0"/>
        <v>0.99956397411408138</v>
      </c>
      <c r="H11" s="3">
        <v>22</v>
      </c>
      <c r="I11" s="31">
        <f t="shared" si="3"/>
        <v>9</v>
      </c>
      <c r="J11" s="37" cm="1">
        <f t="array" aca="1" ref="J11" ca="1">INDEX($B$3:$F$37,$H11,COLUMN()-COLUMN($I$7))</f>
        <v>0.99976130175581501</v>
      </c>
      <c r="K11" s="37" cm="1">
        <f t="array" aca="1" ref="K11" ca="1">INDEX($B$3:$F$37,$H11,COLUMN()-COLUMN($I$7))</f>
        <v>0.95857317764337624</v>
      </c>
      <c r="L11" s="37" cm="1">
        <f t="array" aca="1" ref="L11" ca="1">INDEX($B$3:$F$37,$H11,COLUMN()-COLUMN($I$7))</f>
        <v>0.81142053373171152</v>
      </c>
      <c r="M11" s="37" cm="1">
        <f t="array" aca="1" ref="M11" ca="1">INDEX($B$3:$F$37,$H11,COLUMN()-COLUMN($I$7))</f>
        <v>0.81460869995632046</v>
      </c>
      <c r="N11" s="37" cm="1">
        <f t="array" aca="1" ref="N11" ca="1">INDEX($B$3:$F$37,$H11,COLUMN()-COLUMN($I$7))</f>
        <v>0.89556327366050881</v>
      </c>
      <c r="O11" s="38">
        <f t="shared" ca="1" si="1"/>
        <v>0.8959853973495463</v>
      </c>
      <c r="R11" s="3"/>
    </row>
    <row r="12" spans="1:24" x14ac:dyDescent="0.2">
      <c r="A12">
        <f t="shared" si="2"/>
        <v>10</v>
      </c>
      <c r="B12">
        <f t="array" aca="1" ref="B12" ca="1">INDIRECT(_xlfn.CONCAT("reliability",$R$2,"!",ADDRESS(ROW(),COLUMN(),1,1)))</f>
        <v>0.94366982934867316</v>
      </c>
      <c r="C12">
        <f t="array" aca="1" ref="C12" ca="1">INDIRECT(_xlfn.CONCAT("reliability",$R$2,"!",ADDRESS(ROW(),COLUMN(),1,1)))</f>
        <v>0.90922217239528202</v>
      </c>
      <c r="D12">
        <f t="array" aca="1" ref="D12" ca="1">INDIRECT(_xlfn.CONCAT("reliability",$R$2,"!",ADDRESS(ROW(),COLUMN(),1,1)))</f>
        <v>0.88784149169806492</v>
      </c>
      <c r="E12">
        <f t="array" aca="1" ref="E12" ca="1">INDIRECT(_xlfn.CONCAT("reliability",$R$2,"!",ADDRESS(ROW(),COLUMN(),1,1)))</f>
        <v>0</v>
      </c>
      <c r="F12">
        <f t="array" aca="1" ref="F12" ca="1">INDIRECT(_xlfn.CONCAT("reliability",$R$2,"!",ADDRESS(ROW(),COLUMN(),1,1)))</f>
        <v>0</v>
      </c>
      <c r="G12">
        <f t="shared" ca="1" si="0"/>
        <v>0.54814669868840404</v>
      </c>
      <c r="H12" s="3">
        <v>23</v>
      </c>
      <c r="I12" s="31">
        <f t="shared" si="3"/>
        <v>10</v>
      </c>
      <c r="J12" s="37" cm="1">
        <f t="array" aca="1" ref="J12" ca="1">INDEX($B$3:$F$37,$H12,COLUMN()-COLUMN($I$7))</f>
        <v>0.99996774832561774</v>
      </c>
      <c r="K12" s="37" cm="1">
        <f t="array" aca="1" ref="K12" ca="1">INDEX($B$3:$F$37,$H12,COLUMN()-COLUMN($I$7))</f>
        <v>0.97989175487072311</v>
      </c>
      <c r="L12" s="37" cm="1">
        <f t="array" aca="1" ref="L12" ca="1">INDEX($B$3:$F$37,$H12,COLUMN()-COLUMN($I$7))</f>
        <v>0.87955371013351014</v>
      </c>
      <c r="M12" s="37" cm="1">
        <f t="array" aca="1" ref="M12" ca="1">INDEX($B$3:$F$37,$H12,COLUMN()-COLUMN($I$7))</f>
        <v>0.80354016511090287</v>
      </c>
      <c r="N12" s="37" cm="1">
        <f t="array" aca="1" ref="N12" ca="1">INDEX($B$3:$F$37,$H12,COLUMN()-COLUMN($I$7))</f>
        <v>0.80468475262286232</v>
      </c>
      <c r="O12" s="38">
        <f t="shared" ca="1" si="1"/>
        <v>0.89352762621272341</v>
      </c>
      <c r="R12" s="3"/>
    </row>
    <row r="13" spans="1:24" x14ac:dyDescent="0.2">
      <c r="A13">
        <f t="shared" si="2"/>
        <v>11</v>
      </c>
      <c r="B13">
        <f t="array" aca="1" ref="B13" ca="1">INDIRECT(_xlfn.CONCAT("reliability",$R$2,"!",ADDRESS(ROW(),COLUMN(),1,1)))</f>
        <v>0</v>
      </c>
      <c r="C13">
        <f t="array" aca="1" ref="C13" ca="1">INDIRECT(_xlfn.CONCAT("reliability",$R$2,"!",ADDRESS(ROW(),COLUMN(),1,1)))</f>
        <v>0</v>
      </c>
      <c r="D13">
        <f t="array" aca="1" ref="D13" ca="1">INDIRECT(_xlfn.CONCAT("reliability",$R$2,"!",ADDRESS(ROW(),COLUMN(),1,1)))</f>
        <v>0</v>
      </c>
      <c r="E13">
        <f t="array" aca="1" ref="E13" ca="1">INDIRECT(_xlfn.CONCAT("reliability",$R$2,"!",ADDRESS(ROW(),COLUMN(),1,1)))</f>
        <v>0</v>
      </c>
      <c r="F13">
        <f t="array" aca="1" ref="F13" ca="1">INDIRECT(_xlfn.CONCAT("reliability",$R$2,"!",ADDRESS(ROW(),COLUMN(),1,1)))</f>
        <v>0</v>
      </c>
      <c r="G13">
        <f t="shared" ca="1" si="0"/>
        <v>0</v>
      </c>
      <c r="H13" s="3">
        <v>24</v>
      </c>
      <c r="I13" s="39">
        <f>I12+1</f>
        <v>11</v>
      </c>
      <c r="J13" s="39" cm="1">
        <f t="array" aca="1" ref="J13" ca="1">INDEX($B$3:$F$37,$H13,COLUMN()-COLUMN($I$7))</f>
        <v>0.9983544570692604</v>
      </c>
      <c r="K13" s="39" cm="1">
        <f t="array" aca="1" ref="K13" ca="1">INDEX($B$3:$F$37,$H13,COLUMN()-COLUMN($I$7))</f>
        <v>0.89690526610150034</v>
      </c>
      <c r="L13" s="39" cm="1">
        <f t="array" aca="1" ref="L13" ca="1">INDEX($B$3:$F$37,$H13,COLUMN()-COLUMN($I$7))</f>
        <v>0.8565994173913315</v>
      </c>
      <c r="M13" s="39" cm="1">
        <f t="array" aca="1" ref="M13" ca="1">INDEX($B$3:$F$37,$H13,COLUMN()-COLUMN($I$7))</f>
        <v>0.81098382609016917</v>
      </c>
      <c r="N13" s="39" cm="1">
        <f t="array" aca="1" ref="N13" ca="1">INDEX($B$3:$F$37,$H13,COLUMN()-COLUMN($I$7))</f>
        <v>0.82365291018716191</v>
      </c>
      <c r="O13" s="38">
        <f t="shared" ca="1" si="1"/>
        <v>0.87729917536788471</v>
      </c>
    </row>
    <row r="14" spans="1:24" x14ac:dyDescent="0.2">
      <c r="A14">
        <f t="shared" si="2"/>
        <v>12</v>
      </c>
      <c r="B14">
        <f t="array" aca="1" ref="B14" ca="1">INDIRECT(_xlfn.CONCAT("reliability",$R$2,"!",ADDRESS(ROW(),COLUMN(),1,1)))</f>
        <v>0.99470921837758719</v>
      </c>
      <c r="C14">
        <f t="array" aca="1" ref="C14" ca="1">INDIRECT(_xlfn.CONCAT("reliability",$R$2,"!",ADDRESS(ROW(),COLUMN(),1,1)))</f>
        <v>0.84356513676834288</v>
      </c>
      <c r="D14">
        <f t="array" aca="1" ref="D14" ca="1">INDIRECT(_xlfn.CONCAT("reliability",$R$2,"!",ADDRESS(ROW(),COLUMN(),1,1)))</f>
        <v>0.91179807510839428</v>
      </c>
      <c r="E14">
        <f t="array" aca="1" ref="E14" ca="1">INDIRECT(_xlfn.CONCAT("reliability",$R$2,"!",ADDRESS(ROW(),COLUMN(),1,1)))</f>
        <v>0.95725165708733195</v>
      </c>
      <c r="F14">
        <f t="array" aca="1" ref="F14" ca="1">INDIRECT(_xlfn.CONCAT("reliability",$R$2,"!",ADDRESS(ROW(),COLUMN(),1,1)))</f>
        <v>0.89203826004358755</v>
      </c>
      <c r="G14">
        <f t="shared" ca="1" si="0"/>
        <v>0.91987246947704882</v>
      </c>
      <c r="H14" s="3">
        <v>27</v>
      </c>
      <c r="I14" s="39">
        <f t="shared" ref="I14:I17" si="4">I13+1</f>
        <v>12</v>
      </c>
      <c r="J14" s="39" cm="1">
        <f t="array" aca="1" ref="J14" ca="1">INDEX($B$3:$F$37,$H14,COLUMN()-COLUMN($I$7))</f>
        <v>0.99997593633643911</v>
      </c>
      <c r="K14" s="39" cm="1">
        <f t="array" aca="1" ref="K14" ca="1">INDEX($B$3:$F$37,$H14,COLUMN()-COLUMN($I$7))</f>
        <v>0.98505850131763695</v>
      </c>
      <c r="L14" s="39" cm="1">
        <f t="array" aca="1" ref="L14" ca="1">INDEX($B$3:$F$37,$H14,COLUMN()-COLUMN($I$7))</f>
        <v>0.88965311489200261</v>
      </c>
      <c r="M14" s="39" cm="1">
        <f t="array" aca="1" ref="M14" ca="1">INDEX($B$3:$F$37,$H14,COLUMN()-COLUMN($I$7))</f>
        <v>0.80104031786232222</v>
      </c>
      <c r="N14" s="39" cm="1">
        <f t="array" aca="1" ref="N14" ca="1">INDEX($B$3:$F$37,$H14,COLUMN()-COLUMN($I$7))</f>
        <v>0.80778035354198863</v>
      </c>
      <c r="O14" s="38">
        <f t="shared" ca="1" si="1"/>
        <v>0.89670164479007786</v>
      </c>
    </row>
    <row r="15" spans="1:24" x14ac:dyDescent="0.2">
      <c r="A15">
        <f t="shared" si="2"/>
        <v>13</v>
      </c>
      <c r="B15">
        <f t="array" aca="1" ref="B15" ca="1">INDIRECT(_xlfn.CONCAT("reliability",$R$2,"!",ADDRESS(ROW(),COLUMN(),1,1)))</f>
        <v>0.99999994928492342</v>
      </c>
      <c r="C15">
        <f t="array" aca="1" ref="C15" ca="1">INDIRECT(_xlfn.CONCAT("reliability",$R$2,"!",ADDRESS(ROW(),COLUMN(),1,1)))</f>
        <v>0.99888699321696117</v>
      </c>
      <c r="D15">
        <f t="array" aca="1" ref="D15" ca="1">INDIRECT(_xlfn.CONCAT("reliability",$R$2,"!",ADDRESS(ROW(),COLUMN(),1,1)))</f>
        <v>0.97936820550667902</v>
      </c>
      <c r="E15">
        <f t="array" aca="1" ref="E15" ca="1">INDIRECT(_xlfn.CONCAT("reliability",$R$2,"!",ADDRESS(ROW(),COLUMN(),1,1)))</f>
        <v>0.91540133758592646</v>
      </c>
      <c r="F15">
        <f t="array" aca="1" ref="F15" ca="1">INDIRECT(_xlfn.CONCAT("reliability",$R$2,"!",ADDRESS(ROW(),COLUMN(),1,1)))</f>
        <v>0.82148800302529978</v>
      </c>
      <c r="G15">
        <f t="shared" ca="1" si="0"/>
        <v>0.94302889772395793</v>
      </c>
      <c r="H15" s="3">
        <v>31</v>
      </c>
      <c r="I15" s="39">
        <f t="shared" si="4"/>
        <v>13</v>
      </c>
      <c r="J15" s="39" cm="1">
        <f t="array" aca="1" ref="J15" ca="1">INDEX($B$3:$F$37,$H15,COLUMN()-COLUMN($I$7))</f>
        <v>0.99999814973386336</v>
      </c>
      <c r="K15" s="39" cm="1">
        <f t="array" aca="1" ref="K15" ca="1">INDEX($B$3:$F$37,$H15,COLUMN()-COLUMN($I$7))</f>
        <v>0.99498591065705344</v>
      </c>
      <c r="L15" s="39" cm="1">
        <f t="array" aca="1" ref="L15" ca="1">INDEX($B$3:$F$37,$H15,COLUMN()-COLUMN($I$7))</f>
        <v>0.94758053513285556</v>
      </c>
      <c r="M15" s="39" cm="1">
        <f t="array" aca="1" ref="M15" ca="1">INDEX($B$3:$F$37,$H15,COLUMN()-COLUMN($I$7))</f>
        <v>0.83643863417083852</v>
      </c>
      <c r="N15" s="39" cm="1">
        <f t="array" aca="1" ref="N15" ca="1">INDEX($B$3:$F$37,$H15,COLUMN()-COLUMN($I$7))</f>
        <v>0.85011215537407225</v>
      </c>
      <c r="O15" s="38">
        <f t="shared" ca="1" si="1"/>
        <v>0.92582307701373667</v>
      </c>
    </row>
    <row r="16" spans="1:24" x14ac:dyDescent="0.2">
      <c r="A16">
        <f t="shared" si="2"/>
        <v>14</v>
      </c>
      <c r="B16">
        <f t="array" aca="1" ref="B16" ca="1">INDIRECT(_xlfn.CONCAT("reliability",$R$2,"!",ADDRESS(ROW(),COLUMN(),1,1)))</f>
        <v>0.9996330681012735</v>
      </c>
      <c r="C16">
        <f t="array" aca="1" ref="C16" ca="1">INDIRECT(_xlfn.CONCAT("reliability",$R$2,"!",ADDRESS(ROW(),COLUMN(),1,1)))</f>
        <v>0.94682996433354627</v>
      </c>
      <c r="D16">
        <f t="array" aca="1" ref="D16" ca="1">INDIRECT(_xlfn.CONCAT("reliability",$R$2,"!",ADDRESS(ROW(),COLUMN(),1,1)))</f>
        <v>0.80019838385035769</v>
      </c>
      <c r="E16">
        <f t="array" aca="1" ref="E16" ca="1">INDIRECT(_xlfn.CONCAT("reliability",$R$2,"!",ADDRESS(ROW(),COLUMN(),1,1)))</f>
        <v>0.83444515283237541</v>
      </c>
      <c r="F16">
        <f t="array" aca="1" ref="F16" ca="1">INDIRECT(_xlfn.CONCAT("reliability",$R$2,"!",ADDRESS(ROW(),COLUMN(),1,1)))</f>
        <v>0.8006703048110364</v>
      </c>
      <c r="G16">
        <f t="shared" ca="1" si="0"/>
        <v>0.8763553747857179</v>
      </c>
      <c r="H16" s="3">
        <v>33</v>
      </c>
      <c r="I16" s="39">
        <f t="shared" si="4"/>
        <v>14</v>
      </c>
      <c r="J16" s="39" cm="1">
        <f t="array" aca="1" ref="J16" ca="1">INDEX($B$3:$F$37,$H16,COLUMN()-COLUMN($I$7))</f>
        <v>0.90853343550676313</v>
      </c>
      <c r="K16" s="39" cm="1">
        <f t="array" aca="1" ref="K16" ca="1">INDEX($B$3:$F$37,$H16,COLUMN()-COLUMN($I$7))</f>
        <v>0.94620569110600772</v>
      </c>
      <c r="L16" s="39" cm="1">
        <f t="array" aca="1" ref="L16" ca="1">INDEX($B$3:$F$37,$H16,COLUMN()-COLUMN($I$7))</f>
        <v>0.82686377852555326</v>
      </c>
      <c r="M16" s="39" cm="1">
        <f t="array" aca="1" ref="M16" ca="1">INDEX($B$3:$F$37,$H16,COLUMN()-COLUMN($I$7))</f>
        <v>0.83075085297670981</v>
      </c>
      <c r="N16" s="39" cm="1">
        <f t="array" aca="1" ref="N16" ca="1">INDEX($B$3:$F$37,$H16,COLUMN()-COLUMN($I$7))</f>
        <v>0.86467511637526884</v>
      </c>
      <c r="O16" s="38">
        <f t="shared" ca="1" si="1"/>
        <v>0.87540577489806048</v>
      </c>
    </row>
    <row r="17" spans="1:15" x14ac:dyDescent="0.2">
      <c r="A17">
        <f t="shared" si="2"/>
        <v>15</v>
      </c>
      <c r="B17">
        <f t="array" aca="1" ref="B17" ca="1">INDIRECT(_xlfn.CONCAT("reliability",$R$2,"!",ADDRESS(ROW(),COLUMN(),1,1)))</f>
        <v>0.9999999848779666</v>
      </c>
      <c r="C17">
        <f t="array" aca="1" ref="C17" ca="1">INDIRECT(_xlfn.CONCAT("reliability",$R$2,"!",ADDRESS(ROW(),COLUMN(),1,1)))</f>
        <v>0.99947178115653346</v>
      </c>
      <c r="D17">
        <f t="array" aca="1" ref="D17" ca="1">INDIRECT(_xlfn.CONCAT("reliability",$R$2,"!",ADDRESS(ROW(),COLUMN(),1,1)))</f>
        <v>0.98601186125240703</v>
      </c>
      <c r="E17">
        <f t="array" aca="1" ref="E17" ca="1">INDIRECT(_xlfn.CONCAT("reliability",$R$2,"!",ADDRESS(ROW(),COLUMN(),1,1)))</f>
        <v>0.93714476511098899</v>
      </c>
      <c r="F17">
        <f t="array" aca="1" ref="F17" ca="1">INDIRECT(_xlfn.CONCAT("reliability",$R$2,"!",ADDRESS(ROW(),COLUMN(),1,1)))</f>
        <v>0.85548554689747569</v>
      </c>
      <c r="G17">
        <f t="shared" ca="1" si="0"/>
        <v>0.95562278785907429</v>
      </c>
      <c r="H17" s="3">
        <v>34</v>
      </c>
      <c r="I17" s="42">
        <f t="shared" si="4"/>
        <v>15</v>
      </c>
      <c r="J17" s="42" cm="1">
        <f t="array" aca="1" ref="J17" ca="1">INDEX($B$3:$F$37,$H17,COLUMN()-COLUMN($I$7))</f>
        <v>0.99507478289199647</v>
      </c>
      <c r="K17" s="42" cm="1">
        <f t="array" aca="1" ref="K17" ca="1">INDEX($B$3:$F$37,$H17,COLUMN()-COLUMN($I$7))</f>
        <v>0.84156153542017753</v>
      </c>
      <c r="L17" s="42" cm="1">
        <f t="array" aca="1" ref="L17" ca="1">INDEX($B$3:$F$37,$H17,COLUMN()-COLUMN($I$7))</f>
        <v>0.80931478505087462</v>
      </c>
      <c r="M17" s="42" cm="1">
        <f t="array" aca="1" ref="M17" ca="1">INDEX($B$3:$F$37,$H17,COLUMN()-COLUMN($I$7))</f>
        <v>0.80026203594092582</v>
      </c>
      <c r="N17" s="42" cm="1">
        <f t="array" aca="1" ref="N17" ca="1">INDEX($B$3:$F$37,$H17,COLUMN()-COLUMN($I$7))</f>
        <v>0.85354935822320721</v>
      </c>
      <c r="O17" s="6">
        <f t="shared" ca="1" si="1"/>
        <v>0.85995249950543629</v>
      </c>
    </row>
    <row r="18" spans="1:15" x14ac:dyDescent="0.2">
      <c r="A18">
        <f t="shared" si="2"/>
        <v>16</v>
      </c>
      <c r="B18">
        <f t="array" aca="1" ref="B18" ca="1">INDIRECT(_xlfn.CONCAT("reliability",$R$2,"!",ADDRESS(ROW(),COLUMN(),1,1)))</f>
        <v>0.99955219396698181</v>
      </c>
      <c r="C18">
        <f t="array" aca="1" ref="C18" ca="1">INDIRECT(_xlfn.CONCAT("reliability",$R$2,"!",ADDRESS(ROW(),COLUMN(),1,1)))</f>
        <v>0.94047354658717042</v>
      </c>
      <c r="D18">
        <f t="array" aca="1" ref="D18" ca="1">INDIRECT(_xlfn.CONCAT("reliability",$R$2,"!",ADDRESS(ROW(),COLUMN(),1,1)))</f>
        <v>0.81673764247342762</v>
      </c>
      <c r="E18">
        <f t="array" aca="1" ref="E18" ca="1">INDIRECT(_xlfn.CONCAT("reliability",$R$2,"!",ADDRESS(ROW(),COLUMN(),1,1)))</f>
        <v>0</v>
      </c>
      <c r="F18">
        <f t="array" aca="1" ref="F18" ca="1">INDIRECT(_xlfn.CONCAT("reliability",$R$2,"!",ADDRESS(ROW(),COLUMN(),1,1)))</f>
        <v>0</v>
      </c>
      <c r="G18">
        <f t="shared" ca="1" si="0"/>
        <v>0.5513526766055159</v>
      </c>
      <c r="H18" s="3"/>
    </row>
    <row r="19" spans="1:15" x14ac:dyDescent="0.2">
      <c r="A19">
        <f t="shared" si="2"/>
        <v>17</v>
      </c>
      <c r="B19">
        <f t="array" aca="1" ref="B19" ca="1">INDIRECT(_xlfn.CONCAT("reliability",$R$2,"!",ADDRESS(ROW(),COLUMN(),1,1)))</f>
        <v>0.99994694045517096</v>
      </c>
      <c r="C19">
        <f t="array" aca="1" ref="C19" ca="1">INDIRECT(_xlfn.CONCAT("reliability",$R$2,"!",ADDRESS(ROW(),COLUMN(),1,1)))</f>
        <v>0.97616744498387586</v>
      </c>
      <c r="D19">
        <f t="array" aca="1" ref="D19" ca="1">INDIRECT(_xlfn.CONCAT("reliability",$R$2,"!",ADDRESS(ROW(),COLUMN(),1,1)))</f>
        <v>0.86199476491002314</v>
      </c>
      <c r="E19">
        <f t="array" aca="1" ref="E19" ca="1">INDIRECT(_xlfn.CONCAT("reliability",$R$2,"!",ADDRESS(ROW(),COLUMN(),1,1)))</f>
        <v>0.9638292516905228</v>
      </c>
      <c r="F19">
        <f t="array" aca="1" ref="F19" ca="1">INDIRECT(_xlfn.CONCAT("reliability",$R$2,"!",ADDRESS(ROW(),COLUMN(),1,1)))</f>
        <v>0.90218243067104087</v>
      </c>
      <c r="G19">
        <f t="shared" ca="1" si="0"/>
        <v>0.94082416654212664</v>
      </c>
      <c r="H19" s="3"/>
    </row>
    <row r="20" spans="1:15" x14ac:dyDescent="0.2">
      <c r="A20">
        <f t="shared" si="2"/>
        <v>18</v>
      </c>
      <c r="B20">
        <f t="array" aca="1" ref="B20" ca="1">INDIRECT(_xlfn.CONCAT("reliability",$R$2,"!",ADDRESS(ROW(),COLUMN(),1,1)))</f>
        <v>0.95762387930829729</v>
      </c>
      <c r="C20">
        <f t="array" aca="1" ref="C20" ca="1">INDIRECT(_xlfn.CONCAT("reliability",$R$2,"!",ADDRESS(ROW(),COLUMN(),1,1)))</f>
        <v>0.99651497717391313</v>
      </c>
      <c r="D20">
        <f t="array" aca="1" ref="D20" ca="1">INDIRECT(_xlfn.CONCAT("reliability",$R$2,"!",ADDRESS(ROW(),COLUMN(),1,1)))</f>
        <v>0.95669402703199691</v>
      </c>
      <c r="E20">
        <f t="array" aca="1" ref="E20" ca="1">INDIRECT(_xlfn.CONCAT("reliability",$R$2,"!",ADDRESS(ROW(),COLUMN(),1,1)))</f>
        <v>0.86861118286174999</v>
      </c>
      <c r="F20">
        <f t="array" aca="1" ref="F20" ca="1">INDIRECT(_xlfn.CONCAT("reliability",$R$2,"!",ADDRESS(ROW(),COLUMN(),1,1)))</f>
        <v>0.95126602427846374</v>
      </c>
      <c r="G20">
        <f t="shared" ca="1" si="0"/>
        <v>0.94614201813088417</v>
      </c>
      <c r="H20" s="3"/>
    </row>
    <row r="21" spans="1:15" x14ac:dyDescent="0.2">
      <c r="A21">
        <f t="shared" si="2"/>
        <v>19</v>
      </c>
      <c r="B21">
        <f t="array" aca="1" ref="B21" ca="1">INDIRECT(_xlfn.CONCAT("reliability",$R$2,"!",ADDRESS(ROW(),COLUMN(),1,1)))</f>
        <v>0.99999999999999933</v>
      </c>
      <c r="C21">
        <f t="array" aca="1" ref="C21" ca="1">INDIRECT(_xlfn.CONCAT("reliability",$R$2,"!",ADDRESS(ROW(),COLUMN(),1,1)))</f>
        <v>0.99999976017950076</v>
      </c>
      <c r="D21">
        <f t="array" aca="1" ref="D21" ca="1">INDIRECT(_xlfn.CONCAT("reliability",$R$2,"!",ADDRESS(ROW(),COLUMN(),1,1)))</f>
        <v>0.99990883394674712</v>
      </c>
      <c r="E21">
        <f t="array" aca="1" ref="E21" ca="1">INDIRECT(_xlfn.CONCAT("reliability",$R$2,"!",ADDRESS(ROW(),COLUMN(),1,1)))</f>
        <v>0.9982576509489145</v>
      </c>
      <c r="F21">
        <f t="array" aca="1" ref="F21" ca="1">INDIRECT(_xlfn.CONCAT("reliability",$R$2,"!",ADDRESS(ROW(),COLUMN(),1,1)))</f>
        <v>0.98963748394317852</v>
      </c>
      <c r="G21">
        <f t="shared" ca="1" si="0"/>
        <v>0.99756074580366805</v>
      </c>
      <c r="H21" s="3"/>
    </row>
    <row r="22" spans="1:15" x14ac:dyDescent="0.2">
      <c r="A22">
        <f t="shared" si="2"/>
        <v>20</v>
      </c>
      <c r="B22">
        <f t="array" aca="1" ref="B22" ca="1">INDIRECT(_xlfn.CONCAT("reliability",$R$2,"!",ADDRESS(ROW(),COLUMN(),1,1)))</f>
        <v>0.99648389692868533</v>
      </c>
      <c r="C22">
        <f t="array" aca="1" ref="C22" ca="1">INDIRECT(_xlfn.CONCAT("reliability",$R$2,"!",ADDRESS(ROW(),COLUMN(),1,1)))</f>
        <v>0.86773861687097531</v>
      </c>
      <c r="D22">
        <f t="array" aca="1" ref="D22" ca="1">INDIRECT(_xlfn.CONCAT("reliability",$R$2,"!",ADDRESS(ROW(),COLUMN(),1,1)))</f>
        <v>0</v>
      </c>
      <c r="E22">
        <f t="array" aca="1" ref="E22" ca="1">INDIRECT(_xlfn.CONCAT("reliability",$R$2,"!",ADDRESS(ROW(),COLUMN(),1,1)))</f>
        <v>0</v>
      </c>
      <c r="F22">
        <f t="array" aca="1" ref="F22" ca="1">INDIRECT(_xlfn.CONCAT("reliability",$R$2,"!",ADDRESS(ROW(),COLUMN(),1,1)))</f>
        <v>0</v>
      </c>
      <c r="G22">
        <f t="shared" ca="1" si="0"/>
        <v>0.37284450275993214</v>
      </c>
      <c r="H22" s="3"/>
    </row>
    <row r="23" spans="1:15" x14ac:dyDescent="0.2">
      <c r="A23">
        <f t="shared" si="2"/>
        <v>21</v>
      </c>
      <c r="B23">
        <f t="array" aca="1" ref="B23" ca="1">INDIRECT(_xlfn.CONCAT("reliability",$R$2,"!",ADDRESS(ROW(),COLUMN(),1,1)))</f>
        <v>1</v>
      </c>
      <c r="C23">
        <f t="array" aca="1" ref="C23" ca="1">INDIRECT(_xlfn.CONCAT("reliability",$R$2,"!",ADDRESS(ROW(),COLUMN(),1,1)))</f>
        <v>0.99999999995328814</v>
      </c>
      <c r="D23">
        <f t="array" aca="1" ref="D23" ca="1">INDIRECT(_xlfn.CONCAT("reliability",$R$2,"!",ADDRESS(ROW(),COLUMN(),1,1)))</f>
        <v>0.99999970477876809</v>
      </c>
      <c r="E23">
        <f t="array" aca="1" ref="E23" ca="1">INDIRECT(_xlfn.CONCAT("reliability",$R$2,"!",ADDRESS(ROW(),COLUMN(),1,1)))</f>
        <v>0.9999631114556925</v>
      </c>
      <c r="F23">
        <f t="array" aca="1" ref="F23" ca="1">INDIRECT(_xlfn.CONCAT("reliability",$R$2,"!",ADDRESS(ROW(),COLUMN(),1,1)))</f>
        <v>0.99953907288633059</v>
      </c>
      <c r="G23">
        <f t="shared" ca="1" si="0"/>
        <v>0.99990037781481578</v>
      </c>
    </row>
    <row r="24" spans="1:15" x14ac:dyDescent="0.2">
      <c r="A24">
        <f t="shared" si="2"/>
        <v>22</v>
      </c>
      <c r="B24">
        <f t="array" aca="1" ref="B24" ca="1">INDIRECT(_xlfn.CONCAT("reliability",$R$2,"!",ADDRESS(ROW(),COLUMN(),1,1)))</f>
        <v>0.99976130175581501</v>
      </c>
      <c r="C24">
        <f t="array" aca="1" ref="C24" ca="1">INDIRECT(_xlfn.CONCAT("reliability",$R$2,"!",ADDRESS(ROW(),COLUMN(),1,1)))</f>
        <v>0.95857317764337624</v>
      </c>
      <c r="D24">
        <f t="array" aca="1" ref="D24" ca="1">INDIRECT(_xlfn.CONCAT("reliability",$R$2,"!",ADDRESS(ROW(),COLUMN(),1,1)))</f>
        <v>0.81142053373171152</v>
      </c>
      <c r="E24">
        <f t="array" aca="1" ref="E24" ca="1">INDIRECT(_xlfn.CONCAT("reliability",$R$2,"!",ADDRESS(ROW(),COLUMN(),1,1)))</f>
        <v>0.81460869995632046</v>
      </c>
      <c r="F24">
        <f t="array" aca="1" ref="F24" ca="1">INDIRECT(_xlfn.CONCAT("reliability",$R$2,"!",ADDRESS(ROW(),COLUMN(),1,1)))</f>
        <v>0.89556327366050881</v>
      </c>
      <c r="G24">
        <f t="shared" ca="1" si="0"/>
        <v>0.8959853973495463</v>
      </c>
    </row>
    <row r="25" spans="1:15" x14ac:dyDescent="0.2">
      <c r="A25">
        <f t="shared" si="2"/>
        <v>23</v>
      </c>
      <c r="B25">
        <f t="array" aca="1" ref="B25" ca="1">INDIRECT(_xlfn.CONCAT("reliability",$R$2,"!",ADDRESS(ROW(),COLUMN(),1,1)))</f>
        <v>0.99996774832561774</v>
      </c>
      <c r="C25">
        <f t="array" aca="1" ref="C25" ca="1">INDIRECT(_xlfn.CONCAT("reliability",$R$2,"!",ADDRESS(ROW(),COLUMN(),1,1)))</f>
        <v>0.97989175487072311</v>
      </c>
      <c r="D25">
        <f t="array" aca="1" ref="D25" ca="1">INDIRECT(_xlfn.CONCAT("reliability",$R$2,"!",ADDRESS(ROW(),COLUMN(),1,1)))</f>
        <v>0.87955371013351014</v>
      </c>
      <c r="E25">
        <f t="array" aca="1" ref="E25" ca="1">INDIRECT(_xlfn.CONCAT("reliability",$R$2,"!",ADDRESS(ROW(),COLUMN(),1,1)))</f>
        <v>0.80354016511090287</v>
      </c>
      <c r="F25">
        <f t="array" aca="1" ref="F25" ca="1">INDIRECT(_xlfn.CONCAT("reliability",$R$2,"!",ADDRESS(ROW(),COLUMN(),1,1)))</f>
        <v>0.80468475262286232</v>
      </c>
      <c r="G25">
        <f t="shared" ca="1" si="0"/>
        <v>0.89352762621272341</v>
      </c>
    </row>
    <row r="26" spans="1:15" x14ac:dyDescent="0.2">
      <c r="A26">
        <f t="shared" si="2"/>
        <v>24</v>
      </c>
      <c r="B26">
        <f t="array" aca="1" ref="B26" ca="1">INDIRECT(_xlfn.CONCAT("reliability",$R$2,"!",ADDRESS(ROW(),COLUMN(),1,1)))</f>
        <v>0.9983544570692604</v>
      </c>
      <c r="C26">
        <f t="array" aca="1" ref="C26" ca="1">INDIRECT(_xlfn.CONCAT("reliability",$R$2,"!",ADDRESS(ROW(),COLUMN(),1,1)))</f>
        <v>0.89690526610150034</v>
      </c>
      <c r="D26">
        <f t="array" aca="1" ref="D26" ca="1">INDIRECT(_xlfn.CONCAT("reliability",$R$2,"!",ADDRESS(ROW(),COLUMN(),1,1)))</f>
        <v>0.8565994173913315</v>
      </c>
      <c r="E26">
        <f t="array" aca="1" ref="E26" ca="1">INDIRECT(_xlfn.CONCAT("reliability",$R$2,"!",ADDRESS(ROW(),COLUMN(),1,1)))</f>
        <v>0.81098382609016917</v>
      </c>
      <c r="F26">
        <f t="array" aca="1" ref="F26" ca="1">INDIRECT(_xlfn.CONCAT("reliability",$R$2,"!",ADDRESS(ROW(),COLUMN(),1,1)))</f>
        <v>0.82365291018716191</v>
      </c>
      <c r="G26">
        <f t="shared" ca="1" si="0"/>
        <v>0.87729917536788471</v>
      </c>
    </row>
    <row r="27" spans="1:15" x14ac:dyDescent="0.2">
      <c r="A27">
        <f t="shared" si="2"/>
        <v>25</v>
      </c>
      <c r="B27">
        <f t="array" aca="1" ref="B27" ca="1">INDIRECT(_xlfn.CONCAT("reliability",$R$2,"!",ADDRESS(ROW(),COLUMN(),1,1)))</f>
        <v>0.99999999982430543</v>
      </c>
      <c r="C27">
        <f t="array" aca="1" ref="C27" ca="1">INDIRECT(_xlfn.CONCAT("reliability",$R$2,"!",ADDRESS(ROW(),COLUMN(),1,1)))</f>
        <v>0.99992855681783566</v>
      </c>
      <c r="D27">
        <f t="array" aca="1" ref="D27" ca="1">INDIRECT(_xlfn.CONCAT("reliability",$R$2,"!",ADDRESS(ROW(),COLUMN(),1,1)))</f>
        <v>0.99626790594648895</v>
      </c>
      <c r="E27">
        <f t="array" aca="1" ref="E27" ca="1">INDIRECT(_xlfn.CONCAT("reliability",$R$2,"!",ADDRESS(ROW(),COLUMN(),1,1)))</f>
        <v>0.97463551327989584</v>
      </c>
      <c r="F27">
        <f t="array" aca="1" ref="F27" ca="1">INDIRECT(_xlfn.CONCAT("reliability",$R$2,"!",ADDRESS(ROW(),COLUMN(),1,1)))</f>
        <v>0.92424988020976229</v>
      </c>
      <c r="G27">
        <f t="shared" ca="1" si="0"/>
        <v>0.97901637121565765</v>
      </c>
    </row>
    <row r="28" spans="1:15" x14ac:dyDescent="0.2">
      <c r="A28">
        <f t="shared" si="2"/>
        <v>26</v>
      </c>
      <c r="B28">
        <f t="array" aca="1" ref="B28" ca="1">INDIRECT(_xlfn.CONCAT("reliability",$R$2,"!",ADDRESS(ROW(),COLUMN(),1,1)))</f>
        <v>0.9480480863606463</v>
      </c>
      <c r="C28">
        <f t="array" aca="1" ref="C28" ca="1">INDIRECT(_xlfn.CONCAT("reliability",$R$2,"!",ADDRESS(ROW(),COLUMN(),1,1)))</f>
        <v>0.8760718408160072</v>
      </c>
      <c r="D28">
        <f t="array" aca="1" ref="D28" ca="1">INDIRECT(_xlfn.CONCAT("reliability",$R$2,"!",ADDRESS(ROW(),COLUMN(),1,1)))</f>
        <v>0</v>
      </c>
      <c r="E28">
        <f t="array" aca="1" ref="E28" ca="1">INDIRECT(_xlfn.CONCAT("reliability",$R$2,"!",ADDRESS(ROW(),COLUMN(),1,1)))</f>
        <v>0</v>
      </c>
      <c r="F28">
        <f t="array" aca="1" ref="F28" ca="1">INDIRECT(_xlfn.CONCAT("reliability",$R$2,"!",ADDRESS(ROW(),COLUMN(),1,1)))</f>
        <v>0</v>
      </c>
      <c r="G28">
        <f t="shared" ca="1" si="0"/>
        <v>0.36482398543533068</v>
      </c>
    </row>
    <row r="29" spans="1:15" x14ac:dyDescent="0.2">
      <c r="A29">
        <f t="shared" si="2"/>
        <v>27</v>
      </c>
      <c r="B29">
        <f t="array" aca="1" ref="B29" ca="1">INDIRECT(_xlfn.CONCAT("reliability",$R$2,"!",ADDRESS(ROW(),COLUMN(),1,1)))</f>
        <v>0.99997593633643911</v>
      </c>
      <c r="C29">
        <f t="array" aca="1" ref="C29" ca="1">INDIRECT(_xlfn.CONCAT("reliability",$R$2,"!",ADDRESS(ROW(),COLUMN(),1,1)))</f>
        <v>0.98505850131763695</v>
      </c>
      <c r="D29">
        <f t="array" aca="1" ref="D29" ca="1">INDIRECT(_xlfn.CONCAT("reliability",$R$2,"!",ADDRESS(ROW(),COLUMN(),1,1)))</f>
        <v>0.88965311489200261</v>
      </c>
      <c r="E29">
        <f t="array" aca="1" ref="E29" ca="1">INDIRECT(_xlfn.CONCAT("reliability",$R$2,"!",ADDRESS(ROW(),COLUMN(),1,1)))</f>
        <v>0.80104031786232222</v>
      </c>
      <c r="F29">
        <f t="array" aca="1" ref="F29" ca="1">INDIRECT(_xlfn.CONCAT("reliability",$R$2,"!",ADDRESS(ROW(),COLUMN(),1,1)))</f>
        <v>0.80778035354198863</v>
      </c>
      <c r="G29">
        <f t="shared" ca="1" si="0"/>
        <v>0.89670164479007786</v>
      </c>
    </row>
    <row r="30" spans="1:15" x14ac:dyDescent="0.2">
      <c r="A30">
        <f t="shared" si="2"/>
        <v>28</v>
      </c>
      <c r="B30">
        <f t="array" aca="1" ref="B30" ca="1">INDIRECT(_xlfn.CONCAT("reliability",$R$2,"!",ADDRESS(ROW(),COLUMN(),1,1)))</f>
        <v>1</v>
      </c>
      <c r="C30">
        <f t="array" aca="1" ref="C30" ca="1">INDIRECT(_xlfn.CONCAT("reliability",$R$2,"!",ADDRESS(ROW(),COLUMN(),1,1)))</f>
        <v>0.99999999986583399</v>
      </c>
      <c r="D30">
        <f t="array" aca="1" ref="D30" ca="1">INDIRECT(_xlfn.CONCAT("reliability",$R$2,"!",ADDRESS(ROW(),COLUMN(),1,1)))</f>
        <v>0.99999895596120913</v>
      </c>
      <c r="E30">
        <f t="array" aca="1" ref="E30" ca="1">INDIRECT(_xlfn.CONCAT("reliability",$R$2,"!",ADDRESS(ROW(),COLUMN(),1,1)))</f>
        <v>0.99993927593275145</v>
      </c>
      <c r="F30">
        <f t="array" aca="1" ref="F30" ca="1">INDIRECT(_xlfn.CONCAT("reliability",$R$2,"!",ADDRESS(ROW(),COLUMN(),1,1)))</f>
        <v>0.99919851474258559</v>
      </c>
      <c r="G30">
        <f t="shared" ca="1" si="0"/>
        <v>0.99982734930047601</v>
      </c>
    </row>
    <row r="31" spans="1:15" x14ac:dyDescent="0.2">
      <c r="A31">
        <f t="shared" si="2"/>
        <v>29</v>
      </c>
      <c r="B31">
        <f t="array" aca="1" ref="B31" ca="1">INDIRECT(_xlfn.CONCAT("reliability",$R$2,"!",ADDRESS(ROW(),COLUMN(),1,1)))</f>
        <v>0.999088237362738</v>
      </c>
      <c r="C31">
        <f t="array" aca="1" ref="C31" ca="1">INDIRECT(_xlfn.CONCAT("reliability",$R$2,"!",ADDRESS(ROW(),COLUMN(),1,1)))</f>
        <v>0.92121800025944323</v>
      </c>
      <c r="D31">
        <f t="array" aca="1" ref="D31" ca="1">INDIRECT(_xlfn.CONCAT("reliability",$R$2,"!",ADDRESS(ROW(),COLUMN(),1,1)))</f>
        <v>0.88216868865010867</v>
      </c>
      <c r="E31">
        <f t="array" aca="1" ref="E31" ca="1">INDIRECT(_xlfn.CONCAT("reliability",$R$2,"!",ADDRESS(ROW(),COLUMN(),1,1)))</f>
        <v>0</v>
      </c>
      <c r="F31">
        <f t="array" aca="1" ref="F31" ca="1">INDIRECT(_xlfn.CONCAT("reliability",$R$2,"!",ADDRESS(ROW(),COLUMN(),1,1)))</f>
        <v>0</v>
      </c>
      <c r="G31">
        <f t="shared" ca="1" si="0"/>
        <v>0.56049498525445796</v>
      </c>
    </row>
    <row r="32" spans="1:15" x14ac:dyDescent="0.2">
      <c r="A32">
        <f t="shared" si="2"/>
        <v>30</v>
      </c>
      <c r="B32">
        <f t="array" aca="1" ref="B32" ca="1">INDIRECT(_xlfn.CONCAT("reliability",$R$2,"!",ADDRESS(ROW(),COLUMN(),1,1)))</f>
        <v>0.99995778726018603</v>
      </c>
      <c r="C32">
        <f t="array" aca="1" ref="C32" ca="1">INDIRECT(_xlfn.CONCAT("reliability",$R$2,"!",ADDRESS(ROW(),COLUMN(),1,1)))</f>
        <v>0.97962150278740356</v>
      </c>
      <c r="D32">
        <f t="array" aca="1" ref="D32" ca="1">INDIRECT(_xlfn.CONCAT("reliability",$R$2,"!",ADDRESS(ROW(),COLUMN(),1,1)))</f>
        <v>0.87027040591678428</v>
      </c>
      <c r="E32">
        <f t="array" aca="1" ref="E32" ca="1">INDIRECT(_xlfn.CONCAT("reliability",$R$2,"!",ADDRESS(ROW(),COLUMN(),1,1)))</f>
        <v>0.82501582598541168</v>
      </c>
      <c r="F32">
        <f t="array" aca="1" ref="F32" ca="1">INDIRECT(_xlfn.CONCAT("reliability",$R$2,"!",ADDRESS(ROW(),COLUMN(),1,1)))</f>
        <v>0</v>
      </c>
      <c r="G32">
        <f t="shared" ca="1" si="0"/>
        <v>0.73497310438995711</v>
      </c>
    </row>
    <row r="33" spans="1:7" x14ac:dyDescent="0.2">
      <c r="A33">
        <f t="shared" si="2"/>
        <v>31</v>
      </c>
      <c r="B33">
        <f t="array" aca="1" ref="B33" ca="1">INDIRECT(_xlfn.CONCAT("reliability",$R$2,"!",ADDRESS(ROW(),COLUMN(),1,1)))</f>
        <v>0.99999814973386336</v>
      </c>
      <c r="C33">
        <f t="array" aca="1" ref="C33" ca="1">INDIRECT(_xlfn.CONCAT("reliability",$R$2,"!",ADDRESS(ROW(),COLUMN(),1,1)))</f>
        <v>0.99498591065705344</v>
      </c>
      <c r="D33">
        <f t="array" aca="1" ref="D33" ca="1">INDIRECT(_xlfn.CONCAT("reliability",$R$2,"!",ADDRESS(ROW(),COLUMN(),1,1)))</f>
        <v>0.94758053513285556</v>
      </c>
      <c r="E33">
        <f t="array" aca="1" ref="E33" ca="1">INDIRECT(_xlfn.CONCAT("reliability",$R$2,"!",ADDRESS(ROW(),COLUMN(),1,1)))</f>
        <v>0.83643863417083852</v>
      </c>
      <c r="F33">
        <f t="array" aca="1" ref="F33" ca="1">INDIRECT(_xlfn.CONCAT("reliability",$R$2,"!",ADDRESS(ROW(),COLUMN(),1,1)))</f>
        <v>0.85011215537407225</v>
      </c>
      <c r="G33">
        <f t="shared" ca="1" si="0"/>
        <v>0.92582307701373667</v>
      </c>
    </row>
    <row r="34" spans="1:7" x14ac:dyDescent="0.2">
      <c r="A34">
        <f t="shared" si="2"/>
        <v>32</v>
      </c>
      <c r="B34">
        <f t="array" aca="1" ref="B34" ca="1">INDIRECT(_xlfn.CONCAT("reliability",$R$2,"!",ADDRESS(ROW(),COLUMN(),1,1)))</f>
        <v>1</v>
      </c>
      <c r="C34">
        <f t="array" aca="1" ref="C34" ca="1">INDIRECT(_xlfn.CONCAT("reliability",$R$2,"!",ADDRESS(ROW(),COLUMN(),1,1)))</f>
        <v>1</v>
      </c>
      <c r="D34">
        <f t="array" aca="1" ref="D34" ca="1">INDIRECT(_xlfn.CONCAT("reliability",$R$2,"!",ADDRESS(ROW(),COLUMN(),1,1)))</f>
        <v>0.99999999999999067</v>
      </c>
      <c r="E34">
        <f t="array" aca="1" ref="E34" ca="1">INDIRECT(_xlfn.CONCAT("reliability",$R$2,"!",ADDRESS(ROW(),COLUMN(),1,1)))</f>
        <v>0.99999999992631161</v>
      </c>
      <c r="F34">
        <f t="array" aca="1" ref="F34" ca="1">INDIRECT(_xlfn.CONCAT("reliability",$R$2,"!",ADDRESS(ROW(),COLUMN(),1,1)))</f>
        <v>0.99999998028244019</v>
      </c>
      <c r="G34">
        <f t="shared" ca="1" si="0"/>
        <v>0.9999999960417485</v>
      </c>
    </row>
    <row r="35" spans="1:7" x14ac:dyDescent="0.2">
      <c r="A35">
        <f t="shared" si="2"/>
        <v>33</v>
      </c>
      <c r="B35">
        <f t="array" aca="1" ref="B35" ca="1">INDIRECT(_xlfn.CONCAT("reliability",$R$2,"!",ADDRESS(ROW(),COLUMN(),1,1)))</f>
        <v>0.90853343550676313</v>
      </c>
      <c r="C35">
        <f t="array" aca="1" ref="C35" ca="1">INDIRECT(_xlfn.CONCAT("reliability",$R$2,"!",ADDRESS(ROW(),COLUMN(),1,1)))</f>
        <v>0.94620569110600772</v>
      </c>
      <c r="D35">
        <f t="array" aca="1" ref="D35" ca="1">INDIRECT(_xlfn.CONCAT("reliability",$R$2,"!",ADDRESS(ROW(),COLUMN(),1,1)))</f>
        <v>0.82686377852555326</v>
      </c>
      <c r="E35">
        <f t="array" aca="1" ref="E35" ca="1">INDIRECT(_xlfn.CONCAT("reliability",$R$2,"!",ADDRESS(ROW(),COLUMN(),1,1)))</f>
        <v>0.83075085297670981</v>
      </c>
      <c r="F35">
        <f t="array" aca="1" ref="F35" ca="1">INDIRECT(_xlfn.CONCAT("reliability",$R$2,"!",ADDRESS(ROW(),COLUMN(),1,1)))</f>
        <v>0.86467511637526884</v>
      </c>
      <c r="G35">
        <f t="shared" ca="1" si="0"/>
        <v>0.87540577489806048</v>
      </c>
    </row>
    <row r="36" spans="1:7" x14ac:dyDescent="0.2">
      <c r="A36">
        <f t="shared" si="2"/>
        <v>34</v>
      </c>
      <c r="B36">
        <f t="array" aca="1" ref="B36" ca="1">INDIRECT(_xlfn.CONCAT("reliability",$R$2,"!",ADDRESS(ROW(),COLUMN(),1,1)))</f>
        <v>0.99507478289199647</v>
      </c>
      <c r="C36">
        <f t="array" aca="1" ref="C36" ca="1">INDIRECT(_xlfn.CONCAT("reliability",$R$2,"!",ADDRESS(ROW(),COLUMN(),1,1)))</f>
        <v>0.84156153542017753</v>
      </c>
      <c r="D36">
        <f t="array" aca="1" ref="D36" ca="1">INDIRECT(_xlfn.CONCAT("reliability",$R$2,"!",ADDRESS(ROW(),COLUMN(),1,1)))</f>
        <v>0.80931478505087462</v>
      </c>
      <c r="E36">
        <f t="array" aca="1" ref="E36" ca="1">INDIRECT(_xlfn.CONCAT("reliability",$R$2,"!",ADDRESS(ROW(),COLUMN(),1,1)))</f>
        <v>0.80026203594092582</v>
      </c>
      <c r="F36">
        <f t="array" aca="1" ref="F36" ca="1">INDIRECT(_xlfn.CONCAT("reliability",$R$2,"!",ADDRESS(ROW(),COLUMN(),1,1)))</f>
        <v>0.85354935822320721</v>
      </c>
      <c r="G36">
        <f t="shared" ca="1" si="0"/>
        <v>0.85995249950543629</v>
      </c>
    </row>
    <row r="37" spans="1:7" x14ac:dyDescent="0.2">
      <c r="A37">
        <f t="shared" si="2"/>
        <v>35</v>
      </c>
      <c r="B37">
        <f t="array" aca="1" ref="B37" ca="1">INDIRECT(_xlfn.CONCAT("reliability",$R$2,"!",ADDRESS(ROW(),COLUMN(),1,1)))</f>
        <v>0.99999999999986777</v>
      </c>
      <c r="C37">
        <f t="array" aca="1" ref="C37" ca="1">INDIRECT(_xlfn.CONCAT("reliability",$R$2,"!",ADDRESS(ROW(),COLUMN(),1,1)))</f>
        <v>0.99999693247065824</v>
      </c>
      <c r="D37">
        <f t="array" aca="1" ref="D37" ca="1">INDIRECT(_xlfn.CONCAT("reliability",$R$2,"!",ADDRESS(ROW(),COLUMN(),1,1)))</f>
        <v>0.99950194386774582</v>
      </c>
      <c r="E37">
        <f t="array" aca="1" ref="E37" ca="1">INDIRECT(_xlfn.CONCAT("reliability",$R$2,"!",ADDRESS(ROW(),COLUMN(),1,1)))</f>
        <v>0.99351336217212205</v>
      </c>
      <c r="F37">
        <f t="array" aca="1" ref="F37" ca="1">INDIRECT(_xlfn.CONCAT("reliability",$R$2,"!",ADDRESS(ROW(),COLUMN(),1,1)))</f>
        <v>0.97414478312672925</v>
      </c>
      <c r="G37">
        <f t="shared" ca="1" si="0"/>
        <v>0.99343140432742472</v>
      </c>
    </row>
    <row r="38" spans="1:7" x14ac:dyDescent="0.2">
      <c r="G38"/>
    </row>
    <row r="39" spans="1:7" x14ac:dyDescent="0.2">
      <c r="G39"/>
    </row>
    <row r="40" spans="1:7" x14ac:dyDescent="0.2">
      <c r="G40"/>
    </row>
    <row r="41" spans="1:7" x14ac:dyDescent="0.2">
      <c r="G41"/>
    </row>
    <row r="42" spans="1:7" x14ac:dyDescent="0.2">
      <c r="G42"/>
    </row>
  </sheetData>
  <mergeCells count="3">
    <mergeCell ref="J1:N1"/>
    <mergeCell ref="O1:O2"/>
    <mergeCell ref="B1:E1"/>
  </mergeCells>
  <conditionalFormatting sqref="B3:G3 G4:G4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1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F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F1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F1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F2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:F2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F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F2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:F2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:F2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F2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F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:F3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:F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:F3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F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F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F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F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F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F4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:F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F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topLeftCell="I1" workbookViewId="0">
      <selection activeCell="P24" sqref="P24"/>
    </sheetView>
  </sheetViews>
  <sheetFormatPr baseColWidth="10" defaultColWidth="8.83203125" defaultRowHeight="15" x14ac:dyDescent="0.2"/>
  <cols>
    <col min="1" max="8" width="8.83203125" hidden="1" customWidth="1"/>
  </cols>
  <sheetData>
    <row r="1" spans="1:17" x14ac:dyDescent="0.2">
      <c r="B1" s="18" t="s">
        <v>0</v>
      </c>
      <c r="C1" s="19"/>
      <c r="D1" s="19"/>
      <c r="E1" s="19"/>
      <c r="I1" s="1"/>
      <c r="J1" s="16" t="s">
        <v>0</v>
      </c>
      <c r="K1" s="17"/>
      <c r="L1" s="17"/>
      <c r="M1" s="17"/>
      <c r="N1" s="17"/>
    </row>
    <row r="2" spans="1:17" x14ac:dyDescent="0.2">
      <c r="A2" t="s">
        <v>2</v>
      </c>
      <c r="B2">
        <v>1</v>
      </c>
      <c r="C2" s="14">
        <f>B2+1</f>
        <v>2</v>
      </c>
      <c r="D2" s="14">
        <f>C2+1</f>
        <v>3</v>
      </c>
      <c r="E2" s="14">
        <f>D2+1</f>
        <v>4</v>
      </c>
      <c r="F2" s="14">
        <f>E2+1</f>
        <v>5</v>
      </c>
      <c r="H2" s="3" t="s">
        <v>2</v>
      </c>
      <c r="I2" s="13" t="s">
        <v>2</v>
      </c>
      <c r="J2" s="1">
        <v>1</v>
      </c>
      <c r="K2" s="12">
        <v>2</v>
      </c>
      <c r="L2" s="12">
        <v>3</v>
      </c>
      <c r="M2" s="12">
        <v>4</v>
      </c>
      <c r="N2" s="12">
        <v>5</v>
      </c>
      <c r="P2" s="10" t="s">
        <v>1</v>
      </c>
      <c r="Q2" s="11">
        <v>0.2</v>
      </c>
    </row>
    <row r="3" spans="1:17" x14ac:dyDescent="0.2">
      <c r="A3">
        <f>1</f>
        <v>1</v>
      </c>
      <c r="B3">
        <f t="array" aca="1" ref="B3" ca="1">INDIRECT(_xlfn.CONCAT("compTimes",$Q$2,"!",ADDRESS(ROW(),COLUMN(),1,1)))</f>
        <v>1.0907152</v>
      </c>
      <c r="C3">
        <f t="array" aca="1" ref="C3" ca="1">INDIRECT(_xlfn.CONCAT("compTimes",$Q$2,"!",ADDRESS(ROW(),COLUMN(),1,1)))</f>
        <v>0.87079059999999997</v>
      </c>
      <c r="D3">
        <f t="array" aca="1" ref="D3" ca="1">INDIRECT(_xlfn.CONCAT("compTimes",$Q$2,"!",ADDRESS(ROW(),COLUMN(),1,1)))</f>
        <v>1.1257872</v>
      </c>
      <c r="E3">
        <f t="array" aca="1" ref="E3" ca="1">INDIRECT(_xlfn.CONCAT("compTimes",$Q$2,"!",ADDRESS(ROW(),COLUMN(),1,1)))</f>
        <v>1.748877</v>
      </c>
      <c r="F3">
        <f t="array" aca="1" ref="F3" ca="1">INDIRECT(_xlfn.CONCAT("compTimes",$Q$2,"!",ADDRESS(ROW(),COLUMN(),1,1)))</f>
        <v>1.2498507999999999</v>
      </c>
      <c r="H3" s="3">
        <v>1</v>
      </c>
      <c r="I3" s="2">
        <v>1</v>
      </c>
      <c r="J3" s="37" cm="1">
        <f t="array" aca="1" ref="J3" ca="1">INDEX($B$3:$F$37,$H3,COLUMN()-COLUMN($I$7))</f>
        <v>1.0907152</v>
      </c>
      <c r="K3" s="37" cm="1">
        <f t="array" aca="1" ref="K3" ca="1">INDEX($B$3:$F$37,$H3,COLUMN()-COLUMN($I$7))</f>
        <v>0.87079059999999997</v>
      </c>
      <c r="L3" s="37" cm="1">
        <f t="array" aca="1" ref="L3" ca="1">INDEX($B$3:$F$37,$H3,COLUMN()-COLUMN($I$7))</f>
        <v>1.1257872</v>
      </c>
      <c r="M3" s="37" cm="1">
        <f t="array" aca="1" ref="M3" ca="1">INDEX($B$3:$F$37,$H3,COLUMN()-COLUMN($I$7))</f>
        <v>1.748877</v>
      </c>
      <c r="N3" s="37" cm="1">
        <f t="array" aca="1" ref="N3" ca="1">INDEX($B$3:$F$37,$H3,COLUMN()-COLUMN($I$7))</f>
        <v>1.2498507999999999</v>
      </c>
      <c r="P3" s="45"/>
      <c r="Q3" s="11"/>
    </row>
    <row r="4" spans="1:17" x14ac:dyDescent="0.2">
      <c r="A4">
        <f t="shared" ref="A4:A37" si="0">A3+1</f>
        <v>2</v>
      </c>
      <c r="B4">
        <f t="array" aca="1" ref="B4" ca="1">INDIRECT(_xlfn.CONCAT("compTimes",$Q$2,"!",ADDRESS(ROW(),COLUMN(),1,1)))</f>
        <v>0.92818610000000001</v>
      </c>
      <c r="C4">
        <f t="array" aca="1" ref="C4" ca="1">INDIRECT(_xlfn.CONCAT("compTimes",$Q$2,"!",ADDRESS(ROW(),COLUMN(),1,1)))</f>
        <v>0.78585539999999998</v>
      </c>
      <c r="D4">
        <f t="array" aca="1" ref="D4" ca="1">INDIRECT(_xlfn.CONCAT("compTimes",$Q$2,"!",ADDRESS(ROW(),COLUMN(),1,1)))</f>
        <v>0.81899869999999997</v>
      </c>
      <c r="E4">
        <f t="array" aca="1" ref="E4" ca="1">INDIRECT(_xlfn.CONCAT("compTimes",$Q$2,"!",ADDRESS(ROW(),COLUMN(),1,1)))</f>
        <v>0.72248389999999996</v>
      </c>
      <c r="F4">
        <f t="array" aca="1" ref="F4" ca="1">INDIRECT(_xlfn.CONCAT("compTimes",$Q$2,"!",ADDRESS(ROW(),COLUMN(),1,1)))</f>
        <v>0.79429799999999995</v>
      </c>
      <c r="H4" s="3">
        <v>3</v>
      </c>
      <c r="I4">
        <f t="shared" ref="I4:I12" si="1">I3+1</f>
        <v>2</v>
      </c>
      <c r="J4" s="37" cm="1">
        <f t="array" aca="1" ref="J4" ca="1">INDEX($B$3:$F$37,$H4,COLUMN()-COLUMN($I$7))</f>
        <v>2.0578403000000001</v>
      </c>
      <c r="K4" s="37" cm="1">
        <f t="array" aca="1" ref="K4" ca="1">INDEX($B$3:$F$37,$H4,COLUMN()-COLUMN($I$7))</f>
        <v>2.0366488</v>
      </c>
      <c r="L4" s="37" cm="1">
        <f t="array" aca="1" ref="L4" ca="1">INDEX($B$3:$F$37,$H4,COLUMN()-COLUMN($I$7))</f>
        <v>1.9518963</v>
      </c>
      <c r="M4" s="37" cm="1">
        <f t="array" aca="1" ref="M4" ca="1">INDEX($B$3:$F$37,$H4,COLUMN()-COLUMN($I$7))</f>
        <v>1.8169527000000001</v>
      </c>
      <c r="N4" s="37" cm="1">
        <f t="array" aca="1" ref="N4" ca="1">INDEX($B$3:$F$37,$H4,COLUMN()-COLUMN($I$7))</f>
        <v>2.4913525000000001</v>
      </c>
      <c r="P4" s="3"/>
    </row>
    <row r="5" spans="1:17" x14ac:dyDescent="0.2">
      <c r="A5">
        <f t="shared" si="0"/>
        <v>3</v>
      </c>
      <c r="B5">
        <f t="array" aca="1" ref="B5" ca="1">INDIRECT(_xlfn.CONCAT("compTimes",$Q$2,"!",ADDRESS(ROW(),COLUMN(),1,1)))</f>
        <v>2.0578403000000001</v>
      </c>
      <c r="C5">
        <f t="array" aca="1" ref="C5" ca="1">INDIRECT(_xlfn.CONCAT("compTimes",$Q$2,"!",ADDRESS(ROW(),COLUMN(),1,1)))</f>
        <v>2.0366488</v>
      </c>
      <c r="D5">
        <f t="array" aca="1" ref="D5" ca="1">INDIRECT(_xlfn.CONCAT("compTimes",$Q$2,"!",ADDRESS(ROW(),COLUMN(),1,1)))</f>
        <v>1.9518963</v>
      </c>
      <c r="E5">
        <f t="array" aca="1" ref="E5" ca="1">INDIRECT(_xlfn.CONCAT("compTimes",$Q$2,"!",ADDRESS(ROW(),COLUMN(),1,1)))</f>
        <v>1.8169527000000001</v>
      </c>
      <c r="F5">
        <f t="array" aca="1" ref="F5" ca="1">INDIRECT(_xlfn.CONCAT("compTimes",$Q$2,"!",ADDRESS(ROW(),COLUMN(),1,1)))</f>
        <v>2.4913525000000001</v>
      </c>
      <c r="H5" s="3">
        <v>5</v>
      </c>
      <c r="I5">
        <f t="shared" si="1"/>
        <v>3</v>
      </c>
      <c r="J5" s="37" cm="1">
        <f t="array" aca="1" ref="J5" ca="1">INDEX($B$3:$F$37,$H5,COLUMN()-COLUMN($I$7))</f>
        <v>1.9458042</v>
      </c>
      <c r="K5" s="37" cm="1">
        <f t="array" aca="1" ref="K5" ca="1">INDEX($B$3:$F$37,$H5,COLUMN()-COLUMN($I$7))</f>
        <v>1.860913</v>
      </c>
      <c r="L5" s="37" cm="1">
        <f t="array" aca="1" ref="L5" ca="1">INDEX($B$3:$F$37,$H5,COLUMN()-COLUMN($I$7))</f>
        <v>1.9169079</v>
      </c>
      <c r="M5" s="37" cm="1">
        <f t="array" aca="1" ref="M5" ca="1">INDEX($B$3:$F$37,$H5,COLUMN()-COLUMN($I$7))</f>
        <v>4.3243831999999998</v>
      </c>
      <c r="N5" s="37" cm="1">
        <f t="array" aca="1" ref="N5" ca="1">INDEX($B$3:$F$37,$H5,COLUMN()-COLUMN($I$7))</f>
        <v>7.2873929999999998</v>
      </c>
      <c r="P5" s="3"/>
    </row>
    <row r="6" spans="1:17" x14ac:dyDescent="0.2">
      <c r="A6">
        <f t="shared" si="0"/>
        <v>4</v>
      </c>
      <c r="B6">
        <f t="array" aca="1" ref="B6" ca="1">INDIRECT(_xlfn.CONCAT("compTimes",$Q$2,"!",ADDRESS(ROW(),COLUMN(),1,1)))</f>
        <v>0.83136330000000003</v>
      </c>
      <c r="C6">
        <f t="array" aca="1" ref="C6" ca="1">INDIRECT(_xlfn.CONCAT("compTimes",$Q$2,"!",ADDRESS(ROW(),COLUMN(),1,1)))</f>
        <v>0.84589420000000004</v>
      </c>
      <c r="D6">
        <f t="array" aca="1" ref="D6" ca="1">INDIRECT(_xlfn.CONCAT("compTimes",$Q$2,"!",ADDRESS(ROW(),COLUMN(),1,1)))</f>
        <v>0.84216899999999995</v>
      </c>
      <c r="E6">
        <f t="array" aca="1" ref="E6" ca="1">INDIRECT(_xlfn.CONCAT("compTimes",$Q$2,"!",ADDRESS(ROW(),COLUMN(),1,1)))</f>
        <v>0.8345707</v>
      </c>
      <c r="F6">
        <f t="array" aca="1" ref="F6" ca="1">INDIRECT(_xlfn.CONCAT("compTimes",$Q$2,"!",ADDRESS(ROW(),COLUMN(),1,1)))</f>
        <v>131.88371720000001</v>
      </c>
      <c r="H6" s="3">
        <v>7</v>
      </c>
      <c r="I6">
        <f t="shared" si="1"/>
        <v>4</v>
      </c>
      <c r="J6" s="37" cm="1">
        <f t="array" aca="1" ref="J6" ca="1">INDEX($B$3:$F$37,$H6,COLUMN()-COLUMN($I$7))</f>
        <v>1.9729098</v>
      </c>
      <c r="K6" s="37" cm="1">
        <f t="array" aca="1" ref="K6" ca="1">INDEX($B$3:$F$37,$H6,COLUMN()-COLUMN($I$7))</f>
        <v>1.9135171</v>
      </c>
      <c r="L6" s="37" cm="1">
        <f t="array" aca="1" ref="L6" ca="1">INDEX($B$3:$F$37,$H6,COLUMN()-COLUMN($I$7))</f>
        <v>2.1216685000000002</v>
      </c>
      <c r="M6" s="37" cm="1">
        <f t="array" aca="1" ref="M6" ca="1">INDEX($B$3:$F$37,$H6,COLUMN()-COLUMN($I$7))</f>
        <v>4.0830602999999996</v>
      </c>
      <c r="N6" s="37" cm="1">
        <f t="array" aca="1" ref="N6" ca="1">INDEX($B$3:$F$37,$H6,COLUMN()-COLUMN($I$7))</f>
        <v>2.7365986000000002</v>
      </c>
      <c r="P6" s="3"/>
    </row>
    <row r="7" spans="1:17" x14ac:dyDescent="0.2">
      <c r="A7">
        <f t="shared" si="0"/>
        <v>5</v>
      </c>
      <c r="B7">
        <f t="array" aca="1" ref="B7" ca="1">INDIRECT(_xlfn.CONCAT("compTimes",$Q$2,"!",ADDRESS(ROW(),COLUMN(),1,1)))</f>
        <v>1.9458042</v>
      </c>
      <c r="C7">
        <f t="array" aca="1" ref="C7" ca="1">INDIRECT(_xlfn.CONCAT("compTimes",$Q$2,"!",ADDRESS(ROW(),COLUMN(),1,1)))</f>
        <v>1.860913</v>
      </c>
      <c r="D7">
        <f t="array" aca="1" ref="D7" ca="1">INDIRECT(_xlfn.CONCAT("compTimes",$Q$2,"!",ADDRESS(ROW(),COLUMN(),1,1)))</f>
        <v>1.9169079</v>
      </c>
      <c r="E7">
        <f t="array" aca="1" ref="E7" ca="1">INDIRECT(_xlfn.CONCAT("compTimes",$Q$2,"!",ADDRESS(ROW(),COLUMN(),1,1)))</f>
        <v>4.3243831999999998</v>
      </c>
      <c r="F7">
        <f t="array" aca="1" ref="F7" ca="1">INDIRECT(_xlfn.CONCAT("compTimes",$Q$2,"!",ADDRESS(ROW(),COLUMN(),1,1)))</f>
        <v>7.2873929999999998</v>
      </c>
      <c r="H7" s="3">
        <v>12</v>
      </c>
      <c r="I7">
        <f t="shared" si="1"/>
        <v>5</v>
      </c>
      <c r="J7" s="37" cm="1">
        <f t="array" aca="1" ref="J7" ca="1">INDEX($B$3:$F$37,$H7,COLUMN()-COLUMN($I$7))</f>
        <v>0.9522003</v>
      </c>
      <c r="K7" s="37" cm="1">
        <f t="array" aca="1" ref="K7" ca="1">INDEX($B$3:$F$37,$H7,COLUMN()-COLUMN($I$7))</f>
        <v>0.72145349999999997</v>
      </c>
      <c r="L7" s="37" cm="1">
        <f t="array" aca="1" ref="L7" ca="1">INDEX($B$3:$F$37,$H7,COLUMN()-COLUMN($I$7))</f>
        <v>0.54979029999999995</v>
      </c>
      <c r="M7" s="37" cm="1">
        <f t="array" aca="1" ref="M7" ca="1">INDEX($B$3:$F$37,$H7,COLUMN()-COLUMN($I$7))</f>
        <v>1.5553482000000001</v>
      </c>
      <c r="N7" s="37" cm="1">
        <f t="array" aca="1" ref="N7" ca="1">INDEX($B$3:$F$37,$H7,COLUMN()-COLUMN($I$7))</f>
        <v>1.3158335999999999</v>
      </c>
      <c r="P7" s="3"/>
    </row>
    <row r="8" spans="1:17" x14ac:dyDescent="0.2">
      <c r="A8">
        <f t="shared" si="0"/>
        <v>6</v>
      </c>
      <c r="B8">
        <f t="array" aca="1" ref="B8" ca="1">INDIRECT(_xlfn.CONCAT("compTimes",$Q$2,"!",ADDRESS(ROW(),COLUMN(),1,1)))</f>
        <v>1.8150444999999999</v>
      </c>
      <c r="C8">
        <f t="array" aca="1" ref="C8" ca="1">INDIRECT(_xlfn.CONCAT("compTimes",$Q$2,"!",ADDRESS(ROW(),COLUMN(),1,1)))</f>
        <v>1.7927071000000001</v>
      </c>
      <c r="D8">
        <f t="array" aca="1" ref="D8" ca="1">INDIRECT(_xlfn.CONCAT("compTimes",$Q$2,"!",ADDRESS(ROW(),COLUMN(),1,1)))</f>
        <v>20.035430699999999</v>
      </c>
      <c r="E8">
        <f t="array" aca="1" ref="E8" ca="1">INDIRECT(_xlfn.CONCAT("compTimes",$Q$2,"!",ADDRESS(ROW(),COLUMN(),1,1)))</f>
        <v>178.61104760000001</v>
      </c>
      <c r="F8">
        <f t="array" aca="1" ref="F8" ca="1">INDIRECT(_xlfn.CONCAT("compTimes",$Q$2,"!",ADDRESS(ROW(),COLUMN(),1,1)))</f>
        <v>127.12100770000001</v>
      </c>
      <c r="H8" s="3">
        <v>14</v>
      </c>
      <c r="I8">
        <f t="shared" si="1"/>
        <v>6</v>
      </c>
      <c r="J8" s="37" cm="1">
        <f t="array" aca="1" ref="J8" ca="1">INDEX($B$3:$F$37,$H8,COLUMN()-COLUMN($I$7))</f>
        <v>3.6724872</v>
      </c>
      <c r="K8" s="37" cm="1">
        <f t="array" aca="1" ref="K8" ca="1">INDEX($B$3:$F$37,$H8,COLUMN()-COLUMN($I$7))</f>
        <v>3.7204526000000002</v>
      </c>
      <c r="L8" s="37" cm="1">
        <f t="array" aca="1" ref="L8" ca="1">INDEX($B$3:$F$37,$H8,COLUMN()-COLUMN($I$7))</f>
        <v>6.1306994000000001</v>
      </c>
      <c r="M8" s="37" cm="1">
        <f t="array" aca="1" ref="M8" ca="1">INDEX($B$3:$F$37,$H8,COLUMN()-COLUMN($I$7))</f>
        <v>39.978092599999997</v>
      </c>
      <c r="N8" s="37" cm="1">
        <f t="array" aca="1" ref="N8" ca="1">INDEX($B$3:$F$37,$H8,COLUMN()-COLUMN($I$7))</f>
        <v>381.84918190000002</v>
      </c>
      <c r="P8" s="3"/>
    </row>
    <row r="9" spans="1:17" x14ac:dyDescent="0.2">
      <c r="A9">
        <f t="shared" si="0"/>
        <v>7</v>
      </c>
      <c r="B9">
        <f t="array" aca="1" ref="B9" ca="1">INDIRECT(_xlfn.CONCAT("compTimes",$Q$2,"!",ADDRESS(ROW(),COLUMN(),1,1)))</f>
        <v>1.9729098</v>
      </c>
      <c r="C9">
        <f t="array" aca="1" ref="C9" ca="1">INDIRECT(_xlfn.CONCAT("compTimes",$Q$2,"!",ADDRESS(ROW(),COLUMN(),1,1)))</f>
        <v>1.9135171</v>
      </c>
      <c r="D9">
        <f t="array" aca="1" ref="D9" ca="1">INDIRECT(_xlfn.CONCAT("compTimes",$Q$2,"!",ADDRESS(ROW(),COLUMN(),1,1)))</f>
        <v>2.1216685000000002</v>
      </c>
      <c r="E9">
        <f t="array" aca="1" ref="E9" ca="1">INDIRECT(_xlfn.CONCAT("compTimes",$Q$2,"!",ADDRESS(ROW(),COLUMN(),1,1)))</f>
        <v>4.0830602999999996</v>
      </c>
      <c r="F9">
        <f t="array" aca="1" ref="F9" ca="1">INDIRECT(_xlfn.CONCAT("compTimes",$Q$2,"!",ADDRESS(ROW(),COLUMN(),1,1)))</f>
        <v>2.7365986000000002</v>
      </c>
      <c r="H9" s="3">
        <v>17</v>
      </c>
      <c r="I9">
        <f t="shared" si="1"/>
        <v>7</v>
      </c>
      <c r="J9" s="37" cm="1">
        <f t="array" aca="1" ref="J9" ca="1">INDEX($B$3:$F$37,$H9,COLUMN()-COLUMN($I$7))</f>
        <v>1.0259885</v>
      </c>
      <c r="K9" s="37" cm="1">
        <f t="array" aca="1" ref="K9" ca="1">INDEX($B$3:$F$37,$H9,COLUMN()-COLUMN($I$7))</f>
        <v>0.80592560000000002</v>
      </c>
      <c r="L9" s="37" cm="1">
        <f t="array" aca="1" ref="L9" ca="1">INDEX($B$3:$F$37,$H9,COLUMN()-COLUMN($I$7))</f>
        <v>0.80818040000000002</v>
      </c>
      <c r="M9" s="37" cm="1">
        <f t="array" aca="1" ref="M9" ca="1">INDEX($B$3:$F$37,$H9,COLUMN()-COLUMN($I$7))</f>
        <v>1.4181459999999999</v>
      </c>
      <c r="N9" s="37" cm="1">
        <f t="array" aca="1" ref="N9" ca="1">INDEX($B$3:$F$37,$H9,COLUMN()-COLUMN($I$7))</f>
        <v>1.1034120999999999</v>
      </c>
      <c r="P9" s="3"/>
    </row>
    <row r="10" spans="1:17" x14ac:dyDescent="0.2">
      <c r="A10">
        <f t="shared" si="0"/>
        <v>8</v>
      </c>
      <c r="B10">
        <f t="array" aca="1" ref="B10" ca="1">INDIRECT(_xlfn.CONCAT("compTimes",$Q$2,"!",ADDRESS(ROW(),COLUMN(),1,1)))</f>
        <v>0.43451240000000002</v>
      </c>
      <c r="C10">
        <f t="array" aca="1" ref="C10" ca="1">INDIRECT(_xlfn.CONCAT("compTimes",$Q$2,"!",ADDRESS(ROW(),COLUMN(),1,1)))</f>
        <v>0.43524849999999998</v>
      </c>
      <c r="D10">
        <f t="array" aca="1" ref="D10" ca="1">INDIRECT(_xlfn.CONCAT("compTimes",$Q$2,"!",ADDRESS(ROW(),COLUMN(),1,1)))</f>
        <v>0.42164760000000001</v>
      </c>
      <c r="E10">
        <f t="array" aca="1" ref="E10" ca="1">INDIRECT(_xlfn.CONCAT("compTimes",$Q$2,"!",ADDRESS(ROW(),COLUMN(),1,1)))</f>
        <v>0.48584430000000001</v>
      </c>
      <c r="F10">
        <f t="array" aca="1" ref="F10" ca="1">INDIRECT(_xlfn.CONCAT("compTimes",$Q$2,"!",ADDRESS(ROW(),COLUMN(),1,1)))</f>
        <v>0.39013959999999998</v>
      </c>
      <c r="H10" s="3">
        <v>18</v>
      </c>
      <c r="I10">
        <f t="shared" si="1"/>
        <v>8</v>
      </c>
      <c r="J10" s="37" cm="1">
        <f t="array" aca="1" ref="J10" ca="1">INDEX($B$3:$F$37,$H10,COLUMN()-COLUMN($I$7))</f>
        <v>2.3098361999999999</v>
      </c>
      <c r="K10" s="37" cm="1">
        <f t="array" aca="1" ref="K10" ca="1">INDEX($B$3:$F$37,$H10,COLUMN()-COLUMN($I$7))</f>
        <v>1.9900259</v>
      </c>
      <c r="L10" s="37" cm="1">
        <f t="array" aca="1" ref="L10" ca="1">INDEX($B$3:$F$37,$H10,COLUMN()-COLUMN($I$7))</f>
        <v>2.3481144999999999</v>
      </c>
      <c r="M10" s="37" cm="1">
        <f t="array" aca="1" ref="M10" ca="1">INDEX($B$3:$F$37,$H10,COLUMN()-COLUMN($I$7))</f>
        <v>1.5474025</v>
      </c>
      <c r="N10" s="37" cm="1">
        <f t="array" aca="1" ref="N10" ca="1">INDEX($B$3:$F$37,$H10,COLUMN()-COLUMN($I$7))</f>
        <v>8.3603980999999994</v>
      </c>
      <c r="P10" s="3"/>
    </row>
    <row r="11" spans="1:17" x14ac:dyDescent="0.2">
      <c r="A11">
        <f t="shared" si="0"/>
        <v>9</v>
      </c>
      <c r="B11">
        <f t="array" aca="1" ref="B11" ca="1">INDIRECT(_xlfn.CONCAT("compTimes",$Q$2,"!",ADDRESS(ROW(),COLUMN(),1,1)))</f>
        <v>0.86214970000000002</v>
      </c>
      <c r="C11">
        <f t="array" aca="1" ref="C11" ca="1">INDIRECT(_xlfn.CONCAT("compTimes",$Q$2,"!",ADDRESS(ROW(),COLUMN(),1,1)))</f>
        <v>0.82393369999999999</v>
      </c>
      <c r="D11">
        <f t="array" aca="1" ref="D11" ca="1">INDIRECT(_xlfn.CONCAT("compTimes",$Q$2,"!",ADDRESS(ROW(),COLUMN(),1,1)))</f>
        <v>0.94483139999999999</v>
      </c>
      <c r="E11">
        <f t="array" aca="1" ref="E11" ca="1">INDIRECT(_xlfn.CONCAT("compTimes",$Q$2,"!",ADDRESS(ROW(),COLUMN(),1,1)))</f>
        <v>0.91067509999999996</v>
      </c>
      <c r="F11">
        <f t="array" aca="1" ref="F11" ca="1">INDIRECT(_xlfn.CONCAT("compTimes",$Q$2,"!",ADDRESS(ROW(),COLUMN(),1,1)))</f>
        <v>0.88235419999999998</v>
      </c>
      <c r="H11" s="3">
        <v>22</v>
      </c>
      <c r="I11">
        <f t="shared" si="1"/>
        <v>9</v>
      </c>
      <c r="J11" s="37" cm="1">
        <f t="array" aca="1" ref="J11" ca="1">INDEX($B$3:$F$37,$H11,COLUMN()-COLUMN($I$7))</f>
        <v>2.7152723999999999</v>
      </c>
      <c r="K11" s="37" cm="1">
        <f t="array" aca="1" ref="K11" ca="1">INDEX($B$3:$F$37,$H11,COLUMN()-COLUMN($I$7))</f>
        <v>2.7626623000000001</v>
      </c>
      <c r="L11" s="37" cm="1">
        <f t="array" aca="1" ref="L11" ca="1">INDEX($B$3:$F$37,$H11,COLUMN()-COLUMN($I$7))</f>
        <v>2.5970740999999999</v>
      </c>
      <c r="M11" s="37" cm="1">
        <f t="array" aca="1" ref="M11" ca="1">INDEX($B$3:$F$37,$H11,COLUMN()-COLUMN($I$7))</f>
        <v>7.1043829000000001</v>
      </c>
      <c r="N11" s="37" cm="1">
        <f t="array" aca="1" ref="N11" ca="1">INDEX($B$3:$F$37,$H11,COLUMN()-COLUMN($I$7))</f>
        <v>6.3085703999999998</v>
      </c>
      <c r="P11" s="3"/>
    </row>
    <row r="12" spans="1:17" x14ac:dyDescent="0.2">
      <c r="A12">
        <f t="shared" si="0"/>
        <v>10</v>
      </c>
      <c r="B12">
        <f t="array" aca="1" ref="B12" ca="1">INDIRECT(_xlfn.CONCAT("compTimes",$Q$2,"!",ADDRESS(ROW(),COLUMN(),1,1)))</f>
        <v>0.52754509999999999</v>
      </c>
      <c r="C12">
        <f t="array" aca="1" ref="C12" ca="1">INDIRECT(_xlfn.CONCAT("compTimes",$Q$2,"!",ADDRESS(ROW(),COLUMN(),1,1)))</f>
        <v>1.2812167000000001</v>
      </c>
      <c r="D12">
        <f t="array" aca="1" ref="D12" ca="1">INDIRECT(_xlfn.CONCAT("compTimes",$Q$2,"!",ADDRESS(ROW(),COLUMN(),1,1)))</f>
        <v>1.25665</v>
      </c>
      <c r="E12">
        <f t="array" aca="1" ref="E12" ca="1">INDIRECT(_xlfn.CONCAT("compTimes",$Q$2,"!",ADDRESS(ROW(),COLUMN(),1,1)))</f>
        <v>1.7071346999999999</v>
      </c>
      <c r="F12">
        <f t="array" aca="1" ref="F12" ca="1">INDIRECT(_xlfn.CONCAT("compTimes",$Q$2,"!",ADDRESS(ROW(),COLUMN(),1,1)))</f>
        <v>1.2780654</v>
      </c>
      <c r="H12" s="3">
        <v>23</v>
      </c>
      <c r="I12" s="15">
        <f t="shared" si="1"/>
        <v>10</v>
      </c>
      <c r="J12" s="37" cm="1">
        <f t="array" aca="1" ref="J12" ca="1">INDEX($B$3:$F$37,$H12,COLUMN()-COLUMN($I$7))</f>
        <v>3.6557362000000002</v>
      </c>
      <c r="K12" s="37" cm="1">
        <f t="array" aca="1" ref="K12" ca="1">INDEX($B$3:$F$37,$H12,COLUMN()-COLUMN($I$7))</f>
        <v>3.7910145000000002</v>
      </c>
      <c r="L12" s="37" cm="1">
        <f t="array" aca="1" ref="L12" ca="1">INDEX($B$3:$F$37,$H12,COLUMN()-COLUMN($I$7))</f>
        <v>4.4259944999999998</v>
      </c>
      <c r="M12" s="37" cm="1">
        <f t="array" aca="1" ref="M12" ca="1">INDEX($B$3:$F$37,$H12,COLUMN()-COLUMN($I$7))</f>
        <v>3.9779681</v>
      </c>
      <c r="N12" s="37" cm="1">
        <f t="array" aca="1" ref="N12" ca="1">INDEX($B$3:$F$37,$H12,COLUMN()-COLUMN($I$7))</f>
        <v>4.8525138999999999</v>
      </c>
      <c r="P12" s="3"/>
    </row>
    <row r="13" spans="1:17" x14ac:dyDescent="0.2">
      <c r="A13">
        <f t="shared" si="0"/>
        <v>11</v>
      </c>
      <c r="B13">
        <f t="array" aca="1" ref="B13" ca="1">INDIRECT(_xlfn.CONCAT("compTimes",$Q$2,"!",ADDRESS(ROW(),COLUMN(),1,1)))</f>
        <v>0.17942710000000001</v>
      </c>
      <c r="C13">
        <f t="array" aca="1" ref="C13" ca="1">INDIRECT(_xlfn.CONCAT("compTimes",$Q$2,"!",ADDRESS(ROW(),COLUMN(),1,1)))</f>
        <v>0.1137309</v>
      </c>
      <c r="D13">
        <f t="array" aca="1" ref="D13" ca="1">INDIRECT(_xlfn.CONCAT("compTimes",$Q$2,"!",ADDRESS(ROW(),COLUMN(),1,1)))</f>
        <v>0.10933080000000001</v>
      </c>
      <c r="E13">
        <f t="array" aca="1" ref="E13" ca="1">INDIRECT(_xlfn.CONCAT("compTimes",$Q$2,"!",ADDRESS(ROW(),COLUMN(),1,1)))</f>
        <v>0.1159126</v>
      </c>
      <c r="F13">
        <f t="array" aca="1" ref="F13" ca="1">INDIRECT(_xlfn.CONCAT("compTimes",$Q$2,"!",ADDRESS(ROW(),COLUMN(),1,1)))</f>
        <v>9.5998E-2</v>
      </c>
      <c r="H13" s="3">
        <v>24</v>
      </c>
      <c r="I13">
        <f>I12+1</f>
        <v>11</v>
      </c>
      <c r="J13" s="37" cm="1">
        <f t="array" aca="1" ref="J13" ca="1">INDEX($B$3:$F$37,$H13,COLUMN()-COLUMN($I$7))</f>
        <v>1.7277830999999999</v>
      </c>
      <c r="K13" s="37" cm="1">
        <f t="array" aca="1" ref="K13" ca="1">INDEX($B$3:$F$37,$H13,COLUMN()-COLUMN($I$7))</f>
        <v>2.0221475999999998</v>
      </c>
      <c r="L13" s="37" cm="1">
        <f t="array" aca="1" ref="L13" ca="1">INDEX($B$3:$F$37,$H13,COLUMN()-COLUMN($I$7))</f>
        <v>2.1082841000000001</v>
      </c>
      <c r="M13" s="37" cm="1">
        <f t="array" aca="1" ref="M13" ca="1">INDEX($B$3:$F$37,$H13,COLUMN()-COLUMN($I$7))</f>
        <v>2.3033416999999998</v>
      </c>
      <c r="N13" s="37" cm="1">
        <f t="array" aca="1" ref="N13" ca="1">INDEX($B$3:$F$37,$H13,COLUMN()-COLUMN($I$7))</f>
        <v>3.9716585000000002</v>
      </c>
    </row>
    <row r="14" spans="1:17" x14ac:dyDescent="0.2">
      <c r="A14">
        <f t="shared" si="0"/>
        <v>12</v>
      </c>
      <c r="B14">
        <f t="array" aca="1" ref="B14" ca="1">INDIRECT(_xlfn.CONCAT("compTimes",$Q$2,"!",ADDRESS(ROW(),COLUMN(),1,1)))</f>
        <v>0.9522003</v>
      </c>
      <c r="C14">
        <f t="array" aca="1" ref="C14" ca="1">INDIRECT(_xlfn.CONCAT("compTimes",$Q$2,"!",ADDRESS(ROW(),COLUMN(),1,1)))</f>
        <v>0.72145349999999997</v>
      </c>
      <c r="D14">
        <f t="array" aca="1" ref="D14" ca="1">INDIRECT(_xlfn.CONCAT("compTimes",$Q$2,"!",ADDRESS(ROW(),COLUMN(),1,1)))</f>
        <v>0.54979029999999995</v>
      </c>
      <c r="E14">
        <f t="array" aca="1" ref="E14" ca="1">INDIRECT(_xlfn.CONCAT("compTimes",$Q$2,"!",ADDRESS(ROW(),COLUMN(),1,1)))</f>
        <v>1.5553482000000001</v>
      </c>
      <c r="F14">
        <f t="array" aca="1" ref="F14" ca="1">INDIRECT(_xlfn.CONCAT("compTimes",$Q$2,"!",ADDRESS(ROW(),COLUMN(),1,1)))</f>
        <v>1.3158335999999999</v>
      </c>
      <c r="H14" s="3">
        <v>27</v>
      </c>
      <c r="I14" s="15">
        <f t="shared" ref="I14:I17" si="2">I13+1</f>
        <v>12</v>
      </c>
      <c r="J14" s="37" cm="1">
        <f t="array" aca="1" ref="J14" ca="1">INDEX($B$3:$F$37,$H14,COLUMN()-COLUMN($I$7))</f>
        <v>4.7618486999999998</v>
      </c>
      <c r="K14" s="37" cm="1">
        <f t="array" aca="1" ref="K14" ca="1">INDEX($B$3:$F$37,$H14,COLUMN()-COLUMN($I$7))</f>
        <v>4.3369540999999998</v>
      </c>
      <c r="L14" s="37" cm="1">
        <f t="array" aca="1" ref="L14" ca="1">INDEX($B$3:$F$37,$H14,COLUMN()-COLUMN($I$7))</f>
        <v>4.6832349000000004</v>
      </c>
      <c r="M14" s="37" cm="1">
        <f t="array" aca="1" ref="M14" ca="1">INDEX($B$3:$F$37,$H14,COLUMN()-COLUMN($I$7))</f>
        <v>7.4763599000000003</v>
      </c>
      <c r="N14" s="37" cm="1">
        <f t="array" aca="1" ref="N14" ca="1">INDEX($B$3:$F$37,$H14,COLUMN()-COLUMN($I$7))</f>
        <v>39.724195899999998</v>
      </c>
    </row>
    <row r="15" spans="1:17" x14ac:dyDescent="0.2">
      <c r="A15">
        <f t="shared" si="0"/>
        <v>13</v>
      </c>
      <c r="B15">
        <f t="array" aca="1" ref="B15" ca="1">INDIRECT(_xlfn.CONCAT("compTimes",$Q$2,"!",ADDRESS(ROW(),COLUMN(),1,1)))</f>
        <v>1.3477584</v>
      </c>
      <c r="C15">
        <f t="array" aca="1" ref="C15" ca="1">INDIRECT(_xlfn.CONCAT("compTimes",$Q$2,"!",ADDRESS(ROW(),COLUMN(),1,1)))</f>
        <v>1.0936444000000001</v>
      </c>
      <c r="D15">
        <f t="array" aca="1" ref="D15" ca="1">INDIRECT(_xlfn.CONCAT("compTimes",$Q$2,"!",ADDRESS(ROW(),COLUMN(),1,1)))</f>
        <v>1.0811120000000001</v>
      </c>
      <c r="E15">
        <f t="array" aca="1" ref="E15" ca="1">INDIRECT(_xlfn.CONCAT("compTimes",$Q$2,"!",ADDRESS(ROW(),COLUMN(),1,1)))</f>
        <v>1.1968993999999999</v>
      </c>
      <c r="F15">
        <f t="array" aca="1" ref="F15" ca="1">INDIRECT(_xlfn.CONCAT("compTimes",$Q$2,"!",ADDRESS(ROW(),COLUMN(),1,1)))</f>
        <v>1.4346669999999999</v>
      </c>
      <c r="H15" s="3">
        <v>31</v>
      </c>
      <c r="I15" s="15">
        <f t="shared" si="2"/>
        <v>13</v>
      </c>
      <c r="J15" s="37" cm="1">
        <f t="array" aca="1" ref="J15" ca="1">INDEX($B$3:$F$37,$H15,COLUMN()-COLUMN($I$7))</f>
        <v>1.329718</v>
      </c>
      <c r="K15" s="37" cm="1">
        <f t="array" aca="1" ref="K15" ca="1">INDEX($B$3:$F$37,$H15,COLUMN()-COLUMN($I$7))</f>
        <v>1.3212803</v>
      </c>
      <c r="L15" s="37" cm="1">
        <f t="array" aca="1" ref="L15" ca="1">INDEX($B$3:$F$37,$H15,COLUMN()-COLUMN($I$7))</f>
        <v>1.3096197000000001</v>
      </c>
      <c r="M15" s="37" cm="1">
        <f t="array" aca="1" ref="M15" ca="1">INDEX($B$3:$F$37,$H15,COLUMN()-COLUMN($I$7))</f>
        <v>1.2841404000000001</v>
      </c>
      <c r="N15" s="37" cm="1">
        <f t="array" aca="1" ref="N15" ca="1">INDEX($B$3:$F$37,$H15,COLUMN()-COLUMN($I$7))</f>
        <v>1.615758</v>
      </c>
    </row>
    <row r="16" spans="1:17" x14ac:dyDescent="0.2">
      <c r="A16">
        <f t="shared" si="0"/>
        <v>14</v>
      </c>
      <c r="B16">
        <f t="array" aca="1" ref="B16" ca="1">INDIRECT(_xlfn.CONCAT("compTimes",$Q$2,"!",ADDRESS(ROW(),COLUMN(),1,1)))</f>
        <v>3.6724872</v>
      </c>
      <c r="C16">
        <f t="array" aca="1" ref="C16" ca="1">INDIRECT(_xlfn.CONCAT("compTimes",$Q$2,"!",ADDRESS(ROW(),COLUMN(),1,1)))</f>
        <v>3.7204526000000002</v>
      </c>
      <c r="D16">
        <f t="array" aca="1" ref="D16" ca="1">INDIRECT(_xlfn.CONCAT("compTimes",$Q$2,"!",ADDRESS(ROW(),COLUMN(),1,1)))</f>
        <v>6.1306994000000001</v>
      </c>
      <c r="E16">
        <f t="array" aca="1" ref="E16" ca="1">INDIRECT(_xlfn.CONCAT("compTimes",$Q$2,"!",ADDRESS(ROW(),COLUMN(),1,1)))</f>
        <v>39.978092599999997</v>
      </c>
      <c r="F16">
        <f t="array" aca="1" ref="F16" ca="1">INDIRECT(_xlfn.CONCAT("compTimes",$Q$2,"!",ADDRESS(ROW(),COLUMN(),1,1)))</f>
        <v>381.84918190000002</v>
      </c>
      <c r="H16" s="3">
        <v>33</v>
      </c>
      <c r="I16" s="15">
        <f t="shared" si="2"/>
        <v>14</v>
      </c>
      <c r="J16" s="37" cm="1">
        <f t="array" aca="1" ref="J16" ca="1">INDEX($B$3:$F$37,$H16,COLUMN()-COLUMN($I$7))</f>
        <v>1.7646196999999999</v>
      </c>
      <c r="K16" s="37" cm="1">
        <f t="array" aca="1" ref="K16" ca="1">INDEX($B$3:$F$37,$H16,COLUMN()-COLUMN($I$7))</f>
        <v>1.8803557</v>
      </c>
      <c r="L16" s="37" cm="1">
        <f t="array" aca="1" ref="L16" ca="1">INDEX($B$3:$F$37,$H16,COLUMN()-COLUMN($I$7))</f>
        <v>2.3765177</v>
      </c>
      <c r="M16" s="37" cm="1">
        <f t="array" aca="1" ref="M16" ca="1">INDEX($B$3:$F$37,$H16,COLUMN()-COLUMN($I$7))</f>
        <v>1.6681954999999999</v>
      </c>
      <c r="N16" s="37" cm="1">
        <f t="array" aca="1" ref="N16" ca="1">INDEX($B$3:$F$37,$H16,COLUMN()-COLUMN($I$7))</f>
        <v>1.7329006</v>
      </c>
    </row>
    <row r="17" spans="1:14" x14ac:dyDescent="0.2">
      <c r="A17">
        <f t="shared" si="0"/>
        <v>15</v>
      </c>
      <c r="B17">
        <f t="array" aca="1" ref="B17" ca="1">INDIRECT(_xlfn.CONCAT("compTimes",$Q$2,"!",ADDRESS(ROW(),COLUMN(),1,1)))</f>
        <v>1.8127127999999999</v>
      </c>
      <c r="C17">
        <f t="array" aca="1" ref="C17" ca="1">INDIRECT(_xlfn.CONCAT("compTimes",$Q$2,"!",ADDRESS(ROW(),COLUMN(),1,1)))</f>
        <v>1.8131084</v>
      </c>
      <c r="D17">
        <f t="array" aca="1" ref="D17" ca="1">INDIRECT(_xlfn.CONCAT("compTimes",$Q$2,"!",ADDRESS(ROW(),COLUMN(),1,1)))</f>
        <v>1.8256024</v>
      </c>
      <c r="E17">
        <f t="array" aca="1" ref="E17" ca="1">INDIRECT(_xlfn.CONCAT("compTimes",$Q$2,"!",ADDRESS(ROW(),COLUMN(),1,1)))</f>
        <v>1.7595821</v>
      </c>
      <c r="F17">
        <f t="array" aca="1" ref="F17" ca="1">INDIRECT(_xlfn.CONCAT("compTimes",$Q$2,"!",ADDRESS(ROW(),COLUMN(),1,1)))</f>
        <v>1.4954248999999999</v>
      </c>
      <c r="H17" s="3">
        <v>34</v>
      </c>
      <c r="I17" s="15">
        <f t="shared" si="2"/>
        <v>15</v>
      </c>
      <c r="J17" s="4" cm="1">
        <f t="array" aca="1" ref="J17" ca="1">INDEX($B$3:$F$37,$H17,COLUMN()-COLUMN($I$7))</f>
        <v>2.8019769000000001</v>
      </c>
      <c r="K17" s="4" cm="1">
        <f t="array" aca="1" ref="K17" ca="1">INDEX($B$3:$F$37,$H17,COLUMN()-COLUMN($I$7))</f>
        <v>2.8300413999999998</v>
      </c>
      <c r="L17" s="4" cm="1">
        <f t="array" aca="1" ref="L17" ca="1">INDEX($B$3:$F$37,$H17,COLUMN()-COLUMN($I$7))</f>
        <v>6.1324269999999999</v>
      </c>
      <c r="M17" s="4" cm="1">
        <f t="array" aca="1" ref="M17" ca="1">INDEX($B$3:$F$37,$H17,COLUMN()-COLUMN($I$7))</f>
        <v>44.5131248</v>
      </c>
      <c r="N17" s="4" cm="1">
        <f t="array" aca="1" ref="N17" ca="1">INDEX($B$3:$F$37,$H17,COLUMN()-COLUMN($I$7))</f>
        <v>396.20223060000001</v>
      </c>
    </row>
    <row r="18" spans="1:14" x14ac:dyDescent="0.2">
      <c r="A18">
        <f t="shared" si="0"/>
        <v>16</v>
      </c>
      <c r="B18">
        <f t="array" aca="1" ref="B18" ca="1">INDIRECT(_xlfn.CONCAT("compTimes",$Q$2,"!",ADDRESS(ROW(),COLUMN(),1,1)))</f>
        <v>3.9107954999999999</v>
      </c>
      <c r="C18">
        <f t="array" aca="1" ref="C18" ca="1">INDIRECT(_xlfn.CONCAT("compTimes",$Q$2,"!",ADDRESS(ROW(),COLUMN(),1,1)))</f>
        <v>7.5842961000000004</v>
      </c>
      <c r="D18">
        <f t="array" aca="1" ref="D18" ca="1">INDIRECT(_xlfn.CONCAT("compTimes",$Q$2,"!",ADDRESS(ROW(),COLUMN(),1,1)))</f>
        <v>17.4214126</v>
      </c>
      <c r="E18">
        <f t="array" aca="1" ref="E18" ca="1">INDIRECT(_xlfn.CONCAT("compTimes",$Q$2,"!",ADDRESS(ROW(),COLUMN(),1,1)))</f>
        <v>34.768462499999998</v>
      </c>
      <c r="F18">
        <f t="array" aca="1" ref="F18" ca="1">INDIRECT(_xlfn.CONCAT("compTimes",$Q$2,"!",ADDRESS(ROW(),COLUMN(),1,1)))</f>
        <v>25.808199399999999</v>
      </c>
      <c r="I18" s="13" t="s">
        <v>3</v>
      </c>
      <c r="J18" s="4">
        <f t="shared" ref="J18:N18" ca="1" si="3">AVERAGE(J3:J17)</f>
        <v>2.2523157800000004</v>
      </c>
      <c r="K18" s="4">
        <f t="shared" ca="1" si="3"/>
        <v>2.1909455333333332</v>
      </c>
      <c r="L18" s="4">
        <f t="shared" ca="1" si="3"/>
        <v>2.7057464333333332</v>
      </c>
      <c r="M18" s="4">
        <f t="shared" ca="1" si="3"/>
        <v>8.3199850533333333</v>
      </c>
      <c r="N18" s="4">
        <f t="shared" ca="1" si="3"/>
        <v>57.386789900000004</v>
      </c>
    </row>
    <row r="19" spans="1:14" x14ac:dyDescent="0.2">
      <c r="A19">
        <f t="shared" si="0"/>
        <v>17</v>
      </c>
      <c r="B19">
        <f t="array" aca="1" ref="B19" ca="1">INDIRECT(_xlfn.CONCAT("compTimes",$Q$2,"!",ADDRESS(ROW(),COLUMN(),1,1)))</f>
        <v>1.0259885</v>
      </c>
      <c r="C19">
        <f t="array" aca="1" ref="C19" ca="1">INDIRECT(_xlfn.CONCAT("compTimes",$Q$2,"!",ADDRESS(ROW(),COLUMN(),1,1)))</f>
        <v>0.80592560000000002</v>
      </c>
      <c r="D19">
        <f t="array" aca="1" ref="D19" ca="1">INDIRECT(_xlfn.CONCAT("compTimes",$Q$2,"!",ADDRESS(ROW(),COLUMN(),1,1)))</f>
        <v>0.80818040000000002</v>
      </c>
      <c r="E19">
        <f t="array" aca="1" ref="E19" ca="1">INDIRECT(_xlfn.CONCAT("compTimes",$Q$2,"!",ADDRESS(ROW(),COLUMN(),1,1)))</f>
        <v>1.4181459999999999</v>
      </c>
      <c r="F19">
        <f t="array" aca="1" ref="F19" ca="1">INDIRECT(_xlfn.CONCAT("compTimes",$Q$2,"!",ADDRESS(ROW(),COLUMN(),1,1)))</f>
        <v>1.1034120999999999</v>
      </c>
    </row>
    <row r="20" spans="1:14" x14ac:dyDescent="0.2">
      <c r="A20">
        <f t="shared" si="0"/>
        <v>18</v>
      </c>
      <c r="B20">
        <f t="array" aca="1" ref="B20" ca="1">INDIRECT(_xlfn.CONCAT("compTimes",$Q$2,"!",ADDRESS(ROW(),COLUMN(),1,1)))</f>
        <v>2.3098361999999999</v>
      </c>
      <c r="C20">
        <f t="array" aca="1" ref="C20" ca="1">INDIRECT(_xlfn.CONCAT("compTimes",$Q$2,"!",ADDRESS(ROW(),COLUMN(),1,1)))</f>
        <v>1.9900259</v>
      </c>
      <c r="D20">
        <f t="array" aca="1" ref="D20" ca="1">INDIRECT(_xlfn.CONCAT("compTimes",$Q$2,"!",ADDRESS(ROW(),COLUMN(),1,1)))</f>
        <v>2.3481144999999999</v>
      </c>
      <c r="E20">
        <f t="array" aca="1" ref="E20" ca="1">INDIRECT(_xlfn.CONCAT("compTimes",$Q$2,"!",ADDRESS(ROW(),COLUMN(),1,1)))</f>
        <v>1.5474025</v>
      </c>
      <c r="F20">
        <f t="array" aca="1" ref="F20" ca="1">INDIRECT(_xlfn.CONCAT("compTimes",$Q$2,"!",ADDRESS(ROW(),COLUMN(),1,1)))</f>
        <v>8.3603980999999994</v>
      </c>
    </row>
    <row r="21" spans="1:14" x14ac:dyDescent="0.2">
      <c r="A21">
        <f t="shared" si="0"/>
        <v>19</v>
      </c>
      <c r="B21">
        <f t="array" aca="1" ref="B21" ca="1">INDIRECT(_xlfn.CONCAT("compTimes",$Q$2,"!",ADDRESS(ROW(),COLUMN(),1,1)))</f>
        <v>0.51439270000000004</v>
      </c>
      <c r="C21">
        <f t="array" aca="1" ref="C21" ca="1">INDIRECT(_xlfn.CONCAT("compTimes",$Q$2,"!",ADDRESS(ROW(),COLUMN(),1,1)))</f>
        <v>0.38706449999999998</v>
      </c>
      <c r="D21">
        <f t="array" aca="1" ref="D21" ca="1">INDIRECT(_xlfn.CONCAT("compTimes",$Q$2,"!",ADDRESS(ROW(),COLUMN(),1,1)))</f>
        <v>0.396978</v>
      </c>
      <c r="E21">
        <f t="array" aca="1" ref="E21" ca="1">INDIRECT(_xlfn.CONCAT("compTimes",$Q$2,"!",ADDRESS(ROW(),COLUMN(),1,1)))</f>
        <v>0.38893820000000001</v>
      </c>
      <c r="F21">
        <f t="array" aca="1" ref="F21" ca="1">INDIRECT(_xlfn.CONCAT("compTimes",$Q$2,"!",ADDRESS(ROW(),COLUMN(),1,1)))</f>
        <v>0.35249449999999999</v>
      </c>
    </row>
    <row r="22" spans="1:14" x14ac:dyDescent="0.2">
      <c r="A22">
        <f t="shared" si="0"/>
        <v>20</v>
      </c>
      <c r="B22">
        <f t="array" aca="1" ref="B22" ca="1">INDIRECT(_xlfn.CONCAT("compTimes",$Q$2,"!",ADDRESS(ROW(),COLUMN(),1,1)))</f>
        <v>1.2029897000000001</v>
      </c>
      <c r="C22">
        <f t="array" aca="1" ref="C22" ca="1">INDIRECT(_xlfn.CONCAT("compTimes",$Q$2,"!",ADDRESS(ROW(),COLUMN(),1,1)))</f>
        <v>1.0244004</v>
      </c>
      <c r="D22">
        <f t="array" aca="1" ref="D22" ca="1">INDIRECT(_xlfn.CONCAT("compTimes",$Q$2,"!",ADDRESS(ROW(),COLUMN(),1,1)))</f>
        <v>3.5095694000000002</v>
      </c>
      <c r="E22">
        <f t="array" aca="1" ref="E22" ca="1">INDIRECT(_xlfn.CONCAT("compTimes",$Q$2,"!",ADDRESS(ROW(),COLUMN(),1,1)))</f>
        <v>2.3956483999999998</v>
      </c>
      <c r="F22">
        <f t="array" aca="1" ref="F22" ca="1">INDIRECT(_xlfn.CONCAT("compTimes",$Q$2,"!",ADDRESS(ROW(),COLUMN(),1,1)))</f>
        <v>1.8522516</v>
      </c>
    </row>
    <row r="23" spans="1:14" x14ac:dyDescent="0.2">
      <c r="A23">
        <f t="shared" si="0"/>
        <v>21</v>
      </c>
      <c r="B23">
        <f t="array" aca="1" ref="B23" ca="1">INDIRECT(_xlfn.CONCAT("compTimes",$Q$2,"!",ADDRESS(ROW(),COLUMN(),1,1)))</f>
        <v>1.7932695000000001</v>
      </c>
      <c r="C23">
        <f t="array" aca="1" ref="C23" ca="1">INDIRECT(_xlfn.CONCAT("compTimes",$Q$2,"!",ADDRESS(ROW(),COLUMN(),1,1)))</f>
        <v>1.5915621</v>
      </c>
      <c r="D23">
        <f t="array" aca="1" ref="D23" ca="1">INDIRECT(_xlfn.CONCAT("compTimes",$Q$2,"!",ADDRESS(ROW(),COLUMN(),1,1)))</f>
        <v>1.4239553</v>
      </c>
      <c r="E23">
        <f t="array" aca="1" ref="E23" ca="1">INDIRECT(_xlfn.CONCAT("compTimes",$Q$2,"!",ADDRESS(ROW(),COLUMN(),1,1)))</f>
        <v>1.4711687</v>
      </c>
      <c r="F23">
        <f t="array" aca="1" ref="F23" ca="1">INDIRECT(_xlfn.CONCAT("compTimes",$Q$2,"!",ADDRESS(ROW(),COLUMN(),1,1)))</f>
        <v>1.4624288000000001</v>
      </c>
    </row>
    <row r="24" spans="1:14" x14ac:dyDescent="0.2">
      <c r="A24">
        <f t="shared" si="0"/>
        <v>22</v>
      </c>
      <c r="B24">
        <f t="array" aca="1" ref="B24" ca="1">INDIRECT(_xlfn.CONCAT("compTimes",$Q$2,"!",ADDRESS(ROW(),COLUMN(),1,1)))</f>
        <v>2.7152723999999999</v>
      </c>
      <c r="C24">
        <f t="array" aca="1" ref="C24" ca="1">INDIRECT(_xlfn.CONCAT("compTimes",$Q$2,"!",ADDRESS(ROW(),COLUMN(),1,1)))</f>
        <v>2.7626623000000001</v>
      </c>
      <c r="D24">
        <f t="array" aca="1" ref="D24" ca="1">INDIRECT(_xlfn.CONCAT("compTimes",$Q$2,"!",ADDRESS(ROW(),COLUMN(),1,1)))</f>
        <v>2.5970740999999999</v>
      </c>
      <c r="E24">
        <f t="array" aca="1" ref="E24" ca="1">INDIRECT(_xlfn.CONCAT("compTimes",$Q$2,"!",ADDRESS(ROW(),COLUMN(),1,1)))</f>
        <v>7.1043829000000001</v>
      </c>
      <c r="F24">
        <f t="array" aca="1" ref="F24" ca="1">INDIRECT(_xlfn.CONCAT("compTimes",$Q$2,"!",ADDRESS(ROW(),COLUMN(),1,1)))</f>
        <v>6.3085703999999998</v>
      </c>
    </row>
    <row r="25" spans="1:14" x14ac:dyDescent="0.2">
      <c r="A25">
        <f t="shared" si="0"/>
        <v>23</v>
      </c>
      <c r="B25">
        <f t="array" aca="1" ref="B25" ca="1">INDIRECT(_xlfn.CONCAT("compTimes",$Q$2,"!",ADDRESS(ROW(),COLUMN(),1,1)))</f>
        <v>3.6557362000000002</v>
      </c>
      <c r="C25">
        <f t="array" aca="1" ref="C25" ca="1">INDIRECT(_xlfn.CONCAT("compTimes",$Q$2,"!",ADDRESS(ROW(),COLUMN(),1,1)))</f>
        <v>3.7910145000000002</v>
      </c>
      <c r="D25">
        <f t="array" aca="1" ref="D25" ca="1">INDIRECT(_xlfn.CONCAT("compTimes",$Q$2,"!",ADDRESS(ROW(),COLUMN(),1,1)))</f>
        <v>4.4259944999999998</v>
      </c>
      <c r="E25">
        <f t="array" aca="1" ref="E25" ca="1">INDIRECT(_xlfn.CONCAT("compTimes",$Q$2,"!",ADDRESS(ROW(),COLUMN(),1,1)))</f>
        <v>3.9779681</v>
      </c>
      <c r="F25">
        <f t="array" aca="1" ref="F25" ca="1">INDIRECT(_xlfn.CONCAT("compTimes",$Q$2,"!",ADDRESS(ROW(),COLUMN(),1,1)))</f>
        <v>4.8525138999999999</v>
      </c>
    </row>
    <row r="26" spans="1:14" x14ac:dyDescent="0.2">
      <c r="A26">
        <f t="shared" si="0"/>
        <v>24</v>
      </c>
      <c r="B26">
        <f t="array" aca="1" ref="B26" ca="1">INDIRECT(_xlfn.CONCAT("compTimes",$Q$2,"!",ADDRESS(ROW(),COLUMN(),1,1)))</f>
        <v>1.7277830999999999</v>
      </c>
      <c r="C26">
        <f t="array" aca="1" ref="C26" ca="1">INDIRECT(_xlfn.CONCAT("compTimes",$Q$2,"!",ADDRESS(ROW(),COLUMN(),1,1)))</f>
        <v>2.0221475999999998</v>
      </c>
      <c r="D26">
        <f t="array" aca="1" ref="D26" ca="1">INDIRECT(_xlfn.CONCAT("compTimes",$Q$2,"!",ADDRESS(ROW(),COLUMN(),1,1)))</f>
        <v>2.1082841000000001</v>
      </c>
      <c r="E26">
        <f t="array" aca="1" ref="E26" ca="1">INDIRECT(_xlfn.CONCAT("compTimes",$Q$2,"!",ADDRESS(ROW(),COLUMN(),1,1)))</f>
        <v>2.3033416999999998</v>
      </c>
      <c r="F26">
        <f t="array" aca="1" ref="F26" ca="1">INDIRECT(_xlfn.CONCAT("compTimes",$Q$2,"!",ADDRESS(ROW(),COLUMN(),1,1)))</f>
        <v>3.9716585000000002</v>
      </c>
    </row>
    <row r="27" spans="1:14" x14ac:dyDescent="0.2">
      <c r="A27">
        <f t="shared" si="0"/>
        <v>25</v>
      </c>
      <c r="B27">
        <f t="array" aca="1" ref="B27" ca="1">INDIRECT(_xlfn.CONCAT("compTimes",$Q$2,"!",ADDRESS(ROW(),COLUMN(),1,1)))</f>
        <v>1.3642407999999999</v>
      </c>
      <c r="C27">
        <f t="array" aca="1" ref="C27" ca="1">INDIRECT(_xlfn.CONCAT("compTimes",$Q$2,"!",ADDRESS(ROW(),COLUMN(),1,1)))</f>
        <v>1.1729035999999999</v>
      </c>
      <c r="D27">
        <f t="array" aca="1" ref="D27" ca="1">INDIRECT(_xlfn.CONCAT("compTimes",$Q$2,"!",ADDRESS(ROW(),COLUMN(),1,1)))</f>
        <v>1.2468013</v>
      </c>
      <c r="E27">
        <f t="array" aca="1" ref="E27" ca="1">INDIRECT(_xlfn.CONCAT("compTimes",$Q$2,"!",ADDRESS(ROW(),COLUMN(),1,1)))</f>
        <v>1.2472555999999999</v>
      </c>
      <c r="F27">
        <f t="array" aca="1" ref="F27" ca="1">INDIRECT(_xlfn.CONCAT("compTimes",$Q$2,"!",ADDRESS(ROW(),COLUMN(),1,1)))</f>
        <v>1.2193309000000001</v>
      </c>
    </row>
    <row r="28" spans="1:14" x14ac:dyDescent="0.2">
      <c r="A28">
        <f t="shared" si="0"/>
        <v>26</v>
      </c>
      <c r="B28">
        <f t="array" aca="1" ref="B28" ca="1">INDIRECT(_xlfn.CONCAT("compTimes",$Q$2,"!",ADDRESS(ROW(),COLUMN(),1,1)))</f>
        <v>8.1457982999999992</v>
      </c>
      <c r="C28">
        <f t="array" aca="1" ref="C28" ca="1">INDIRECT(_xlfn.CONCAT("compTimes",$Q$2,"!",ADDRESS(ROW(),COLUMN(),1,1)))</f>
        <v>13.6380845</v>
      </c>
      <c r="D28">
        <f t="array" aca="1" ref="D28" ca="1">INDIRECT(_xlfn.CONCAT("compTimes",$Q$2,"!",ADDRESS(ROW(),COLUMN(),1,1)))</f>
        <v>13.351772800000001</v>
      </c>
      <c r="E28">
        <f t="array" aca="1" ref="E28" ca="1">INDIRECT(_xlfn.CONCAT("compTimes",$Q$2,"!",ADDRESS(ROW(),COLUMN(),1,1)))</f>
        <v>10.1054052</v>
      </c>
      <c r="F28">
        <f t="array" aca="1" ref="F28" ca="1">INDIRECT(_xlfn.CONCAT("compTimes",$Q$2,"!",ADDRESS(ROW(),COLUMN(),1,1)))</f>
        <v>8.2865037000000008</v>
      </c>
    </row>
    <row r="29" spans="1:14" x14ac:dyDescent="0.2">
      <c r="A29">
        <f t="shared" si="0"/>
        <v>27</v>
      </c>
      <c r="B29">
        <f t="array" aca="1" ref="B29" ca="1">INDIRECT(_xlfn.CONCAT("compTimes",$Q$2,"!",ADDRESS(ROW(),COLUMN(),1,1)))</f>
        <v>4.7618486999999998</v>
      </c>
      <c r="C29">
        <f t="array" aca="1" ref="C29" ca="1">INDIRECT(_xlfn.CONCAT("compTimes",$Q$2,"!",ADDRESS(ROW(),COLUMN(),1,1)))</f>
        <v>4.3369540999999998</v>
      </c>
      <c r="D29">
        <f t="array" aca="1" ref="D29" ca="1">INDIRECT(_xlfn.CONCAT("compTimes",$Q$2,"!",ADDRESS(ROW(),COLUMN(),1,1)))</f>
        <v>4.6832349000000004</v>
      </c>
      <c r="E29">
        <f t="array" aca="1" ref="E29" ca="1">INDIRECT(_xlfn.CONCAT("compTimes",$Q$2,"!",ADDRESS(ROW(),COLUMN(),1,1)))</f>
        <v>7.4763599000000003</v>
      </c>
      <c r="F29">
        <f t="array" aca="1" ref="F29" ca="1">INDIRECT(_xlfn.CONCAT("compTimes",$Q$2,"!",ADDRESS(ROW(),COLUMN(),1,1)))</f>
        <v>39.724195899999998</v>
      </c>
    </row>
    <row r="30" spans="1:14" x14ac:dyDescent="0.2">
      <c r="A30">
        <f t="shared" si="0"/>
        <v>28</v>
      </c>
      <c r="B30">
        <f t="array" aca="1" ref="B30" ca="1">INDIRECT(_xlfn.CONCAT("compTimes",$Q$2,"!",ADDRESS(ROW(),COLUMN(),1,1)))</f>
        <v>0.75503180000000003</v>
      </c>
      <c r="C30">
        <f t="array" aca="1" ref="C30" ca="1">INDIRECT(_xlfn.CONCAT("compTimes",$Q$2,"!",ADDRESS(ROW(),COLUMN(),1,1)))</f>
        <v>0.6637942</v>
      </c>
      <c r="D30">
        <f t="array" aca="1" ref="D30" ca="1">INDIRECT(_xlfn.CONCAT("compTimes",$Q$2,"!",ADDRESS(ROW(),COLUMN(),1,1)))</f>
        <v>0.69681470000000001</v>
      </c>
      <c r="E30">
        <f t="array" aca="1" ref="E30" ca="1">INDIRECT(_xlfn.CONCAT("compTimes",$Q$2,"!",ADDRESS(ROW(),COLUMN(),1,1)))</f>
        <v>0.6917875</v>
      </c>
      <c r="F30">
        <f t="array" aca="1" ref="F30" ca="1">INDIRECT(_xlfn.CONCAT("compTimes",$Q$2,"!",ADDRESS(ROW(),COLUMN(),1,1)))</f>
        <v>0.72488330000000001</v>
      </c>
    </row>
    <row r="31" spans="1:14" x14ac:dyDescent="0.2">
      <c r="A31">
        <f t="shared" si="0"/>
        <v>29</v>
      </c>
      <c r="B31">
        <f t="array" aca="1" ref="B31" ca="1">INDIRECT(_xlfn.CONCAT("compTimes",$Q$2,"!",ADDRESS(ROW(),COLUMN(),1,1)))</f>
        <v>1.1492104000000001</v>
      </c>
      <c r="C31">
        <f t="array" aca="1" ref="C31" ca="1">INDIRECT(_xlfn.CONCAT("compTimes",$Q$2,"!",ADDRESS(ROW(),COLUMN(),1,1)))</f>
        <v>1.1665338000000001</v>
      </c>
      <c r="D31">
        <f t="array" aca="1" ref="D31" ca="1">INDIRECT(_xlfn.CONCAT("compTimes",$Q$2,"!",ADDRESS(ROW(),COLUMN(),1,1)))</f>
        <v>1.1479784</v>
      </c>
      <c r="E31">
        <f t="array" aca="1" ref="E31" ca="1">INDIRECT(_xlfn.CONCAT("compTimes",$Q$2,"!",ADDRESS(ROW(),COLUMN(),1,1)))</f>
        <v>19.5657818</v>
      </c>
      <c r="F31">
        <f t="array" aca="1" ref="F31" ca="1">INDIRECT(_xlfn.CONCAT("compTimes",$Q$2,"!",ADDRESS(ROW(),COLUMN(),1,1)))</f>
        <v>13.3973291</v>
      </c>
    </row>
    <row r="32" spans="1:14" x14ac:dyDescent="0.2">
      <c r="A32">
        <f t="shared" si="0"/>
        <v>30</v>
      </c>
      <c r="B32">
        <f t="array" aca="1" ref="B32" ca="1">INDIRECT(_xlfn.CONCAT("compTimes",$Q$2,"!",ADDRESS(ROW(),COLUMN(),1,1)))</f>
        <v>2.7768887000000002</v>
      </c>
      <c r="C32">
        <f t="array" aca="1" ref="C32" ca="1">INDIRECT(_xlfn.CONCAT("compTimes",$Q$2,"!",ADDRESS(ROW(),COLUMN(),1,1)))</f>
        <v>2.1295899999999999</v>
      </c>
      <c r="D32">
        <f t="array" aca="1" ref="D32" ca="1">INDIRECT(_xlfn.CONCAT("compTimes",$Q$2,"!",ADDRESS(ROW(),COLUMN(),1,1)))</f>
        <v>1.677583</v>
      </c>
      <c r="E32">
        <f t="array" aca="1" ref="E32" ca="1">INDIRECT(_xlfn.CONCAT("compTimes",$Q$2,"!",ADDRESS(ROW(),COLUMN(),1,1)))</f>
        <v>3.3965021000000002</v>
      </c>
      <c r="F32">
        <f t="array" aca="1" ref="F32" ca="1">INDIRECT(_xlfn.CONCAT("compTimes",$Q$2,"!",ADDRESS(ROW(),COLUMN(),1,1)))</f>
        <v>8.2054442999999999</v>
      </c>
    </row>
    <row r="33" spans="1:6" x14ac:dyDescent="0.2">
      <c r="A33">
        <f t="shared" si="0"/>
        <v>31</v>
      </c>
      <c r="B33">
        <f t="array" aca="1" ref="B33" ca="1">INDIRECT(_xlfn.CONCAT("compTimes",$Q$2,"!",ADDRESS(ROW(),COLUMN(),1,1)))</f>
        <v>1.329718</v>
      </c>
      <c r="C33">
        <f t="array" aca="1" ref="C33" ca="1">INDIRECT(_xlfn.CONCAT("compTimes",$Q$2,"!",ADDRESS(ROW(),COLUMN(),1,1)))</f>
        <v>1.3212803</v>
      </c>
      <c r="D33">
        <f t="array" aca="1" ref="D33" ca="1">INDIRECT(_xlfn.CONCAT("compTimes",$Q$2,"!",ADDRESS(ROW(),COLUMN(),1,1)))</f>
        <v>1.3096197000000001</v>
      </c>
      <c r="E33">
        <f t="array" aca="1" ref="E33" ca="1">INDIRECT(_xlfn.CONCAT("compTimes",$Q$2,"!",ADDRESS(ROW(),COLUMN(),1,1)))</f>
        <v>1.2841404000000001</v>
      </c>
      <c r="F33">
        <f t="array" aca="1" ref="F33" ca="1">INDIRECT(_xlfn.CONCAT("compTimes",$Q$2,"!",ADDRESS(ROW(),COLUMN(),1,1)))</f>
        <v>1.615758</v>
      </c>
    </row>
    <row r="34" spans="1:6" x14ac:dyDescent="0.2">
      <c r="A34">
        <f t="shared" si="0"/>
        <v>32</v>
      </c>
      <c r="B34">
        <f t="array" aca="1" ref="B34" ca="1">INDIRECT(_xlfn.CONCAT("compTimes",$Q$2,"!",ADDRESS(ROW(),COLUMN(),1,1)))</f>
        <v>1.4301204999999999</v>
      </c>
      <c r="C34">
        <f t="array" aca="1" ref="C34" ca="1">INDIRECT(_xlfn.CONCAT("compTimes",$Q$2,"!",ADDRESS(ROW(),COLUMN(),1,1)))</f>
        <v>1.3768339999999999</v>
      </c>
      <c r="D34">
        <f t="array" aca="1" ref="D34" ca="1">INDIRECT(_xlfn.CONCAT("compTimes",$Q$2,"!",ADDRESS(ROW(),COLUMN(),1,1)))</f>
        <v>1.2933572</v>
      </c>
      <c r="E34">
        <f t="array" aca="1" ref="E34" ca="1">INDIRECT(_xlfn.CONCAT("compTimes",$Q$2,"!",ADDRESS(ROW(),COLUMN(),1,1)))</f>
        <v>1.1301762</v>
      </c>
      <c r="F34">
        <f t="array" aca="1" ref="F34" ca="1">INDIRECT(_xlfn.CONCAT("compTimes",$Q$2,"!",ADDRESS(ROW(),COLUMN(),1,1)))</f>
        <v>1.0814012</v>
      </c>
    </row>
    <row r="35" spans="1:6" x14ac:dyDescent="0.2">
      <c r="A35">
        <f t="shared" si="0"/>
        <v>33</v>
      </c>
      <c r="B35">
        <f t="array" aca="1" ref="B35" ca="1">INDIRECT(_xlfn.CONCAT("compTimes",$Q$2,"!",ADDRESS(ROW(),COLUMN(),1,1)))</f>
        <v>1.7646196999999999</v>
      </c>
      <c r="C35">
        <f t="array" aca="1" ref="C35" ca="1">INDIRECT(_xlfn.CONCAT("compTimes",$Q$2,"!",ADDRESS(ROW(),COLUMN(),1,1)))</f>
        <v>1.8803557</v>
      </c>
      <c r="D35">
        <f t="array" aca="1" ref="D35" ca="1">INDIRECT(_xlfn.CONCAT("compTimes",$Q$2,"!",ADDRESS(ROW(),COLUMN(),1,1)))</f>
        <v>2.3765177</v>
      </c>
      <c r="E35">
        <f t="array" aca="1" ref="E35" ca="1">INDIRECT(_xlfn.CONCAT("compTimes",$Q$2,"!",ADDRESS(ROW(),COLUMN(),1,1)))</f>
        <v>1.6681954999999999</v>
      </c>
      <c r="F35">
        <f t="array" aca="1" ref="F35" ca="1">INDIRECT(_xlfn.CONCAT("compTimes",$Q$2,"!",ADDRESS(ROW(),COLUMN(),1,1)))</f>
        <v>1.7329006</v>
      </c>
    </row>
    <row r="36" spans="1:6" x14ac:dyDescent="0.2">
      <c r="A36">
        <f t="shared" si="0"/>
        <v>34</v>
      </c>
      <c r="B36">
        <f t="array" aca="1" ref="B36" ca="1">INDIRECT(_xlfn.CONCAT("compTimes",$Q$2,"!",ADDRESS(ROW(),COLUMN(),1,1)))</f>
        <v>2.8019769000000001</v>
      </c>
      <c r="C36">
        <f t="array" aca="1" ref="C36" ca="1">INDIRECT(_xlfn.CONCAT("compTimes",$Q$2,"!",ADDRESS(ROW(),COLUMN(),1,1)))</f>
        <v>2.8300413999999998</v>
      </c>
      <c r="D36">
        <f t="array" aca="1" ref="D36" ca="1">INDIRECT(_xlfn.CONCAT("compTimes",$Q$2,"!",ADDRESS(ROW(),COLUMN(),1,1)))</f>
        <v>6.1324269999999999</v>
      </c>
      <c r="E36">
        <f t="array" aca="1" ref="E36" ca="1">INDIRECT(_xlfn.CONCAT("compTimes",$Q$2,"!",ADDRESS(ROW(),COLUMN(),1,1)))</f>
        <v>44.5131248</v>
      </c>
      <c r="F36">
        <f t="array" aca="1" ref="F36" ca="1">INDIRECT(_xlfn.CONCAT("compTimes",$Q$2,"!",ADDRESS(ROW(),COLUMN(),1,1)))</f>
        <v>396.20223060000001</v>
      </c>
    </row>
    <row r="37" spans="1:6" x14ac:dyDescent="0.2">
      <c r="A37">
        <f t="shared" si="0"/>
        <v>35</v>
      </c>
      <c r="B37">
        <f t="array" aca="1" ref="B37" ca="1">INDIRECT(_xlfn.CONCAT("compTimes",$Q$2,"!",ADDRESS(ROW(),COLUMN(),1,1)))</f>
        <v>2.063326</v>
      </c>
      <c r="C37">
        <f t="array" aca="1" ref="C37" ca="1">INDIRECT(_xlfn.CONCAT("compTimes",$Q$2,"!",ADDRESS(ROW(),COLUMN(),1,1)))</f>
        <v>1.8805738999999999</v>
      </c>
      <c r="D37">
        <f t="array" aca="1" ref="D37" ca="1">INDIRECT(_xlfn.CONCAT("compTimes",$Q$2,"!",ADDRESS(ROW(),COLUMN(),1,1)))</f>
        <v>1.6357900000000001</v>
      </c>
      <c r="E37">
        <f t="array" aca="1" ref="E37" ca="1">INDIRECT(_xlfn.CONCAT("compTimes",$Q$2,"!",ADDRESS(ROW(),COLUMN(),1,1)))</f>
        <v>1.3221474</v>
      </c>
      <c r="F37">
        <f t="array" aca="1" ref="F37" ca="1">INDIRECT(_xlfn.CONCAT("compTimes",$Q$2,"!",ADDRESS(ROW(),COLUMN(),1,1)))</f>
        <v>1.0222723</v>
      </c>
    </row>
  </sheetData>
  <mergeCells count="2">
    <mergeCell ref="J1:N1"/>
    <mergeCell ref="B1:E1"/>
  </mergeCells>
  <conditionalFormatting sqref="B3:F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F4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6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F1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1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F12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F1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F20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F2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F2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F2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F2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F25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F2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F2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F2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F2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F30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F3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F3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F3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F3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F3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F3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F3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F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F3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F4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F4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F4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N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N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N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N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N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N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9:N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N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N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N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N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:N1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5:N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N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7:N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:N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Q3" xr:uid="{9CD1C897-6CE7-6243-A094-E3B366C6E212}">
      <formula1>$J$2:$N$2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7CDA3B-BC27-BC41-9BD7-B41C928706AA}">
          <x14:formula1>
            <xm:f>aux!$A$1:$A$2</xm:f>
          </x14:formula1>
          <xm:sqref>Q2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J38"/>
  <sheetViews>
    <sheetView workbookViewId="0">
      <selection activeCell="I36" sqref="I36"/>
    </sheetView>
  </sheetViews>
  <sheetFormatPr baseColWidth="10" defaultColWidth="8.83203125" defaultRowHeight="15" x14ac:dyDescent="0.2"/>
  <sheetData>
    <row r="3" spans="2:10" x14ac:dyDescent="0.2">
      <c r="B3">
        <v>1.0907152</v>
      </c>
      <c r="C3">
        <v>0.87079059999999997</v>
      </c>
      <c r="D3">
        <v>1.1257872</v>
      </c>
      <c r="E3">
        <v>1.748877</v>
      </c>
      <c r="F3">
        <v>1.2498507999999999</v>
      </c>
      <c r="I3">
        <f>objFun0.2!I3</f>
        <v>0</v>
      </c>
      <c r="J3">
        <f>objFun0.2!B10</f>
        <v>6979</v>
      </c>
    </row>
    <row r="4" spans="2:10" x14ac:dyDescent="0.2">
      <c r="B4">
        <v>0.92818610000000001</v>
      </c>
      <c r="C4">
        <v>0.78585539999999998</v>
      </c>
      <c r="D4">
        <v>0.81899869999999997</v>
      </c>
      <c r="E4">
        <v>0.72248389999999996</v>
      </c>
      <c r="F4">
        <v>0.79429799999999995</v>
      </c>
    </row>
    <row r="5" spans="2:10" x14ac:dyDescent="0.2">
      <c r="B5">
        <v>2.0578403000000001</v>
      </c>
      <c r="C5">
        <v>2.0366488</v>
      </c>
      <c r="D5">
        <v>1.9518963</v>
      </c>
      <c r="E5">
        <v>1.8169527000000001</v>
      </c>
      <c r="F5">
        <v>2.4913525000000001</v>
      </c>
    </row>
    <row r="6" spans="2:10" x14ac:dyDescent="0.2">
      <c r="B6">
        <v>0.83136330000000003</v>
      </c>
      <c r="C6">
        <v>0.84589420000000004</v>
      </c>
      <c r="D6">
        <v>0.84216899999999995</v>
      </c>
      <c r="E6">
        <v>0.8345707</v>
      </c>
      <c r="F6">
        <v>131.88371720000001</v>
      </c>
    </row>
    <row r="7" spans="2:10" x14ac:dyDescent="0.2">
      <c r="B7">
        <v>1.9458042</v>
      </c>
      <c r="C7">
        <v>1.860913</v>
      </c>
      <c r="D7">
        <v>1.9169079</v>
      </c>
      <c r="E7">
        <v>4.3243831999999998</v>
      </c>
      <c r="F7">
        <v>7.2873929999999998</v>
      </c>
    </row>
    <row r="8" spans="2:10" x14ac:dyDescent="0.2">
      <c r="B8">
        <v>1.8150444999999999</v>
      </c>
      <c r="C8">
        <v>1.7927071000000001</v>
      </c>
      <c r="D8">
        <v>20.035430699999999</v>
      </c>
      <c r="E8">
        <v>178.61104760000001</v>
      </c>
      <c r="F8">
        <v>127.12100770000001</v>
      </c>
    </row>
    <row r="9" spans="2:10" x14ac:dyDescent="0.2">
      <c r="B9">
        <v>1.9729098</v>
      </c>
      <c r="C9">
        <v>1.9135171</v>
      </c>
      <c r="D9">
        <v>2.1216685000000002</v>
      </c>
      <c r="E9">
        <v>4.0830602999999996</v>
      </c>
      <c r="F9">
        <v>2.7365986000000002</v>
      </c>
    </row>
    <row r="10" spans="2:10" x14ac:dyDescent="0.2">
      <c r="B10">
        <v>0.43451240000000002</v>
      </c>
      <c r="C10">
        <v>0.43524849999999998</v>
      </c>
      <c r="D10">
        <v>0.42164760000000001</v>
      </c>
      <c r="E10">
        <v>0.48584430000000001</v>
      </c>
      <c r="F10">
        <v>0.39013959999999998</v>
      </c>
    </row>
    <row r="11" spans="2:10" x14ac:dyDescent="0.2">
      <c r="B11">
        <v>0.86214970000000002</v>
      </c>
      <c r="C11">
        <v>0.82393369999999999</v>
      </c>
      <c r="D11">
        <v>0.94483139999999999</v>
      </c>
      <c r="E11">
        <v>0.91067509999999996</v>
      </c>
      <c r="F11">
        <v>0.88235419999999998</v>
      </c>
    </row>
    <row r="12" spans="2:10" x14ac:dyDescent="0.2">
      <c r="B12">
        <v>0.52754509999999999</v>
      </c>
      <c r="C12">
        <v>1.2812167000000001</v>
      </c>
      <c r="D12">
        <v>1.25665</v>
      </c>
      <c r="E12">
        <v>1.7071346999999999</v>
      </c>
      <c r="F12">
        <v>1.2780654</v>
      </c>
    </row>
    <row r="13" spans="2:10" x14ac:dyDescent="0.2">
      <c r="B13">
        <v>0.17942710000000001</v>
      </c>
      <c r="C13">
        <v>0.1137309</v>
      </c>
      <c r="D13">
        <v>0.10933080000000001</v>
      </c>
      <c r="E13">
        <v>0.1159126</v>
      </c>
      <c r="F13">
        <v>9.5998E-2</v>
      </c>
    </row>
    <row r="14" spans="2:10" x14ac:dyDescent="0.2">
      <c r="B14">
        <v>0.9522003</v>
      </c>
      <c r="C14">
        <v>0.72145349999999997</v>
      </c>
      <c r="D14">
        <v>0.54979029999999995</v>
      </c>
      <c r="E14">
        <v>1.5553482000000001</v>
      </c>
      <c r="F14">
        <v>1.3158335999999999</v>
      </c>
    </row>
    <row r="15" spans="2:10" x14ac:dyDescent="0.2">
      <c r="B15">
        <v>1.3477584</v>
      </c>
      <c r="C15">
        <v>1.0936444000000001</v>
      </c>
      <c r="D15">
        <v>1.0811120000000001</v>
      </c>
      <c r="E15">
        <v>1.1968993999999999</v>
      </c>
      <c r="F15">
        <v>1.4346669999999999</v>
      </c>
    </row>
    <row r="16" spans="2:10" x14ac:dyDescent="0.2">
      <c r="B16">
        <v>3.6724872</v>
      </c>
      <c r="C16">
        <v>3.7204526000000002</v>
      </c>
      <c r="D16">
        <v>6.1306994000000001</v>
      </c>
      <c r="E16">
        <v>39.978092599999997</v>
      </c>
      <c r="F16">
        <v>381.84918190000002</v>
      </c>
    </row>
    <row r="17" spans="2:6" x14ac:dyDescent="0.2">
      <c r="B17">
        <v>1.8127127999999999</v>
      </c>
      <c r="C17">
        <v>1.8131084</v>
      </c>
      <c r="D17">
        <v>1.8256024</v>
      </c>
      <c r="E17">
        <v>1.7595821</v>
      </c>
      <c r="F17">
        <v>1.4954248999999999</v>
      </c>
    </row>
    <row r="18" spans="2:6" x14ac:dyDescent="0.2">
      <c r="B18">
        <v>3.9107954999999999</v>
      </c>
      <c r="C18">
        <v>7.5842961000000004</v>
      </c>
      <c r="D18">
        <v>17.4214126</v>
      </c>
      <c r="E18">
        <v>34.768462499999998</v>
      </c>
      <c r="F18">
        <v>25.808199399999999</v>
      </c>
    </row>
    <row r="19" spans="2:6" x14ac:dyDescent="0.2">
      <c r="B19">
        <v>1.0259885</v>
      </c>
      <c r="C19">
        <v>0.80592560000000002</v>
      </c>
      <c r="D19">
        <v>0.80818040000000002</v>
      </c>
      <c r="E19">
        <v>1.4181459999999999</v>
      </c>
      <c r="F19">
        <v>1.1034120999999999</v>
      </c>
    </row>
    <row r="20" spans="2:6" x14ac:dyDescent="0.2">
      <c r="B20">
        <v>2.3098361999999999</v>
      </c>
      <c r="C20">
        <v>1.9900259</v>
      </c>
      <c r="D20">
        <v>2.3481144999999999</v>
      </c>
      <c r="E20">
        <v>1.5474025</v>
      </c>
      <c r="F20">
        <v>8.3603980999999994</v>
      </c>
    </row>
    <row r="21" spans="2:6" x14ac:dyDescent="0.2">
      <c r="B21">
        <v>0.51439270000000004</v>
      </c>
      <c r="C21">
        <v>0.38706449999999998</v>
      </c>
      <c r="D21">
        <v>0.396978</v>
      </c>
      <c r="E21">
        <v>0.38893820000000001</v>
      </c>
      <c r="F21">
        <v>0.35249449999999999</v>
      </c>
    </row>
    <row r="22" spans="2:6" x14ac:dyDescent="0.2">
      <c r="B22">
        <v>1.2029897000000001</v>
      </c>
      <c r="C22">
        <v>1.0244004</v>
      </c>
      <c r="D22">
        <v>3.5095694000000002</v>
      </c>
      <c r="E22">
        <v>2.3956483999999998</v>
      </c>
      <c r="F22">
        <v>1.8522516</v>
      </c>
    </row>
    <row r="23" spans="2:6" x14ac:dyDescent="0.2">
      <c r="B23">
        <v>1.7932695000000001</v>
      </c>
      <c r="C23">
        <v>1.5915621</v>
      </c>
      <c r="D23">
        <v>1.4239553</v>
      </c>
      <c r="E23">
        <v>1.4711687</v>
      </c>
      <c r="F23">
        <v>1.4624288000000001</v>
      </c>
    </row>
    <row r="24" spans="2:6" x14ac:dyDescent="0.2">
      <c r="B24">
        <v>2.7152723999999999</v>
      </c>
      <c r="C24">
        <v>2.7626623000000001</v>
      </c>
      <c r="D24">
        <v>2.5970740999999999</v>
      </c>
      <c r="E24">
        <v>7.1043829000000001</v>
      </c>
      <c r="F24">
        <v>6.3085703999999998</v>
      </c>
    </row>
    <row r="25" spans="2:6" x14ac:dyDescent="0.2">
      <c r="B25">
        <v>3.6557362000000002</v>
      </c>
      <c r="C25">
        <v>3.7910145000000002</v>
      </c>
      <c r="D25">
        <v>4.4259944999999998</v>
      </c>
      <c r="E25">
        <v>3.9779681</v>
      </c>
      <c r="F25">
        <v>4.8525138999999999</v>
      </c>
    </row>
    <row r="26" spans="2:6" x14ac:dyDescent="0.2">
      <c r="B26">
        <v>1.7277830999999999</v>
      </c>
      <c r="C26">
        <v>2.0221475999999998</v>
      </c>
      <c r="D26">
        <v>2.1082841000000001</v>
      </c>
      <c r="E26">
        <v>2.3033416999999998</v>
      </c>
      <c r="F26">
        <v>3.9716585000000002</v>
      </c>
    </row>
    <row r="27" spans="2:6" x14ac:dyDescent="0.2">
      <c r="B27">
        <v>1.3642407999999999</v>
      </c>
      <c r="C27">
        <v>1.1729035999999999</v>
      </c>
      <c r="D27">
        <v>1.2468013</v>
      </c>
      <c r="E27">
        <v>1.2472555999999999</v>
      </c>
      <c r="F27">
        <v>1.2193309000000001</v>
      </c>
    </row>
    <row r="28" spans="2:6" x14ac:dyDescent="0.2">
      <c r="B28">
        <v>8.1457982999999992</v>
      </c>
      <c r="C28">
        <v>13.6380845</v>
      </c>
      <c r="D28">
        <v>13.351772800000001</v>
      </c>
      <c r="E28">
        <v>10.1054052</v>
      </c>
      <c r="F28">
        <v>8.2865037000000008</v>
      </c>
    </row>
    <row r="29" spans="2:6" x14ac:dyDescent="0.2">
      <c r="B29">
        <v>4.7618486999999998</v>
      </c>
      <c r="C29">
        <v>4.3369540999999998</v>
      </c>
      <c r="D29">
        <v>4.6832349000000004</v>
      </c>
      <c r="E29">
        <v>7.4763599000000003</v>
      </c>
      <c r="F29">
        <v>39.724195899999998</v>
      </c>
    </row>
    <row r="30" spans="2:6" x14ac:dyDescent="0.2">
      <c r="B30">
        <v>0.75503180000000003</v>
      </c>
      <c r="C30">
        <v>0.6637942</v>
      </c>
      <c r="D30">
        <v>0.69681470000000001</v>
      </c>
      <c r="E30">
        <v>0.6917875</v>
      </c>
      <c r="F30">
        <v>0.72488330000000001</v>
      </c>
    </row>
    <row r="31" spans="2:6" x14ac:dyDescent="0.2">
      <c r="B31">
        <v>1.1492104000000001</v>
      </c>
      <c r="C31">
        <v>1.1665338000000001</v>
      </c>
      <c r="D31">
        <v>1.1479784</v>
      </c>
      <c r="E31">
        <v>19.5657818</v>
      </c>
      <c r="F31">
        <v>13.3973291</v>
      </c>
    </row>
    <row r="32" spans="2:6" x14ac:dyDescent="0.2">
      <c r="B32">
        <v>2.7768887000000002</v>
      </c>
      <c r="C32">
        <v>2.1295899999999999</v>
      </c>
      <c r="D32">
        <v>1.677583</v>
      </c>
      <c r="E32">
        <v>3.3965021000000002</v>
      </c>
      <c r="F32">
        <v>8.2054442999999999</v>
      </c>
    </row>
    <row r="33" spans="2:6" x14ac:dyDescent="0.2">
      <c r="B33">
        <v>1.329718</v>
      </c>
      <c r="C33">
        <v>1.3212803</v>
      </c>
      <c r="D33">
        <v>1.3096197000000001</v>
      </c>
      <c r="E33">
        <v>1.2841404000000001</v>
      </c>
      <c r="F33">
        <v>1.615758</v>
      </c>
    </row>
    <row r="34" spans="2:6" x14ac:dyDescent="0.2">
      <c r="B34">
        <v>1.4301204999999999</v>
      </c>
      <c r="C34">
        <v>1.3768339999999999</v>
      </c>
      <c r="D34">
        <v>1.2933572</v>
      </c>
      <c r="E34">
        <v>1.1301762</v>
      </c>
      <c r="F34">
        <v>1.0814012</v>
      </c>
    </row>
    <row r="35" spans="2:6" x14ac:dyDescent="0.2">
      <c r="B35">
        <v>1.7646196999999999</v>
      </c>
      <c r="C35">
        <v>1.8803557</v>
      </c>
      <c r="D35">
        <v>2.3765177</v>
      </c>
      <c r="E35">
        <v>1.6681954999999999</v>
      </c>
      <c r="F35">
        <v>1.7329006</v>
      </c>
    </row>
    <row r="36" spans="2:6" x14ac:dyDescent="0.2">
      <c r="B36">
        <v>2.8019769000000001</v>
      </c>
      <c r="C36">
        <v>2.8300413999999998</v>
      </c>
      <c r="D36">
        <v>6.1324269999999999</v>
      </c>
      <c r="E36">
        <v>44.5131248</v>
      </c>
      <c r="F36">
        <v>396.20223060000001</v>
      </c>
    </row>
    <row r="37" spans="2:6" x14ac:dyDescent="0.2">
      <c r="B37">
        <v>2.063326</v>
      </c>
      <c r="C37">
        <v>1.8805738999999999</v>
      </c>
      <c r="D37">
        <v>1.6357900000000001</v>
      </c>
      <c r="E37">
        <v>1.3221474</v>
      </c>
      <c r="F37">
        <v>1.0222723</v>
      </c>
    </row>
    <row r="38" spans="2:6" x14ac:dyDescent="0.2">
      <c r="B38">
        <v>5.6471558000000002</v>
      </c>
      <c r="C38">
        <v>2.3147742999999998</v>
      </c>
      <c r="D38">
        <v>1.4028521</v>
      </c>
      <c r="E38">
        <v>0.93451960000000001</v>
      </c>
      <c r="F38">
        <v>0.76545969999999997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F38"/>
  <sheetViews>
    <sheetView workbookViewId="0">
      <selection activeCell="K46" sqref="K46"/>
    </sheetView>
  </sheetViews>
  <sheetFormatPr baseColWidth="10" defaultColWidth="8.83203125" defaultRowHeight="15" x14ac:dyDescent="0.2"/>
  <sheetData>
    <row r="3" spans="2:6" x14ac:dyDescent="0.2">
      <c r="B3">
        <v>11426</v>
      </c>
      <c r="C3">
        <v>11426</v>
      </c>
      <c r="D3">
        <v>11435</v>
      </c>
      <c r="E3">
        <v>11896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12980</v>
      </c>
      <c r="F5">
        <v>13087</v>
      </c>
    </row>
    <row r="6" spans="2:6" x14ac:dyDescent="0.2">
      <c r="B6">
        <v>9742</v>
      </c>
      <c r="C6">
        <v>9742</v>
      </c>
      <c r="D6">
        <v>9742</v>
      </c>
      <c r="E6">
        <v>9742</v>
      </c>
      <c r="F6">
        <v>9999999</v>
      </c>
    </row>
    <row r="7" spans="2:6" x14ac:dyDescent="0.2">
      <c r="B7">
        <v>13807</v>
      </c>
      <c r="C7">
        <v>13807</v>
      </c>
      <c r="D7">
        <v>13837</v>
      </c>
      <c r="E7">
        <v>13986</v>
      </c>
      <c r="F7">
        <v>14053</v>
      </c>
    </row>
    <row r="8" spans="2:6" x14ac:dyDescent="0.2">
      <c r="B8">
        <v>17628</v>
      </c>
      <c r="C8">
        <v>17628</v>
      </c>
      <c r="D8">
        <v>17972</v>
      </c>
      <c r="E8">
        <v>9999999</v>
      </c>
      <c r="F8">
        <v>9999999</v>
      </c>
    </row>
    <row r="9" spans="2:6" x14ac:dyDescent="0.2">
      <c r="B9">
        <v>16423</v>
      </c>
      <c r="C9">
        <v>16423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11318</v>
      </c>
      <c r="C14">
        <v>11318</v>
      </c>
      <c r="D14">
        <v>11345</v>
      </c>
      <c r="E14">
        <v>11464</v>
      </c>
      <c r="F14">
        <v>11464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13232</v>
      </c>
    </row>
    <row r="16" spans="2:6" x14ac:dyDescent="0.2">
      <c r="B16">
        <v>20369</v>
      </c>
      <c r="C16">
        <v>20369</v>
      </c>
      <c r="D16">
        <v>20376</v>
      </c>
      <c r="E16">
        <v>20481</v>
      </c>
      <c r="F16">
        <v>21612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16589</v>
      </c>
    </row>
    <row r="18" spans="2:6" x14ac:dyDescent="0.2">
      <c r="B18">
        <v>14548</v>
      </c>
      <c r="C18">
        <v>14548</v>
      </c>
      <c r="D18">
        <v>14555</v>
      </c>
      <c r="E18">
        <v>9999999</v>
      </c>
      <c r="F18">
        <v>9999999</v>
      </c>
    </row>
    <row r="19" spans="2:6" x14ac:dyDescent="0.2">
      <c r="B19">
        <v>14941</v>
      </c>
      <c r="C19">
        <v>14941</v>
      </c>
      <c r="D19">
        <v>14941</v>
      </c>
      <c r="E19">
        <v>14958</v>
      </c>
      <c r="F19">
        <v>14958</v>
      </c>
    </row>
    <row r="20" spans="2:6" x14ac:dyDescent="0.2">
      <c r="B20">
        <v>10904</v>
      </c>
      <c r="C20">
        <v>10918</v>
      </c>
      <c r="D20">
        <v>10918</v>
      </c>
      <c r="E20">
        <v>10918</v>
      </c>
      <c r="F20">
        <v>11501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13094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18770</v>
      </c>
      <c r="F23">
        <v>18770</v>
      </c>
    </row>
    <row r="24" spans="2:6" x14ac:dyDescent="0.2">
      <c r="B24">
        <v>13886</v>
      </c>
      <c r="C24">
        <v>13886</v>
      </c>
      <c r="D24">
        <v>13886</v>
      </c>
      <c r="E24">
        <v>13974</v>
      </c>
      <c r="F24">
        <v>14074</v>
      </c>
    </row>
    <row r="25" spans="2:6" x14ac:dyDescent="0.2">
      <c r="B25">
        <v>11087</v>
      </c>
      <c r="C25">
        <v>11087</v>
      </c>
      <c r="D25">
        <v>11087</v>
      </c>
      <c r="E25">
        <v>11094</v>
      </c>
      <c r="F25">
        <v>11437</v>
      </c>
    </row>
    <row r="26" spans="2:6" x14ac:dyDescent="0.2">
      <c r="B26">
        <v>12563</v>
      </c>
      <c r="C26">
        <v>12563</v>
      </c>
      <c r="D26">
        <v>12633</v>
      </c>
      <c r="E26">
        <v>12645</v>
      </c>
      <c r="F26">
        <v>12817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13455</v>
      </c>
      <c r="F29">
        <v>13855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13716</v>
      </c>
      <c r="D31">
        <v>13746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14011</v>
      </c>
      <c r="E32">
        <v>14037</v>
      </c>
      <c r="F32">
        <v>9999999</v>
      </c>
    </row>
    <row r="33" spans="2:6" x14ac:dyDescent="0.2">
      <c r="B33">
        <v>13947</v>
      </c>
      <c r="C33">
        <v>13947</v>
      </c>
      <c r="D33">
        <v>13947</v>
      </c>
      <c r="E33">
        <v>13947</v>
      </c>
      <c r="F33">
        <v>13977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10843</v>
      </c>
      <c r="C35">
        <v>10926</v>
      </c>
      <c r="D35">
        <v>10926</v>
      </c>
      <c r="E35">
        <v>10997</v>
      </c>
      <c r="F35">
        <v>11080</v>
      </c>
    </row>
    <row r="36" spans="2:6" x14ac:dyDescent="0.2">
      <c r="B36">
        <v>19100</v>
      </c>
      <c r="C36">
        <v>19100</v>
      </c>
      <c r="D36">
        <v>19212</v>
      </c>
      <c r="E36">
        <v>19505</v>
      </c>
      <c r="F36">
        <v>22811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13830</v>
      </c>
      <c r="C38">
        <v>9999999</v>
      </c>
      <c r="D38">
        <v>9999999</v>
      </c>
      <c r="E38">
        <v>9999999</v>
      </c>
      <c r="F38">
        <v>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F38"/>
  <sheetViews>
    <sheetView workbookViewId="0">
      <selection activeCell="J31" sqref="J31"/>
    </sheetView>
  </sheetViews>
  <sheetFormatPr baseColWidth="10" defaultColWidth="8.83203125" defaultRowHeight="15" x14ac:dyDescent="0.2"/>
  <sheetData>
    <row r="3" spans="2:6" x14ac:dyDescent="0.2">
      <c r="B3">
        <v>0.99035655561161873</v>
      </c>
      <c r="C3">
        <v>0.80070452877008191</v>
      </c>
      <c r="D3">
        <v>0.87693822889566797</v>
      </c>
      <c r="E3">
        <v>0.84800969007716442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0.99999964169846567</v>
      </c>
      <c r="C5">
        <v>0.9972690633324961</v>
      </c>
      <c r="D5">
        <v>0.96345686740160252</v>
      </c>
      <c r="E5">
        <v>0.87744772453450037</v>
      </c>
      <c r="F5">
        <v>0.82282910484441496</v>
      </c>
    </row>
    <row r="6" spans="2:6" x14ac:dyDescent="0.2">
      <c r="B6">
        <v>0.99999546114083704</v>
      </c>
      <c r="C6">
        <v>0.99211414006941623</v>
      </c>
      <c r="D6">
        <v>0.92995063889009788</v>
      </c>
      <c r="E6">
        <v>0.80559275138662612</v>
      </c>
      <c r="F6">
        <v>0</v>
      </c>
    </row>
    <row r="7" spans="2:6" x14ac:dyDescent="0.2">
      <c r="B7">
        <v>0.99811404433598294</v>
      </c>
      <c r="C7">
        <v>0.89076787411842273</v>
      </c>
      <c r="D7">
        <v>0.83637042816549867</v>
      </c>
      <c r="E7">
        <v>0.81345419544847086</v>
      </c>
      <c r="F7">
        <v>0.94235072547017229</v>
      </c>
    </row>
    <row r="8" spans="2:6" x14ac:dyDescent="0.2">
      <c r="B8">
        <v>0.99398038399551458</v>
      </c>
      <c r="C8">
        <v>0.82807067450161176</v>
      </c>
      <c r="D8">
        <v>0.80033918925387559</v>
      </c>
      <c r="E8">
        <v>0</v>
      </c>
      <c r="F8">
        <v>0</v>
      </c>
    </row>
    <row r="9" spans="2:6" x14ac:dyDescent="0.2">
      <c r="B9">
        <v>0.99965771781679846</v>
      </c>
      <c r="C9">
        <v>0.945736082879166</v>
      </c>
      <c r="D9">
        <v>0.99992916765579776</v>
      </c>
      <c r="E9">
        <v>0.99845005351197236</v>
      </c>
      <c r="F9">
        <v>0.99095592553178735</v>
      </c>
    </row>
    <row r="10" spans="2:6" x14ac:dyDescent="0.2">
      <c r="B10">
        <v>1</v>
      </c>
      <c r="C10">
        <v>0.99999997197503365</v>
      </c>
      <c r="D10">
        <v>0.99997237462762067</v>
      </c>
      <c r="E10">
        <v>0.99923938156631709</v>
      </c>
      <c r="F10">
        <v>0.99505695260066518</v>
      </c>
    </row>
    <row r="11" spans="2:6" x14ac:dyDescent="0.2">
      <c r="B11">
        <v>1</v>
      </c>
      <c r="C11">
        <v>0.99999999891882363</v>
      </c>
      <c r="D11">
        <v>0.99999593554653021</v>
      </c>
      <c r="E11">
        <v>0.99975118934539331</v>
      </c>
      <c r="F11">
        <v>0.99807274675965918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0.99470921837758719</v>
      </c>
      <c r="C14">
        <v>0.84356513676834288</v>
      </c>
      <c r="D14">
        <v>0.91179807510839428</v>
      </c>
      <c r="E14">
        <v>0.95725165708733195</v>
      </c>
      <c r="F14">
        <v>0.89203826004358755</v>
      </c>
    </row>
    <row r="15" spans="2:6" x14ac:dyDescent="0.2">
      <c r="B15">
        <v>0.99999994928492342</v>
      </c>
      <c r="C15">
        <v>0.99888699321696117</v>
      </c>
      <c r="D15">
        <v>0.97936820550667902</v>
      </c>
      <c r="E15">
        <v>0.91540133758592646</v>
      </c>
      <c r="F15">
        <v>0.82148800302529978</v>
      </c>
    </row>
    <row r="16" spans="2:6" x14ac:dyDescent="0.2">
      <c r="B16">
        <v>0.9996330681012735</v>
      </c>
      <c r="C16">
        <v>0.94682996433354627</v>
      </c>
      <c r="D16">
        <v>0.80019838385035769</v>
      </c>
      <c r="E16">
        <v>0.83444515283237541</v>
      </c>
      <c r="F16">
        <v>0.8006703048110364</v>
      </c>
    </row>
    <row r="17" spans="2:6" x14ac:dyDescent="0.2">
      <c r="B17">
        <v>0.9999999848779666</v>
      </c>
      <c r="C17">
        <v>0.99947178115653346</v>
      </c>
      <c r="D17">
        <v>0.98601186125240703</v>
      </c>
      <c r="E17">
        <v>0.93714476511098899</v>
      </c>
      <c r="F17">
        <v>0.85548554689747569</v>
      </c>
    </row>
    <row r="18" spans="2:6" x14ac:dyDescent="0.2">
      <c r="B18">
        <v>0.99955219396698181</v>
      </c>
      <c r="C18">
        <v>0.94047354658717042</v>
      </c>
      <c r="D18">
        <v>0.81673764247342762</v>
      </c>
      <c r="E18">
        <v>0</v>
      </c>
      <c r="F18">
        <v>0</v>
      </c>
    </row>
    <row r="19" spans="2:6" x14ac:dyDescent="0.2">
      <c r="B19">
        <v>0.99994694045517096</v>
      </c>
      <c r="C19">
        <v>0.97616744498387586</v>
      </c>
      <c r="D19">
        <v>0.86199476491002314</v>
      </c>
      <c r="E19">
        <v>0.9638292516905228</v>
      </c>
      <c r="F19">
        <v>0.90218243067104087</v>
      </c>
    </row>
    <row r="20" spans="2:6" x14ac:dyDescent="0.2">
      <c r="B20">
        <v>0.95762387930829729</v>
      </c>
      <c r="C20">
        <v>0.99651497717391313</v>
      </c>
      <c r="D20">
        <v>0.95669402703199691</v>
      </c>
      <c r="E20">
        <v>0.86861118286174999</v>
      </c>
      <c r="F20">
        <v>0.95126602427846374</v>
      </c>
    </row>
    <row r="21" spans="2:6" x14ac:dyDescent="0.2">
      <c r="B21">
        <v>0.99999999999999933</v>
      </c>
      <c r="C21">
        <v>0.99999976017950076</v>
      </c>
      <c r="D21">
        <v>0.99990883394674712</v>
      </c>
      <c r="E21">
        <v>0.9982576509489145</v>
      </c>
      <c r="F21">
        <v>0.98963748394317852</v>
      </c>
    </row>
    <row r="22" spans="2:6" x14ac:dyDescent="0.2">
      <c r="B22">
        <v>0.99648389692868533</v>
      </c>
      <c r="C22">
        <v>0.86773861687097531</v>
      </c>
      <c r="D22">
        <v>0</v>
      </c>
      <c r="E22">
        <v>0</v>
      </c>
      <c r="F22">
        <v>0</v>
      </c>
    </row>
    <row r="23" spans="2:6" x14ac:dyDescent="0.2">
      <c r="B23">
        <v>1</v>
      </c>
      <c r="C23">
        <v>0.99999999995328814</v>
      </c>
      <c r="D23">
        <v>0.99999970477876809</v>
      </c>
      <c r="E23">
        <v>0.9999631114556925</v>
      </c>
      <c r="F23">
        <v>0.99953907288633059</v>
      </c>
    </row>
    <row r="24" spans="2:6" x14ac:dyDescent="0.2">
      <c r="B24">
        <v>0.99976130175581501</v>
      </c>
      <c r="C24">
        <v>0.95857317764337624</v>
      </c>
      <c r="D24">
        <v>0.81142053373171152</v>
      </c>
      <c r="E24">
        <v>0.81460869995632046</v>
      </c>
      <c r="F24">
        <v>0.89556327366050881</v>
      </c>
    </row>
    <row r="25" spans="2:6" x14ac:dyDescent="0.2">
      <c r="B25">
        <v>0.99996774832561774</v>
      </c>
      <c r="C25">
        <v>0.97989175487072311</v>
      </c>
      <c r="D25">
        <v>0.87955371013351014</v>
      </c>
      <c r="E25">
        <v>0.80354016511090287</v>
      </c>
      <c r="F25">
        <v>0.80468475262286232</v>
      </c>
    </row>
    <row r="26" spans="2:6" x14ac:dyDescent="0.2">
      <c r="B26">
        <v>0.9983544570692604</v>
      </c>
      <c r="C26">
        <v>0.89690526610150034</v>
      </c>
      <c r="D26">
        <v>0.8565994173913315</v>
      </c>
      <c r="E26">
        <v>0.81098382609016917</v>
      </c>
      <c r="F26">
        <v>0.82365291018716191</v>
      </c>
    </row>
    <row r="27" spans="2:6" x14ac:dyDescent="0.2">
      <c r="B27">
        <v>0.99999999982430543</v>
      </c>
      <c r="C27">
        <v>0.99992855681783566</v>
      </c>
      <c r="D27">
        <v>0.99626790594648895</v>
      </c>
      <c r="E27">
        <v>0.97463551327989584</v>
      </c>
      <c r="F27">
        <v>0.92424988020976229</v>
      </c>
    </row>
    <row r="28" spans="2:6" x14ac:dyDescent="0.2">
      <c r="B28">
        <v>0.9480480863606463</v>
      </c>
      <c r="C28">
        <v>0.8760718408160072</v>
      </c>
      <c r="D28">
        <v>0</v>
      </c>
      <c r="E28">
        <v>0</v>
      </c>
      <c r="F28">
        <v>0</v>
      </c>
    </row>
    <row r="29" spans="2:6" x14ac:dyDescent="0.2">
      <c r="B29">
        <v>0.99997593633643911</v>
      </c>
      <c r="C29">
        <v>0.98505850131763695</v>
      </c>
      <c r="D29">
        <v>0.88965311489200261</v>
      </c>
      <c r="E29">
        <v>0.80104031786232222</v>
      </c>
      <c r="F29">
        <v>0.80778035354198863</v>
      </c>
    </row>
    <row r="30" spans="2:6" x14ac:dyDescent="0.2">
      <c r="B30">
        <v>1</v>
      </c>
      <c r="C30">
        <v>0.99999999986583399</v>
      </c>
      <c r="D30">
        <v>0.99999895596120913</v>
      </c>
      <c r="E30">
        <v>0.99993927593275145</v>
      </c>
      <c r="F30">
        <v>0.99919851474258559</v>
      </c>
    </row>
    <row r="31" spans="2:6" x14ac:dyDescent="0.2">
      <c r="B31">
        <v>0.999088237362738</v>
      </c>
      <c r="C31">
        <v>0.92121800025944323</v>
      </c>
      <c r="D31">
        <v>0.88216868865010867</v>
      </c>
      <c r="E31">
        <v>0</v>
      </c>
      <c r="F31">
        <v>0</v>
      </c>
    </row>
    <row r="32" spans="2:6" x14ac:dyDescent="0.2">
      <c r="B32">
        <v>0.99995778726018603</v>
      </c>
      <c r="C32">
        <v>0.97962150278740356</v>
      </c>
      <c r="D32">
        <v>0.87027040591678428</v>
      </c>
      <c r="E32">
        <v>0.82501582598541168</v>
      </c>
      <c r="F32">
        <v>0</v>
      </c>
    </row>
    <row r="33" spans="2:6" x14ac:dyDescent="0.2">
      <c r="B33">
        <v>0.99999814973386336</v>
      </c>
      <c r="C33">
        <v>0.99498591065705344</v>
      </c>
      <c r="D33">
        <v>0.94758053513285556</v>
      </c>
      <c r="E33">
        <v>0.83643863417083852</v>
      </c>
      <c r="F33">
        <v>0.85011215537407225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0.90853343550676313</v>
      </c>
      <c r="C35">
        <v>0.94620569110600772</v>
      </c>
      <c r="D35">
        <v>0.82686377852555326</v>
      </c>
      <c r="E35">
        <v>0.83075085297670981</v>
      </c>
      <c r="F35">
        <v>0.86467511637526884</v>
      </c>
    </row>
    <row r="36" spans="2:6" x14ac:dyDescent="0.2">
      <c r="B36">
        <v>0.99507478289199647</v>
      </c>
      <c r="C36">
        <v>0.84156153542017753</v>
      </c>
      <c r="D36">
        <v>0.80931478505087462</v>
      </c>
      <c r="E36">
        <v>0.80026203594092582</v>
      </c>
      <c r="F36">
        <v>0.85354935822320721</v>
      </c>
    </row>
    <row r="37" spans="2:6" x14ac:dyDescent="0.2">
      <c r="B37">
        <v>0.99999999999986777</v>
      </c>
      <c r="C37">
        <v>0.99999693247065824</v>
      </c>
      <c r="D37">
        <v>0.99950194386774582</v>
      </c>
      <c r="E37">
        <v>0.99351336217212205</v>
      </c>
      <c r="F37">
        <v>0.97414478312672925</v>
      </c>
    </row>
    <row r="38" spans="2:6" x14ac:dyDescent="0.2">
      <c r="B38">
        <v>0.87882189595430615</v>
      </c>
      <c r="C38">
        <v>0</v>
      </c>
      <c r="D38">
        <v>0</v>
      </c>
      <c r="E38">
        <v>0</v>
      </c>
      <c r="F3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F38"/>
  <sheetViews>
    <sheetView workbookViewId="0">
      <selection activeCell="B3" sqref="B3:F42"/>
    </sheetView>
  </sheetViews>
  <sheetFormatPr baseColWidth="10" defaultColWidth="8.83203125" defaultRowHeight="15" x14ac:dyDescent="0.2"/>
  <sheetData>
    <row r="3" spans="2:6" x14ac:dyDescent="0.2">
      <c r="B3">
        <v>0.23526279999999999</v>
      </c>
      <c r="C3">
        <v>0.1564904</v>
      </c>
      <c r="D3">
        <v>0.1468912</v>
      </c>
      <c r="E3">
        <v>0.14935899999999999</v>
      </c>
      <c r="F3">
        <v>0.1489617</v>
      </c>
    </row>
    <row r="4" spans="2:6" x14ac:dyDescent="0.2">
      <c r="B4">
        <v>0.94225939999999997</v>
      </c>
      <c r="C4">
        <v>0.79785910000000004</v>
      </c>
      <c r="D4">
        <v>0.83097430000000005</v>
      </c>
      <c r="E4">
        <v>0.76538059999999997</v>
      </c>
      <c r="F4">
        <v>0.82187279999999996</v>
      </c>
    </row>
    <row r="5" spans="2:6" x14ac:dyDescent="0.2">
      <c r="B5">
        <v>2.164774</v>
      </c>
      <c r="C5">
        <v>1.9687197000000001</v>
      </c>
      <c r="D5">
        <v>1.6660885999999999</v>
      </c>
      <c r="E5">
        <v>24.370546399999998</v>
      </c>
      <c r="F5">
        <v>51.352301099999998</v>
      </c>
    </row>
    <row r="6" spans="2:6" x14ac:dyDescent="0.2">
      <c r="B6">
        <v>0.81129890000000005</v>
      </c>
      <c r="C6">
        <v>0.85441719999999999</v>
      </c>
      <c r="D6">
        <v>0.85457640000000001</v>
      </c>
      <c r="E6">
        <v>81.243449200000001</v>
      </c>
      <c r="F6">
        <v>65.719607400000001</v>
      </c>
    </row>
    <row r="7" spans="2:6" x14ac:dyDescent="0.2">
      <c r="B7">
        <v>1.9648601999999999</v>
      </c>
      <c r="C7">
        <v>7.5909186000000002</v>
      </c>
      <c r="D7">
        <v>4.4246638000000003</v>
      </c>
      <c r="E7">
        <v>11.274554800000001</v>
      </c>
      <c r="F7">
        <v>6.9772799000000001</v>
      </c>
    </row>
    <row r="8" spans="2:6" x14ac:dyDescent="0.2">
      <c r="B8">
        <v>1.7162522</v>
      </c>
      <c r="C8">
        <v>12.420360799999999</v>
      </c>
      <c r="D8">
        <v>93.414392500000005</v>
      </c>
      <c r="E8">
        <v>64.0395994</v>
      </c>
      <c r="F8">
        <v>47.084558999999999</v>
      </c>
    </row>
    <row r="9" spans="2:6" x14ac:dyDescent="0.2">
      <c r="B9">
        <v>1.8668804999999999</v>
      </c>
      <c r="C9">
        <v>3.5266087000000002</v>
      </c>
      <c r="D9">
        <v>2.8243857999999999</v>
      </c>
      <c r="E9">
        <v>3.209689</v>
      </c>
      <c r="F9">
        <v>2.4969131999999998</v>
      </c>
    </row>
    <row r="10" spans="2:6" x14ac:dyDescent="0.2">
      <c r="B10">
        <v>0.4150278</v>
      </c>
      <c r="C10">
        <v>0.42213139999999999</v>
      </c>
      <c r="D10">
        <v>0.43398160000000002</v>
      </c>
      <c r="E10">
        <v>0.40557260000000001</v>
      </c>
      <c r="F10">
        <v>0.41728199999999999</v>
      </c>
    </row>
    <row r="11" spans="2:6" x14ac:dyDescent="0.2">
      <c r="B11">
        <v>0.7500696</v>
      </c>
      <c r="C11">
        <v>0.69341260000000005</v>
      </c>
      <c r="D11">
        <v>0.67641269999999998</v>
      </c>
      <c r="E11">
        <v>1.1843965000000001</v>
      </c>
      <c r="F11">
        <v>1.1074778999999999</v>
      </c>
    </row>
    <row r="12" spans="2:6" x14ac:dyDescent="0.2">
      <c r="B12">
        <v>0.51418770000000003</v>
      </c>
      <c r="C12">
        <v>1.2629459999999999</v>
      </c>
      <c r="D12">
        <v>1.2687952</v>
      </c>
      <c r="E12">
        <v>1.6858580999999999</v>
      </c>
      <c r="F12">
        <v>1.2933573</v>
      </c>
    </row>
    <row r="13" spans="2:6" x14ac:dyDescent="0.2">
      <c r="B13">
        <v>0.18443180000000001</v>
      </c>
      <c r="C13">
        <v>0.1102139</v>
      </c>
      <c r="D13">
        <v>0.103392</v>
      </c>
      <c r="E13">
        <v>0.10462050000000001</v>
      </c>
      <c r="F13">
        <v>7.6586199999999993E-2</v>
      </c>
    </row>
    <row r="14" spans="2:6" x14ac:dyDescent="0.2">
      <c r="B14">
        <v>1.3663635999999999</v>
      </c>
      <c r="C14">
        <v>1.0356733</v>
      </c>
      <c r="D14">
        <v>1.2057374000000001</v>
      </c>
      <c r="E14">
        <v>4.0093693000000004</v>
      </c>
      <c r="F14">
        <v>4.4950476000000004</v>
      </c>
    </row>
    <row r="15" spans="2:6" x14ac:dyDescent="0.2">
      <c r="B15">
        <v>1.1466936000000001</v>
      </c>
      <c r="C15">
        <v>1.0619223</v>
      </c>
      <c r="D15">
        <v>1.1161018</v>
      </c>
      <c r="E15">
        <v>1.2050240999999999</v>
      </c>
      <c r="F15">
        <v>2.7437005999999999</v>
      </c>
    </row>
    <row r="16" spans="2:6" x14ac:dyDescent="0.2">
      <c r="B16">
        <v>3.5598589999999999</v>
      </c>
      <c r="C16">
        <v>3.5828372000000002</v>
      </c>
      <c r="D16">
        <v>28.7034938</v>
      </c>
      <c r="E16">
        <v>382.00983250000002</v>
      </c>
      <c r="F16">
        <v>323.12388199999998</v>
      </c>
    </row>
    <row r="17" spans="2:6" x14ac:dyDescent="0.2">
      <c r="B17">
        <v>1.7918232000000001</v>
      </c>
      <c r="C17">
        <v>1.760450399</v>
      </c>
      <c r="D17">
        <v>1.6738759990000001</v>
      </c>
      <c r="E17">
        <v>1.4285191989999999</v>
      </c>
      <c r="F17">
        <v>0.95040740000000001</v>
      </c>
    </row>
    <row r="18" spans="2:6" x14ac:dyDescent="0.2">
      <c r="B18">
        <v>5.1104789999999998</v>
      </c>
      <c r="C18">
        <v>3.5246244999999998</v>
      </c>
      <c r="D18">
        <v>21.2811056</v>
      </c>
      <c r="E18">
        <v>15.3715016</v>
      </c>
      <c r="F18">
        <v>11.818563499</v>
      </c>
    </row>
    <row r="19" spans="2:6" x14ac:dyDescent="0.2">
      <c r="B19">
        <v>0.94821540000000004</v>
      </c>
      <c r="C19">
        <v>0.90644430099999995</v>
      </c>
      <c r="D19">
        <v>1.0029254000000001</v>
      </c>
      <c r="E19">
        <v>0.82690549899999999</v>
      </c>
      <c r="F19">
        <v>0.712315001</v>
      </c>
    </row>
    <row r="20" spans="2:6" x14ac:dyDescent="0.2">
      <c r="B20">
        <v>1.497119399</v>
      </c>
      <c r="C20">
        <v>5.0378917999999997</v>
      </c>
      <c r="D20">
        <v>4.4874659000000001</v>
      </c>
      <c r="E20">
        <v>3.5460683</v>
      </c>
      <c r="F20">
        <v>3.5108371009999999</v>
      </c>
    </row>
    <row r="21" spans="2:6" x14ac:dyDescent="0.2">
      <c r="B21">
        <v>0.53920180100000004</v>
      </c>
      <c r="C21">
        <v>0.38057269999999999</v>
      </c>
      <c r="D21">
        <v>0.39613029900000002</v>
      </c>
      <c r="E21">
        <v>0.37079010099999998</v>
      </c>
      <c r="F21">
        <v>0.37346509999999999</v>
      </c>
    </row>
    <row r="22" spans="2:6" x14ac:dyDescent="0.2">
      <c r="B22">
        <v>1.185515501</v>
      </c>
      <c r="C22">
        <v>0.73056450100000003</v>
      </c>
      <c r="D22">
        <v>1.5517901999999999</v>
      </c>
      <c r="E22">
        <v>1.0235270000000001</v>
      </c>
      <c r="F22">
        <v>0.94703680000000001</v>
      </c>
    </row>
    <row r="23" spans="2:6" x14ac:dyDescent="0.2">
      <c r="B23">
        <v>1.7229366989999999</v>
      </c>
      <c r="C23">
        <v>1.5541381000000001</v>
      </c>
      <c r="D23">
        <v>1.3551493990000001</v>
      </c>
      <c r="E23">
        <v>2.4432334010000001</v>
      </c>
      <c r="F23">
        <v>2.2560961000000002</v>
      </c>
    </row>
    <row r="24" spans="2:6" x14ac:dyDescent="0.2">
      <c r="B24">
        <v>6.7016571999999996</v>
      </c>
      <c r="C24">
        <v>4.7172309989999999</v>
      </c>
      <c r="D24">
        <v>4.2702897999999996</v>
      </c>
      <c r="E24">
        <v>5.5620729999999998</v>
      </c>
      <c r="F24">
        <v>26.0997925</v>
      </c>
    </row>
    <row r="25" spans="2:6" x14ac:dyDescent="0.2">
      <c r="B25">
        <v>3.5038744999999998</v>
      </c>
      <c r="C25">
        <v>2.7023793</v>
      </c>
      <c r="D25">
        <v>3.4851420000000002</v>
      </c>
      <c r="E25">
        <v>4.9828079000000001</v>
      </c>
      <c r="F25">
        <v>7.7484415000000002</v>
      </c>
    </row>
    <row r="26" spans="2:6" x14ac:dyDescent="0.2">
      <c r="B26">
        <v>1.8571359000000001</v>
      </c>
      <c r="C26">
        <v>2.2670477999999998</v>
      </c>
      <c r="D26">
        <v>3.4979607000000001</v>
      </c>
      <c r="E26">
        <v>33.445442200000002</v>
      </c>
      <c r="F26">
        <v>26.061944498999999</v>
      </c>
    </row>
    <row r="27" spans="2:6" x14ac:dyDescent="0.2">
      <c r="B27">
        <v>1.3485558010000001</v>
      </c>
      <c r="C27">
        <v>1.2116583000000001</v>
      </c>
      <c r="D27">
        <v>1.2247685989999999</v>
      </c>
      <c r="E27">
        <v>1.1939751999999999</v>
      </c>
      <c r="F27">
        <v>1.1811723999999999</v>
      </c>
    </row>
    <row r="28" spans="2:6" x14ac:dyDescent="0.2">
      <c r="B28">
        <v>10.402684499999999</v>
      </c>
      <c r="C28">
        <v>9.7765186990000004</v>
      </c>
      <c r="D28">
        <v>8.6897561999999997</v>
      </c>
      <c r="E28">
        <v>6.5353965990000003</v>
      </c>
      <c r="F28">
        <v>5.0320112000000004</v>
      </c>
    </row>
    <row r="29" spans="2:6" x14ac:dyDescent="0.2">
      <c r="B29">
        <v>4.1228461999999997</v>
      </c>
      <c r="C29">
        <v>3.8172757000000002</v>
      </c>
      <c r="D29">
        <v>4.7212797000000002</v>
      </c>
      <c r="E29">
        <v>15.2304964</v>
      </c>
      <c r="F29">
        <v>50.263057500000002</v>
      </c>
    </row>
    <row r="30" spans="2:6" x14ac:dyDescent="0.2">
      <c r="B30">
        <v>0.71202849999999995</v>
      </c>
      <c r="C30">
        <v>0.64130450000000006</v>
      </c>
      <c r="D30">
        <v>0.658206399</v>
      </c>
      <c r="E30">
        <v>0.69618210000000003</v>
      </c>
      <c r="F30">
        <v>0.65884739999999997</v>
      </c>
    </row>
    <row r="31" spans="2:6" x14ac:dyDescent="0.2">
      <c r="B31">
        <v>1.1927329</v>
      </c>
      <c r="C31">
        <v>1.2106705</v>
      </c>
      <c r="D31">
        <v>2.0765212000000002</v>
      </c>
      <c r="E31">
        <v>8.1260370010000003</v>
      </c>
      <c r="F31">
        <v>5.3360380000000003</v>
      </c>
    </row>
    <row r="32" spans="2:6" x14ac:dyDescent="0.2">
      <c r="B32">
        <v>2.3930044000000001</v>
      </c>
      <c r="C32">
        <v>1.8184524</v>
      </c>
      <c r="D32">
        <v>1.7524925010000001</v>
      </c>
      <c r="E32">
        <v>6.9079525009999996</v>
      </c>
      <c r="F32">
        <v>5.6169922010000004</v>
      </c>
    </row>
    <row r="33" spans="2:6" x14ac:dyDescent="0.2">
      <c r="B33">
        <v>1.3422786</v>
      </c>
      <c r="C33">
        <v>1.3647815000000001</v>
      </c>
      <c r="D33">
        <v>1.6747240000000001</v>
      </c>
      <c r="E33">
        <v>26.919217799999998</v>
      </c>
      <c r="F33">
        <v>16.671958100000001</v>
      </c>
    </row>
    <row r="34" spans="2:6" x14ac:dyDescent="0.2">
      <c r="B34">
        <v>1.327270299</v>
      </c>
      <c r="C34">
        <v>1.3401818999999999</v>
      </c>
      <c r="D34">
        <v>1.2973562999999999</v>
      </c>
      <c r="E34">
        <v>1.1608072</v>
      </c>
      <c r="F34">
        <v>1.0248345000000001</v>
      </c>
    </row>
    <row r="35" spans="2:6" x14ac:dyDescent="0.2">
      <c r="B35">
        <v>1.4529993990000001</v>
      </c>
      <c r="C35">
        <v>1.9152072</v>
      </c>
      <c r="D35">
        <v>1.743073699</v>
      </c>
      <c r="E35">
        <v>1.0536681000000001</v>
      </c>
      <c r="F35">
        <v>6.7701966010000003</v>
      </c>
    </row>
    <row r="36" spans="2:6" x14ac:dyDescent="0.2">
      <c r="B36">
        <v>2.7202438</v>
      </c>
      <c r="C36">
        <v>5.0479291000000002</v>
      </c>
      <c r="D36">
        <v>35.351601600000002</v>
      </c>
      <c r="E36">
        <v>230.74729769999999</v>
      </c>
      <c r="F36">
        <v>158.66373379999999</v>
      </c>
    </row>
    <row r="37" spans="2:6" x14ac:dyDescent="0.2">
      <c r="B37">
        <v>2.0596858</v>
      </c>
      <c r="C37">
        <v>1.7647319990000001</v>
      </c>
      <c r="D37">
        <v>1.5509953999999999</v>
      </c>
      <c r="E37">
        <v>1.138286699</v>
      </c>
      <c r="F37">
        <v>1.0204086999999999</v>
      </c>
    </row>
    <row r="38" spans="2:6" x14ac:dyDescent="0.2">
      <c r="B38">
        <v>2.3352054</v>
      </c>
      <c r="C38">
        <v>0.92657579999999995</v>
      </c>
      <c r="D38">
        <v>0.56570050000000005</v>
      </c>
      <c r="E38">
        <v>0.4654218</v>
      </c>
      <c r="F38">
        <v>0.33211020000000002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F38"/>
  <sheetViews>
    <sheetView workbookViewId="0">
      <selection activeCell="B3" sqref="B3:F42"/>
    </sheetView>
  </sheetViews>
  <sheetFormatPr baseColWidth="10" defaultColWidth="8.83203125" defaultRowHeight="15" x14ac:dyDescent="0.2"/>
  <sheetData>
    <row r="3" spans="2:6" x14ac:dyDescent="0.2">
      <c r="B3">
        <v>9999999</v>
      </c>
      <c r="C3">
        <v>9999999</v>
      </c>
      <c r="D3">
        <v>9999999</v>
      </c>
      <c r="E3">
        <v>9999999</v>
      </c>
      <c r="F3">
        <v>9999999</v>
      </c>
    </row>
    <row r="4" spans="2:6" x14ac:dyDescent="0.2">
      <c r="B4">
        <v>7466</v>
      </c>
      <c r="C4">
        <v>7466</v>
      </c>
      <c r="D4">
        <v>7466</v>
      </c>
      <c r="E4">
        <v>7466</v>
      </c>
      <c r="F4">
        <v>7466</v>
      </c>
    </row>
    <row r="5" spans="2:6" x14ac:dyDescent="0.2">
      <c r="B5">
        <v>12980</v>
      </c>
      <c r="C5">
        <v>12980</v>
      </c>
      <c r="D5">
        <v>12980</v>
      </c>
      <c r="E5">
        <v>13481</v>
      </c>
      <c r="F5">
        <v>9999999</v>
      </c>
    </row>
    <row r="6" spans="2:6" x14ac:dyDescent="0.2">
      <c r="B6">
        <v>9742</v>
      </c>
      <c r="C6">
        <v>9742</v>
      </c>
      <c r="D6">
        <v>9742</v>
      </c>
      <c r="E6">
        <v>9999999</v>
      </c>
      <c r="F6">
        <v>9999999</v>
      </c>
    </row>
    <row r="7" spans="2:6" x14ac:dyDescent="0.2">
      <c r="B7">
        <v>13837</v>
      </c>
      <c r="C7">
        <v>14053</v>
      </c>
      <c r="D7">
        <v>14053</v>
      </c>
      <c r="E7">
        <v>14517</v>
      </c>
      <c r="F7">
        <v>14907</v>
      </c>
    </row>
    <row r="8" spans="2:6" x14ac:dyDescent="0.2">
      <c r="B8">
        <v>17628</v>
      </c>
      <c r="C8">
        <v>17649</v>
      </c>
      <c r="D8">
        <v>9999999</v>
      </c>
      <c r="E8">
        <v>9999999</v>
      </c>
      <c r="F8">
        <v>9999999</v>
      </c>
    </row>
    <row r="9" spans="2:6" x14ac:dyDescent="0.2">
      <c r="B9">
        <v>16423</v>
      </c>
      <c r="C9">
        <v>16443</v>
      </c>
      <c r="D9">
        <v>16443</v>
      </c>
      <c r="E9">
        <v>16443</v>
      </c>
      <c r="F9">
        <v>16443</v>
      </c>
    </row>
    <row r="10" spans="2:6" x14ac:dyDescent="0.2">
      <c r="B10">
        <v>6979</v>
      </c>
      <c r="C10">
        <v>6979</v>
      </c>
      <c r="D10">
        <v>6979</v>
      </c>
      <c r="E10">
        <v>6979</v>
      </c>
      <c r="F10">
        <v>6979</v>
      </c>
    </row>
    <row r="11" spans="2:6" x14ac:dyDescent="0.2">
      <c r="B11">
        <v>9585</v>
      </c>
      <c r="C11">
        <v>9585</v>
      </c>
      <c r="D11">
        <v>9585</v>
      </c>
      <c r="E11">
        <v>9585</v>
      </c>
      <c r="F11">
        <v>9585</v>
      </c>
    </row>
    <row r="12" spans="2:6" x14ac:dyDescent="0.2">
      <c r="B12">
        <v>13276</v>
      </c>
      <c r="C12">
        <v>13386</v>
      </c>
      <c r="D12">
        <v>13474</v>
      </c>
      <c r="E12">
        <v>9999999</v>
      </c>
      <c r="F12">
        <v>9999999</v>
      </c>
    </row>
    <row r="13" spans="2:6" x14ac:dyDescent="0.2">
      <c r="B13">
        <v>9999999</v>
      </c>
      <c r="C13">
        <v>9999999</v>
      </c>
      <c r="D13">
        <v>9999999</v>
      </c>
      <c r="E13">
        <v>9999999</v>
      </c>
      <c r="F13">
        <v>9999999</v>
      </c>
    </row>
    <row r="14" spans="2:6" x14ac:dyDescent="0.2">
      <c r="B14">
        <v>11464</v>
      </c>
      <c r="C14">
        <v>11464</v>
      </c>
      <c r="D14">
        <v>11464</v>
      </c>
      <c r="E14">
        <v>11925</v>
      </c>
      <c r="F14">
        <v>9999999</v>
      </c>
    </row>
    <row r="15" spans="2:6" x14ac:dyDescent="0.2">
      <c r="B15">
        <v>13232</v>
      </c>
      <c r="C15">
        <v>13232</v>
      </c>
      <c r="D15">
        <v>13232</v>
      </c>
      <c r="E15">
        <v>13232</v>
      </c>
      <c r="F15">
        <v>9999999</v>
      </c>
    </row>
    <row r="16" spans="2:6" x14ac:dyDescent="0.2">
      <c r="B16">
        <v>20369</v>
      </c>
      <c r="C16">
        <v>20369</v>
      </c>
      <c r="D16">
        <v>20481</v>
      </c>
      <c r="E16">
        <v>22501</v>
      </c>
      <c r="F16">
        <v>23186</v>
      </c>
    </row>
    <row r="17" spans="2:6" x14ac:dyDescent="0.2">
      <c r="B17">
        <v>16589</v>
      </c>
      <c r="C17">
        <v>16589</v>
      </c>
      <c r="D17">
        <v>16589</v>
      </c>
      <c r="E17">
        <v>16589</v>
      </c>
      <c r="F17">
        <v>16619</v>
      </c>
    </row>
    <row r="18" spans="2:6" x14ac:dyDescent="0.2">
      <c r="B18">
        <v>14548</v>
      </c>
      <c r="C18">
        <v>14548</v>
      </c>
      <c r="D18">
        <v>9999999</v>
      </c>
      <c r="E18">
        <v>9999999</v>
      </c>
      <c r="F18">
        <v>9999999</v>
      </c>
    </row>
    <row r="19" spans="2:6" x14ac:dyDescent="0.2">
      <c r="B19">
        <v>14941</v>
      </c>
      <c r="C19">
        <v>14958</v>
      </c>
      <c r="D19">
        <v>14958</v>
      </c>
      <c r="E19">
        <v>14958</v>
      </c>
      <c r="F19">
        <v>15001</v>
      </c>
    </row>
    <row r="20" spans="2:6" x14ac:dyDescent="0.2">
      <c r="B20">
        <v>10918</v>
      </c>
      <c r="C20">
        <v>11422</v>
      </c>
      <c r="D20">
        <v>11501</v>
      </c>
      <c r="E20">
        <v>11501</v>
      </c>
      <c r="F20">
        <v>9999999</v>
      </c>
    </row>
    <row r="21" spans="2:6" x14ac:dyDescent="0.2">
      <c r="B21">
        <v>10653</v>
      </c>
      <c r="C21">
        <v>10653</v>
      </c>
      <c r="D21">
        <v>10653</v>
      </c>
      <c r="E21">
        <v>10653</v>
      </c>
      <c r="F21">
        <v>10653</v>
      </c>
    </row>
    <row r="22" spans="2:6" x14ac:dyDescent="0.2">
      <c r="B22">
        <v>13094</v>
      </c>
      <c r="C22">
        <v>13124</v>
      </c>
      <c r="D22">
        <v>9999999</v>
      </c>
      <c r="E22">
        <v>9999999</v>
      </c>
      <c r="F22">
        <v>9999999</v>
      </c>
    </row>
    <row r="23" spans="2:6" x14ac:dyDescent="0.2">
      <c r="B23">
        <v>18770</v>
      </c>
      <c r="C23">
        <v>18770</v>
      </c>
      <c r="D23">
        <v>18770</v>
      </c>
      <c r="E23">
        <v>18890</v>
      </c>
      <c r="F23">
        <v>18890</v>
      </c>
    </row>
    <row r="24" spans="2:6" x14ac:dyDescent="0.2">
      <c r="B24">
        <v>13886</v>
      </c>
      <c r="C24">
        <v>13974</v>
      </c>
      <c r="D24">
        <v>14074</v>
      </c>
      <c r="E24">
        <v>14116</v>
      </c>
      <c r="F24">
        <v>9999999</v>
      </c>
    </row>
    <row r="25" spans="2:6" x14ac:dyDescent="0.2">
      <c r="B25">
        <v>11087</v>
      </c>
      <c r="C25">
        <v>11087</v>
      </c>
      <c r="D25">
        <v>11350</v>
      </c>
      <c r="E25">
        <v>11437</v>
      </c>
      <c r="F25">
        <v>9999999</v>
      </c>
    </row>
    <row r="26" spans="2:6" x14ac:dyDescent="0.2">
      <c r="B26">
        <v>12633</v>
      </c>
      <c r="C26">
        <v>12633</v>
      </c>
      <c r="D26">
        <v>12817</v>
      </c>
      <c r="E26">
        <v>14210</v>
      </c>
      <c r="F26">
        <v>9999999</v>
      </c>
    </row>
    <row r="27" spans="2:6" x14ac:dyDescent="0.2">
      <c r="B27">
        <v>13779</v>
      </c>
      <c r="C27">
        <v>13779</v>
      </c>
      <c r="D27">
        <v>13779</v>
      </c>
      <c r="E27">
        <v>13779</v>
      </c>
      <c r="F27">
        <v>13779</v>
      </c>
    </row>
    <row r="28" spans="2:6" x14ac:dyDescent="0.2">
      <c r="B28">
        <v>15434</v>
      </c>
      <c r="C28">
        <v>15525</v>
      </c>
      <c r="D28">
        <v>9999999</v>
      </c>
      <c r="E28">
        <v>9999999</v>
      </c>
      <c r="F28">
        <v>9999999</v>
      </c>
    </row>
    <row r="29" spans="2:6" x14ac:dyDescent="0.2">
      <c r="B29">
        <v>13275</v>
      </c>
      <c r="C29">
        <v>13275</v>
      </c>
      <c r="D29">
        <v>13275</v>
      </c>
      <c r="E29">
        <v>13749</v>
      </c>
      <c r="F29">
        <v>14361</v>
      </c>
    </row>
    <row r="30" spans="2:6" x14ac:dyDescent="0.2">
      <c r="B30">
        <v>16103</v>
      </c>
      <c r="C30">
        <v>16103</v>
      </c>
      <c r="D30">
        <v>16103</v>
      </c>
      <c r="E30">
        <v>16103</v>
      </c>
      <c r="F30">
        <v>16103</v>
      </c>
    </row>
    <row r="31" spans="2:6" x14ac:dyDescent="0.2">
      <c r="B31">
        <v>13716</v>
      </c>
      <c r="C31">
        <v>13746</v>
      </c>
      <c r="D31">
        <v>14058</v>
      </c>
      <c r="E31">
        <v>9999999</v>
      </c>
      <c r="F31">
        <v>9999999</v>
      </c>
    </row>
    <row r="32" spans="2:6" x14ac:dyDescent="0.2">
      <c r="B32">
        <v>14011</v>
      </c>
      <c r="C32">
        <v>14011</v>
      </c>
      <c r="D32">
        <v>14021</v>
      </c>
      <c r="E32">
        <v>9999999</v>
      </c>
      <c r="F32">
        <v>9999999</v>
      </c>
    </row>
    <row r="33" spans="2:6" x14ac:dyDescent="0.2">
      <c r="B33">
        <v>13947</v>
      </c>
      <c r="C33">
        <v>13947</v>
      </c>
      <c r="D33">
        <v>13977</v>
      </c>
      <c r="E33">
        <v>9999999</v>
      </c>
      <c r="F33">
        <v>9999999</v>
      </c>
    </row>
    <row r="34" spans="2:6" x14ac:dyDescent="0.2">
      <c r="B34">
        <v>14139</v>
      </c>
      <c r="C34">
        <v>14139</v>
      </c>
      <c r="D34">
        <v>14139</v>
      </c>
      <c r="E34">
        <v>14139</v>
      </c>
      <c r="F34">
        <v>14139</v>
      </c>
    </row>
    <row r="35" spans="2:6" x14ac:dyDescent="0.2">
      <c r="B35">
        <v>10926</v>
      </c>
      <c r="C35">
        <v>10997</v>
      </c>
      <c r="D35">
        <v>11050</v>
      </c>
      <c r="E35">
        <v>11080</v>
      </c>
      <c r="F35">
        <v>9999999</v>
      </c>
    </row>
    <row r="36" spans="2:6" x14ac:dyDescent="0.2">
      <c r="B36">
        <v>19100</v>
      </c>
      <c r="C36">
        <v>19209</v>
      </c>
      <c r="D36">
        <v>19536</v>
      </c>
      <c r="E36">
        <v>9999999</v>
      </c>
      <c r="F36">
        <v>9999999</v>
      </c>
    </row>
    <row r="37" spans="2:6" x14ac:dyDescent="0.2">
      <c r="B37">
        <v>12208</v>
      </c>
      <c r="C37">
        <v>12208</v>
      </c>
      <c r="D37">
        <v>12208</v>
      </c>
      <c r="E37">
        <v>12208</v>
      </c>
      <c r="F37">
        <v>12208</v>
      </c>
    </row>
    <row r="38" spans="2:6" x14ac:dyDescent="0.2">
      <c r="B38">
        <v>14041</v>
      </c>
      <c r="C38">
        <v>9999999</v>
      </c>
      <c r="D38">
        <v>9999999</v>
      </c>
      <c r="E38">
        <v>9999999</v>
      </c>
      <c r="F38">
        <v>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F38"/>
  <sheetViews>
    <sheetView workbookViewId="0">
      <selection activeCell="Q39" sqref="Q39"/>
    </sheetView>
  </sheetViews>
  <sheetFormatPr baseColWidth="10" defaultColWidth="8.83203125" defaultRowHeight="15" x14ac:dyDescent="0.2"/>
  <sheetData>
    <row r="3" spans="2:6" x14ac:dyDescent="0.2">
      <c r="B3">
        <v>0</v>
      </c>
      <c r="C3">
        <v>0</v>
      </c>
      <c r="D3">
        <v>0</v>
      </c>
      <c r="E3">
        <v>0</v>
      </c>
      <c r="F3">
        <v>0</v>
      </c>
    </row>
    <row r="4" spans="2:6" x14ac:dyDescent="0.2"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</row>
    <row r="5" spans="2:6" x14ac:dyDescent="0.2">
      <c r="B5">
        <v>0.99987513212071699</v>
      </c>
      <c r="C5">
        <v>0.96446098182695572</v>
      </c>
      <c r="D5">
        <v>0.83019959924054343</v>
      </c>
      <c r="E5">
        <v>0.81682763802282288</v>
      </c>
      <c r="F5">
        <v>0</v>
      </c>
    </row>
    <row r="6" spans="2:6" x14ac:dyDescent="0.2">
      <c r="B6">
        <v>0.99993021981904606</v>
      </c>
      <c r="C6">
        <v>0.97371210846845568</v>
      </c>
      <c r="D6">
        <v>0.85681323797201647</v>
      </c>
      <c r="E6">
        <v>0</v>
      </c>
      <c r="F6">
        <v>0</v>
      </c>
    </row>
    <row r="7" spans="2:6" x14ac:dyDescent="0.2">
      <c r="B7">
        <v>0.86468144187231299</v>
      </c>
      <c r="C7">
        <v>0.9644307088499593</v>
      </c>
      <c r="D7">
        <v>0.82892595372212463</v>
      </c>
      <c r="E7">
        <v>0.8561687166026325</v>
      </c>
      <c r="F7">
        <v>0.81205270864973556</v>
      </c>
    </row>
    <row r="8" spans="2:6" x14ac:dyDescent="0.2">
      <c r="B8">
        <v>0.94658013545768538</v>
      </c>
      <c r="C8">
        <v>0.8152518555142767</v>
      </c>
      <c r="D8">
        <v>0</v>
      </c>
      <c r="E8">
        <v>0</v>
      </c>
      <c r="F8">
        <v>0</v>
      </c>
    </row>
    <row r="9" spans="2:6" x14ac:dyDescent="0.2">
      <c r="B9">
        <v>0.84991050863071482</v>
      </c>
      <c r="C9">
        <v>0.99999498571020196</v>
      </c>
      <c r="D9">
        <v>0.99928519165723628</v>
      </c>
      <c r="E9">
        <v>0.99200663204601325</v>
      </c>
      <c r="F9">
        <v>0.96868009047636772</v>
      </c>
    </row>
    <row r="10" spans="2:6" x14ac:dyDescent="0.2">
      <c r="B10">
        <v>0.99999999999999856</v>
      </c>
      <c r="C10">
        <v>0.99999974453361251</v>
      </c>
      <c r="D10">
        <v>0.99988676253404207</v>
      </c>
      <c r="E10">
        <v>0.99790828354007721</v>
      </c>
      <c r="F10">
        <v>0.98923554747112041</v>
      </c>
    </row>
    <row r="11" spans="2:6" x14ac:dyDescent="0.2">
      <c r="B11">
        <v>0.99999999999888201</v>
      </c>
      <c r="C11">
        <v>0.99999456683344912</v>
      </c>
      <c r="D11">
        <v>0.99912620646979944</v>
      </c>
      <c r="E11">
        <v>0.98950983093231315</v>
      </c>
      <c r="F11">
        <v>0.96477352597314969</v>
      </c>
    </row>
    <row r="12" spans="2:6" x14ac:dyDescent="0.2"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</row>
    <row r="13" spans="2:6" x14ac:dyDescent="0.2">
      <c r="B13">
        <v>0</v>
      </c>
      <c r="C13">
        <v>0</v>
      </c>
      <c r="D13">
        <v>0</v>
      </c>
      <c r="E13">
        <v>0</v>
      </c>
      <c r="F13">
        <v>0</v>
      </c>
    </row>
    <row r="14" spans="2:6" x14ac:dyDescent="0.2">
      <c r="B14">
        <v>0.99996912957915418</v>
      </c>
      <c r="C14">
        <v>0.98300040209528905</v>
      </c>
      <c r="D14">
        <v>0.88506340012541673</v>
      </c>
      <c r="E14">
        <v>0.82799418042729755</v>
      </c>
      <c r="F14">
        <v>0</v>
      </c>
    </row>
    <row r="15" spans="2:6" x14ac:dyDescent="0.2">
      <c r="B15">
        <v>0.99999849073534952</v>
      </c>
      <c r="C15">
        <v>0.99489564046440482</v>
      </c>
      <c r="D15">
        <v>0.94747783271136121</v>
      </c>
      <c r="E15">
        <v>0.84094225671488787</v>
      </c>
      <c r="F15">
        <v>0</v>
      </c>
    </row>
    <row r="16" spans="2:6" x14ac:dyDescent="0.2">
      <c r="B16">
        <v>0.99581232781255447</v>
      </c>
      <c r="C16">
        <v>0.85258348338102419</v>
      </c>
      <c r="D16">
        <v>0.8384596708231985</v>
      </c>
      <c r="E16">
        <v>0.80497353169003605</v>
      </c>
      <c r="F16">
        <v>0.83855783337738421</v>
      </c>
    </row>
    <row r="17" spans="2:6" x14ac:dyDescent="0.2">
      <c r="B17">
        <v>0.9999975757651256</v>
      </c>
      <c r="C17">
        <v>0.99453744809042322</v>
      </c>
      <c r="D17">
        <v>0.94233225162502465</v>
      </c>
      <c r="E17">
        <v>0.83436539664420706</v>
      </c>
      <c r="F17">
        <v>0.81650097756472817</v>
      </c>
    </row>
    <row r="18" spans="2:6" x14ac:dyDescent="0.2">
      <c r="B18">
        <v>0.99707257437673058</v>
      </c>
      <c r="C18">
        <v>0.86999849900970527</v>
      </c>
      <c r="D18">
        <v>0</v>
      </c>
      <c r="E18">
        <v>0</v>
      </c>
      <c r="F18">
        <v>0</v>
      </c>
    </row>
    <row r="19" spans="2:6" x14ac:dyDescent="0.2">
      <c r="B19">
        <v>0.97727062448120872</v>
      </c>
      <c r="C19">
        <v>0.99775949698328115</v>
      </c>
      <c r="D19">
        <v>0.96786835022764517</v>
      </c>
      <c r="E19">
        <v>0.88733087009768907</v>
      </c>
      <c r="F19">
        <v>0.80308037779139463</v>
      </c>
    </row>
    <row r="20" spans="2:6" x14ac:dyDescent="0.2">
      <c r="B20">
        <v>0.98474791258408867</v>
      </c>
      <c r="C20">
        <v>0.87426242777429142</v>
      </c>
      <c r="D20">
        <v>0.96558411856873028</v>
      </c>
      <c r="E20">
        <v>0.88737149853350228</v>
      </c>
      <c r="F20">
        <v>0</v>
      </c>
    </row>
    <row r="21" spans="2:6" x14ac:dyDescent="0.2">
      <c r="B21">
        <v>0.99999999999990363</v>
      </c>
      <c r="C21">
        <v>0.99999747805345529</v>
      </c>
      <c r="D21">
        <v>0.99958363648314386</v>
      </c>
      <c r="E21">
        <v>0.99482821278580846</v>
      </c>
      <c r="F21">
        <v>0.97653177539005021</v>
      </c>
    </row>
    <row r="22" spans="2:6" x14ac:dyDescent="0.2">
      <c r="B22">
        <v>0.98433775571170534</v>
      </c>
      <c r="C22">
        <v>0.90227991260713769</v>
      </c>
      <c r="D22">
        <v>0</v>
      </c>
      <c r="E22">
        <v>0</v>
      </c>
      <c r="F22">
        <v>0</v>
      </c>
    </row>
    <row r="23" spans="2:6" x14ac:dyDescent="0.2">
      <c r="B23">
        <v>0.99989706995837813</v>
      </c>
      <c r="C23">
        <v>0.9689601127894879</v>
      </c>
      <c r="D23">
        <v>0.85193418149588651</v>
      </c>
      <c r="E23">
        <v>0.99999465084256978</v>
      </c>
      <c r="F23">
        <v>0.9999069844558599</v>
      </c>
    </row>
    <row r="24" spans="2:6" x14ac:dyDescent="0.2">
      <c r="B24">
        <v>0.85058538175308462</v>
      </c>
      <c r="C24">
        <v>0.92281920382778859</v>
      </c>
      <c r="D24">
        <v>0.89417046771015984</v>
      </c>
      <c r="E24">
        <v>0.89178184616346667</v>
      </c>
      <c r="F24">
        <v>0</v>
      </c>
    </row>
    <row r="25" spans="2:6" x14ac:dyDescent="0.2">
      <c r="B25">
        <v>0.99827636354697069</v>
      </c>
      <c r="C25">
        <v>0.89239513013332683</v>
      </c>
      <c r="D25">
        <v>0.80705267262169578</v>
      </c>
      <c r="E25">
        <v>0.8089410676451898</v>
      </c>
      <c r="F25">
        <v>0</v>
      </c>
    </row>
    <row r="26" spans="2:6" x14ac:dyDescent="0.2">
      <c r="B26">
        <v>0.99507195985196339</v>
      </c>
      <c r="C26">
        <v>0.84411726665227771</v>
      </c>
      <c r="D26">
        <v>0.80734410487490504</v>
      </c>
      <c r="E26">
        <v>0.82315538554329348</v>
      </c>
      <c r="F26">
        <v>0</v>
      </c>
    </row>
    <row r="27" spans="2:6" x14ac:dyDescent="0.2">
      <c r="B27">
        <v>0.99999999127191208</v>
      </c>
      <c r="C27">
        <v>0.99956014452422481</v>
      </c>
      <c r="D27">
        <v>0.98835493094929283</v>
      </c>
      <c r="E27">
        <v>0.9440781120786863</v>
      </c>
      <c r="F27">
        <v>0.86439995535519654</v>
      </c>
    </row>
    <row r="28" spans="2:6" x14ac:dyDescent="0.2">
      <c r="B28">
        <v>0.8724113119888488</v>
      </c>
      <c r="C28">
        <v>0.80124205792402936</v>
      </c>
      <c r="D28">
        <v>0</v>
      </c>
      <c r="E28">
        <v>0</v>
      </c>
      <c r="F28">
        <v>0</v>
      </c>
    </row>
    <row r="29" spans="2:6" x14ac:dyDescent="0.2">
      <c r="B29">
        <v>0.9999552280129711</v>
      </c>
      <c r="C29">
        <v>0.9802741302548581</v>
      </c>
      <c r="D29">
        <v>0.87051344947195075</v>
      </c>
      <c r="E29">
        <v>0.80219778209019443</v>
      </c>
      <c r="F29">
        <v>0.81964852893700901</v>
      </c>
    </row>
    <row r="30" spans="2:6" x14ac:dyDescent="0.2">
      <c r="B30">
        <v>1</v>
      </c>
      <c r="C30">
        <v>0.99999999218682045</v>
      </c>
      <c r="D30">
        <v>0.99998609729412458</v>
      </c>
      <c r="E30">
        <v>0.99959447915547506</v>
      </c>
      <c r="F30">
        <v>0.99659110140094531</v>
      </c>
    </row>
    <row r="31" spans="2:6" x14ac:dyDescent="0.2">
      <c r="B31">
        <v>0.9909848131654696</v>
      </c>
      <c r="C31">
        <v>0.93603123057613558</v>
      </c>
      <c r="D31">
        <v>0.80039926324941324</v>
      </c>
      <c r="E31">
        <v>0</v>
      </c>
      <c r="F31">
        <v>0</v>
      </c>
    </row>
    <row r="32" spans="2:6" x14ac:dyDescent="0.2">
      <c r="B32">
        <v>0.99954271258429661</v>
      </c>
      <c r="C32">
        <v>0.94256198639443489</v>
      </c>
      <c r="D32">
        <v>0.8376436670372418</v>
      </c>
      <c r="E32">
        <v>0</v>
      </c>
      <c r="F32">
        <v>0</v>
      </c>
    </row>
    <row r="33" spans="2:6" x14ac:dyDescent="0.2">
      <c r="B33">
        <v>0.99908146351075433</v>
      </c>
      <c r="C33">
        <v>0.92292951102361798</v>
      </c>
      <c r="D33">
        <v>0.88079793569611986</v>
      </c>
      <c r="E33">
        <v>0</v>
      </c>
      <c r="F33">
        <v>0</v>
      </c>
    </row>
    <row r="34" spans="2:6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</row>
    <row r="35" spans="2:6" x14ac:dyDescent="0.2">
      <c r="B35">
        <v>0.85790530619900451</v>
      </c>
      <c r="C35">
        <v>0.92343485387340818</v>
      </c>
      <c r="D35">
        <v>0.83281900188824731</v>
      </c>
      <c r="E35">
        <v>0.8133040004785238</v>
      </c>
      <c r="F35">
        <v>0</v>
      </c>
    </row>
    <row r="36" spans="2:6" x14ac:dyDescent="0.2">
      <c r="B36">
        <v>0.95808681761971781</v>
      </c>
      <c r="C36">
        <v>0.80230351821106416</v>
      </c>
      <c r="D36">
        <v>0.8007209755343131</v>
      </c>
      <c r="E36">
        <v>0</v>
      </c>
      <c r="F36">
        <v>0</v>
      </c>
    </row>
    <row r="37" spans="2:6" x14ac:dyDescent="0.2">
      <c r="B37">
        <v>0.999999999999586</v>
      </c>
      <c r="C37">
        <v>0.99999477534627301</v>
      </c>
      <c r="D37">
        <v>0.99930024874216761</v>
      </c>
      <c r="E37">
        <v>0.99176797694534025</v>
      </c>
      <c r="F37">
        <v>0.96901424141885728</v>
      </c>
    </row>
    <row r="38" spans="2:6" x14ac:dyDescent="0.2">
      <c r="B38">
        <v>0.81686239795931703</v>
      </c>
      <c r="C38">
        <v>0</v>
      </c>
      <c r="D38">
        <v>0</v>
      </c>
      <c r="E38">
        <v>0</v>
      </c>
      <c r="F38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5" sqref="B5"/>
    </sheetView>
  </sheetViews>
  <sheetFormatPr baseColWidth="10" defaultRowHeight="15" x14ac:dyDescent="0.2"/>
  <sheetData>
    <row r="1" spans="1:1" x14ac:dyDescent="0.2">
      <c r="A1">
        <v>0.2</v>
      </c>
    </row>
    <row r="2" spans="1:1" x14ac:dyDescent="0.2">
      <c r="A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objFun</vt:lpstr>
      <vt:lpstr>reliability</vt:lpstr>
      <vt:lpstr>compTimes</vt:lpstr>
      <vt:lpstr>compTimes0.2</vt:lpstr>
      <vt:lpstr>objFun0.2</vt:lpstr>
      <vt:lpstr>reliability0.2</vt:lpstr>
      <vt:lpstr>compTimes0.8</vt:lpstr>
      <vt:lpstr>objFun0.8</vt:lpstr>
      <vt:lpstr>reliability0.8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 Corredor Montenegro</cp:lastModifiedBy>
  <dcterms:created xsi:type="dcterms:W3CDTF">2020-09-20T17:51:01Z</dcterms:created>
  <dcterms:modified xsi:type="dcterms:W3CDTF">2020-10-08T22:29:36Z</dcterms:modified>
</cp:coreProperties>
</file>