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948_isep_ipp_pt/Documents/"/>
    </mc:Choice>
  </mc:AlternateContent>
  <xr:revisionPtr revIDLastSave="0" documentId="8_{0982F156-7674-4657-94CA-4D844009392F}" xr6:coauthVersionLast="47" xr6:coauthVersionMax="47" xr10:uidLastSave="{00000000-0000-0000-0000-000000000000}"/>
  <bookViews>
    <workbookView xWindow="-108" yWindow="-108" windowWidth="23256" windowHeight="12576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B3" i="3"/>
  <c r="Y7" i="3"/>
  <c r="Z7" i="3" s="1"/>
  <c r="Y6" i="3"/>
  <c r="AA6" i="3" s="1"/>
  <c r="Y5" i="3"/>
  <c r="AA5" i="3" s="1"/>
  <c r="Y4" i="3"/>
  <c r="AA4" i="3" s="1"/>
  <c r="Y3" i="3"/>
  <c r="AA3" i="3" s="1"/>
  <c r="H25" i="2"/>
  <c r="G25" i="2"/>
  <c r="F25" i="2"/>
  <c r="E25" i="2"/>
  <c r="D25" i="2"/>
  <c r="I24" i="2"/>
  <c r="I23" i="2"/>
  <c r="I22" i="2"/>
  <c r="I21" i="2"/>
  <c r="H19" i="2"/>
  <c r="G19" i="2"/>
  <c r="F19" i="2"/>
  <c r="E19" i="2"/>
  <c r="D19" i="2"/>
  <c r="Z6" i="3" l="1"/>
  <c r="Z3" i="3"/>
  <c r="AA7" i="3"/>
  <c r="Z4" i="3"/>
  <c r="Z5" i="3"/>
</calcChain>
</file>

<file path=xl/sharedStrings.xml><?xml version="1.0" encoding="utf-8"?>
<sst xmlns="http://schemas.openxmlformats.org/spreadsheetml/2006/main" count="69" uniqueCount="54">
  <si>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</si>
  <si>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</si>
  <si>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</si>
  <si>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</si>
  <si>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</si>
  <si>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</si>
  <si>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</si>
  <si>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</si>
  <si>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</si>
  <si>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</si>
  <si>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</si>
  <si>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</si>
  <si>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</si>
  <si>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</si>
  <si>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</si>
  <si>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</si>
  <si>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</si>
  <si>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</si>
  <si>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</si>
  <si>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</si>
  <si>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</si>
  <si>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</si>
  <si>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</si>
  <si>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</si>
  <si>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</si>
  <si>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</si>
  <si>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</si>
  <si>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</si>
  <si>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</si>
  <si>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</si>
  <si>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</si>
  <si>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</si>
  <si>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</si>
  <si>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</si>
  <si>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</si>
  <si>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</si>
  <si>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</si>
  <si>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</si>
  <si>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</si>
  <si>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</si>
  <si>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</si>
  <si>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</si>
  <si>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</si>
  <si>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</si>
  <si>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</si>
  <si>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</si>
  <si>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</si>
  <si>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</si>
  <si>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</si>
  <si>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</si>
  <si>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</si>
  <si>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A secção de 00 Analysis e Design ainda precisa de melhorias na sua interpretação e execução</t>
  </si>
  <si>
    <t>1. Write your team student numbers on Column C from row 3 to 7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</si>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</sst>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textRotation="65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4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7" xfId="0" applyFont="1" applyFill="1" applyBorder="1" applyAlignment="1">
      <alignment horizontal="center" vertical="center"/>
    </xf>
    <xf numFmtId="9" fontId="2" fillId="4" borderId="7" xfId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/>
    <xf numFmtId="0" fontId="2" fillId="4" borderId="8" xfId="0" applyFont="1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/>
    <xf numFmtId="10" fontId="0" fillId="4" borderId="10" xfId="1" applyNumberFormat="1" applyFont="1" applyFill="1" applyBorder="1" applyAlignment="1">
      <alignment horizontal="center" vertical="center"/>
    </xf>
    <xf numFmtId="2" fontId="0" fillId="4" borderId="10" xfId="1" applyNumberFormat="1" applyFon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1" applyNumberFormat="1" applyFont="1" applyFill="1" applyBorder="1" applyAlignment="1">
      <alignment horizontal="center" vertical="center"/>
    </xf>
    <xf numFmtId="2" fontId="0" fillId="4" borderId="14" xfId="1" applyNumberFormat="1" applyFon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2" fontId="0" fillId="0" borderId="21" xfId="0" applyNumberFormat="1" applyBorder="1"/>
    <xf numFmtId="2" fontId="0" fillId="0" borderId="23" xfId="0" applyNumberFormat="1" applyBorder="1"/>
    <xf numFmtId="0" fontId="0" fillId="0" borderId="25" xfId="0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 applyAlignment="1">
      <alignment horizontal="center" vertical="center" textRotation="65" wrapText="1"/>
    </xf>
    <xf numFmtId="0" fontId="0" fillId="0" borderId="29" xfId="0" applyBorder="1" applyAlignment="1">
      <alignment horizontal="center" vertical="center" textRotation="65" wrapText="1"/>
    </xf>
    <xf numFmtId="0" fontId="0" fillId="0" borderId="30" xfId="0" applyBorder="1" applyAlignment="1">
      <alignment horizontal="center" vertical="center" textRotation="65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5" fillId="2" borderId="0" xfId="0" applyFont="1" applyFill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S39"/>
  <sheetViews>
    <sheetView workbookViewId="0">
      <selection activeCell="E20" sqref="E20"/>
    </sheetView>
  </sheetViews>
  <sheetFormatPr defaultColWidth="11" defaultRowHeight="15.6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7" ht="33.6">
      <c r="A1" s="1" t="s">
        <v>0</v>
      </c>
      <c r="B1" s="2"/>
      <c r="C1" s="2"/>
    </row>
    <row r="2" spans="1:7" ht="31.15">
      <c r="A2" s="3" t="s">
        <v>1</v>
      </c>
    </row>
    <row r="3" spans="1:7" s="4" customFormat="1" ht="30" customHeight="1">
      <c r="A3" s="73" t="s">
        <v>2</v>
      </c>
      <c r="B3" s="73"/>
      <c r="C3" s="73"/>
      <c r="D3" s="73"/>
      <c r="E3" s="73"/>
      <c r="F3" s="73"/>
      <c r="G3" s="73"/>
    </row>
    <row r="4" spans="1:7" s="4" customFormat="1" ht="30" customHeight="1">
      <c r="A4" s="5" t="s">
        <v>3</v>
      </c>
      <c r="B4" s="5"/>
      <c r="C4" s="5"/>
      <c r="D4" s="5"/>
    </row>
    <row r="5" spans="1:7" s="4" customFormat="1" ht="30" customHeight="1">
      <c r="A5" s="6" t="s">
        <v>4</v>
      </c>
      <c r="B5" s="5"/>
      <c r="C5" s="5"/>
      <c r="D5" s="5"/>
    </row>
    <row r="6" spans="1:7" s="4" customFormat="1" ht="30" customHeight="1">
      <c r="A6" s="5" t="s">
        <v>5</v>
      </c>
      <c r="B6" s="5"/>
      <c r="C6" s="5"/>
      <c r="D6" s="5"/>
    </row>
    <row r="7" spans="1:7" s="4" customFormat="1" ht="30" customHeight="1">
      <c r="A7" s="5">
        <v>0</v>
      </c>
      <c r="B7" s="5" t="s">
        <v>6</v>
      </c>
      <c r="C7" s="5"/>
      <c r="D7" s="5"/>
    </row>
    <row r="8" spans="1:7" s="4" customFormat="1" ht="30" customHeight="1">
      <c r="A8" s="5">
        <v>1</v>
      </c>
      <c r="B8" s="5" t="s">
        <v>7</v>
      </c>
      <c r="C8" s="5"/>
      <c r="D8" s="5"/>
    </row>
    <row r="9" spans="1:7" s="4" customFormat="1" ht="30" customHeight="1">
      <c r="A9" s="5">
        <v>2</v>
      </c>
      <c r="B9" s="5" t="s">
        <v>8</v>
      </c>
      <c r="C9" s="5"/>
      <c r="D9" s="5"/>
    </row>
    <row r="10" spans="1:7" s="4" customFormat="1" ht="30" customHeight="1">
      <c r="A10" s="5">
        <v>3</v>
      </c>
      <c r="B10" s="5" t="s">
        <v>9</v>
      </c>
      <c r="C10" s="5"/>
      <c r="D10" s="5"/>
    </row>
    <row r="11" spans="1:7" s="4" customFormat="1" ht="30" customHeight="1">
      <c r="A11" s="5">
        <v>4</v>
      </c>
      <c r="B11" s="5" t="s">
        <v>10</v>
      </c>
      <c r="C11" s="5"/>
      <c r="D11" s="5"/>
    </row>
    <row r="12" spans="1:7" s="4" customFormat="1" ht="30" customHeight="1">
      <c r="A12" s="5">
        <v>5</v>
      </c>
      <c r="B12" s="5" t="s">
        <v>11</v>
      </c>
      <c r="C12" s="5"/>
      <c r="D12" s="5"/>
    </row>
    <row r="13" spans="1:7" s="4" customFormat="1" ht="30" customHeight="1">
      <c r="A13" s="5"/>
      <c r="B13" s="7"/>
      <c r="C13" s="7"/>
      <c r="D13" s="5"/>
    </row>
    <row r="14" spans="1:7" s="4" customFormat="1" ht="30" customHeight="1">
      <c r="A14" s="8" t="s">
        <v>12</v>
      </c>
      <c r="B14" s="9">
        <v>46</v>
      </c>
      <c r="C14" s="7" t="s">
        <v>13</v>
      </c>
      <c r="D14" s="5"/>
    </row>
    <row r="15" spans="1:7" ht="18">
      <c r="A15" s="10"/>
      <c r="B15" s="10"/>
      <c r="C15" s="10"/>
      <c r="D15" s="10"/>
    </row>
    <row r="16" spans="1:7" ht="18">
      <c r="A16" s="11" t="s">
        <v>14</v>
      </c>
      <c r="B16" s="10"/>
      <c r="C16" s="10"/>
      <c r="D16" s="10"/>
    </row>
    <row r="17" spans="2:19" ht="16.149999999999999" thickBot="1"/>
    <row r="18" spans="2:19" ht="16.149999999999999" customHeight="1">
      <c r="B18" s="2"/>
      <c r="C18" s="2"/>
      <c r="E18" s="77" t="s">
        <v>15</v>
      </c>
      <c r="F18" s="78"/>
      <c r="G18" s="78"/>
      <c r="H18" s="78"/>
      <c r="I18" s="78"/>
      <c r="J18" s="79"/>
      <c r="K18" s="54"/>
      <c r="L18" s="54"/>
      <c r="M18" s="54"/>
      <c r="N18" s="54"/>
      <c r="O18" s="54"/>
      <c r="P18" s="54"/>
      <c r="Q18" s="54"/>
      <c r="R18" s="54"/>
      <c r="S18" s="54"/>
    </row>
    <row r="19" spans="2:19" ht="106.15" customHeight="1" thickBot="1">
      <c r="B19" s="2"/>
      <c r="C19" s="2"/>
      <c r="D19" s="66">
        <f>C20</f>
        <v>1220752</v>
      </c>
      <c r="E19" s="64">
        <f>C21</f>
        <v>1221285</v>
      </c>
      <c r="F19" s="12">
        <f>C22</f>
        <v>1221071</v>
      </c>
      <c r="G19" s="65">
        <f>C23</f>
        <v>1211389</v>
      </c>
      <c r="H19" s="12">
        <f>C24</f>
        <v>1221948</v>
      </c>
      <c r="I19" s="13" t="s">
        <v>16</v>
      </c>
    </row>
    <row r="20" spans="2:19" ht="15.75">
      <c r="B20" s="74" t="s">
        <v>17</v>
      </c>
      <c r="C20" s="55">
        <v>1220752</v>
      </c>
      <c r="D20" s="56">
        <v>3</v>
      </c>
      <c r="E20" s="57">
        <v>5</v>
      </c>
      <c r="F20" s="58">
        <v>5</v>
      </c>
      <c r="G20" s="58">
        <v>3</v>
      </c>
      <c r="H20" s="58">
        <v>4</v>
      </c>
      <c r="I20" s="59">
        <f>AVERAGE(D20:H20)</f>
        <v>4</v>
      </c>
    </row>
    <row r="21" spans="2:19">
      <c r="B21" s="75"/>
      <c r="C21" s="15">
        <v>1221285</v>
      </c>
      <c r="D21" s="16">
        <v>3</v>
      </c>
      <c r="E21" s="14">
        <v>4</v>
      </c>
      <c r="F21" s="17">
        <v>5</v>
      </c>
      <c r="G21" s="15">
        <v>3</v>
      </c>
      <c r="H21" s="15">
        <v>4</v>
      </c>
      <c r="I21" s="60">
        <f>AVERAGE(D21:H21)</f>
        <v>3.8</v>
      </c>
    </row>
    <row r="22" spans="2:19">
      <c r="B22" s="75"/>
      <c r="C22" s="15">
        <v>1221071</v>
      </c>
      <c r="D22" s="15">
        <v>4</v>
      </c>
      <c r="E22" s="16">
        <v>4</v>
      </c>
      <c r="F22" s="14">
        <v>5</v>
      </c>
      <c r="G22" s="17">
        <v>4</v>
      </c>
      <c r="H22" s="15">
        <v>4</v>
      </c>
      <c r="I22" s="60">
        <f>AVERAGE(D22:H22)</f>
        <v>4.2</v>
      </c>
    </row>
    <row r="23" spans="2:19" ht="15.75">
      <c r="B23" s="75"/>
      <c r="C23" s="15">
        <v>1211389</v>
      </c>
      <c r="D23" s="15">
        <v>3</v>
      </c>
      <c r="E23" s="15">
        <v>4</v>
      </c>
      <c r="F23" s="16">
        <v>5</v>
      </c>
      <c r="G23" s="14">
        <v>4</v>
      </c>
      <c r="H23" s="17">
        <v>4</v>
      </c>
      <c r="I23" s="60">
        <f>AVERAGE(D23:H23)</f>
        <v>4</v>
      </c>
    </row>
    <row r="24" spans="2:19">
      <c r="B24" s="75"/>
      <c r="C24" s="15">
        <v>1221948</v>
      </c>
      <c r="D24" s="15">
        <v>3</v>
      </c>
      <c r="E24" s="15">
        <v>4</v>
      </c>
      <c r="F24" s="15">
        <v>5</v>
      </c>
      <c r="G24" s="16">
        <v>3</v>
      </c>
      <c r="H24" s="14">
        <v>4</v>
      </c>
      <c r="I24" s="60">
        <f>AVERAGE(D24:H24)</f>
        <v>3.8</v>
      </c>
    </row>
    <row r="25" spans="2:19" ht="16.149999999999999" thickBot="1">
      <c r="B25" s="76"/>
      <c r="C25" s="61" t="s">
        <v>16</v>
      </c>
      <c r="D25" s="62">
        <f>AVERAGE(D20:D24)</f>
        <v>3.2</v>
      </c>
      <c r="E25" s="62">
        <f>AVERAGE(E20:E24)</f>
        <v>4.2</v>
      </c>
      <c r="F25" s="62">
        <f>AVERAGE(F20:F24)</f>
        <v>5</v>
      </c>
      <c r="G25" s="62">
        <f>AVERAGE(G20:G24)</f>
        <v>3.4</v>
      </c>
      <c r="H25" s="62">
        <f>AVERAGE(H20:H24)</f>
        <v>4</v>
      </c>
      <c r="I25" s="63"/>
    </row>
    <row r="35" spans="1:2">
      <c r="B35" s="2"/>
    </row>
    <row r="37" spans="1:2" ht="31.15">
      <c r="A37" s="3"/>
    </row>
    <row r="39" spans="1:2">
      <c r="A39" s="18"/>
    </row>
  </sheetData>
  <mergeCells count="3">
    <mergeCell ref="A3:G3"/>
    <mergeCell ref="B20:B25"/>
    <mergeCell ref="E18:J18"/>
  </mergeCells>
  <dataValidations count="1">
    <dataValidation type="list" allowBlank="1" showInputMessage="1" showErrorMessage="1" sqref="D20:H2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BD18"/>
  <sheetViews>
    <sheetView tabSelected="1" topLeftCell="A14" zoomScale="79" zoomScaleNormal="40" workbookViewId="0">
      <selection activeCell="Q10" sqref="Q10"/>
    </sheetView>
  </sheetViews>
  <sheetFormatPr defaultColWidth="11" defaultRowHeight="15.6"/>
  <cols>
    <col min="1" max="3" width="11" style="51"/>
    <col min="4" max="23" width="7.25" style="52" customWidth="1"/>
    <col min="24" max="24" width="11" style="52"/>
    <col min="25" max="26" width="11" style="51"/>
    <col min="27" max="27" width="11" style="53"/>
    <col min="28" max="28" width="13.25" style="52" bestFit="1" customWidth="1"/>
    <col min="29" max="29" width="35" style="52" customWidth="1"/>
    <col min="30" max="16384" width="11" style="52"/>
  </cols>
  <sheetData>
    <row r="1" spans="1:56" s="24" customFormat="1" ht="343.9" customHeight="1">
      <c r="A1" s="19"/>
      <c r="B1" s="20"/>
      <c r="C1" s="19"/>
      <c r="D1" s="21" t="s">
        <v>18</v>
      </c>
      <c r="E1" s="21" t="s">
        <v>19</v>
      </c>
      <c r="F1" s="21" t="s">
        <v>20</v>
      </c>
      <c r="G1" s="21" t="s">
        <v>21</v>
      </c>
      <c r="H1" s="21" t="s">
        <v>22</v>
      </c>
      <c r="I1" s="21" t="s">
        <v>23</v>
      </c>
      <c r="J1" s="21" t="s">
        <v>24</v>
      </c>
      <c r="K1" s="21" t="s">
        <v>25</v>
      </c>
      <c r="L1" s="21" t="s">
        <v>26</v>
      </c>
      <c r="M1" s="21" t="s">
        <v>27</v>
      </c>
      <c r="N1" s="21" t="s">
        <v>28</v>
      </c>
      <c r="O1" s="21" t="s">
        <v>29</v>
      </c>
      <c r="P1" s="21" t="s">
        <v>30</v>
      </c>
      <c r="Q1" s="21" t="s">
        <v>31</v>
      </c>
      <c r="R1" s="21" t="s">
        <v>32</v>
      </c>
      <c r="S1" s="21" t="s">
        <v>33</v>
      </c>
      <c r="T1" s="21" t="s">
        <v>34</v>
      </c>
      <c r="U1" s="21" t="s">
        <v>35</v>
      </c>
      <c r="V1" s="21" t="s">
        <v>36</v>
      </c>
      <c r="W1" s="21" t="s">
        <v>37</v>
      </c>
      <c r="X1" s="22" t="s">
        <v>38</v>
      </c>
      <c r="Y1" s="21" t="s">
        <v>39</v>
      </c>
      <c r="Z1" s="21" t="s">
        <v>39</v>
      </c>
      <c r="AA1" s="21" t="s">
        <v>39</v>
      </c>
      <c r="AB1" s="21" t="s">
        <v>40</v>
      </c>
      <c r="AC1" s="23"/>
    </row>
    <row r="2" spans="1:56" s="24" customFormat="1" ht="19.149999999999999" customHeight="1" thickBot="1">
      <c r="A2" s="25" t="s">
        <v>41</v>
      </c>
      <c r="B2" s="25" t="s">
        <v>42</v>
      </c>
      <c r="C2" s="25" t="s">
        <v>43</v>
      </c>
      <c r="D2" s="26">
        <v>7.2727272727272724E-2</v>
      </c>
      <c r="E2" s="26" t="s">
        <v>44</v>
      </c>
      <c r="F2" s="26">
        <v>0.11818181818181818</v>
      </c>
      <c r="G2" s="26">
        <v>4.5454545454545456E-2</v>
      </c>
      <c r="H2" s="26" t="s">
        <v>44</v>
      </c>
      <c r="I2" s="26" t="s">
        <v>44</v>
      </c>
      <c r="J2" s="26" t="s">
        <v>44</v>
      </c>
      <c r="K2" s="26">
        <v>4.5454545454545456E-2</v>
      </c>
      <c r="L2" s="26">
        <v>4.5454545454545456E-2</v>
      </c>
      <c r="M2" s="26">
        <v>4.5454545454545456E-2</v>
      </c>
      <c r="N2" s="26">
        <v>0.11818181818181818</v>
      </c>
      <c r="O2" s="26">
        <v>7.2727272727272724E-2</v>
      </c>
      <c r="P2" s="26">
        <v>7.2727272727272724E-2</v>
      </c>
      <c r="Q2" s="26">
        <v>7.2727272727272724E-2</v>
      </c>
      <c r="R2" s="26" t="s">
        <v>44</v>
      </c>
      <c r="S2" s="26" t="s">
        <v>44</v>
      </c>
      <c r="T2" s="26">
        <v>0.11818181818181818</v>
      </c>
      <c r="U2" s="26">
        <v>7.2727272727272724E-2</v>
      </c>
      <c r="V2" s="26">
        <v>7.2727272727272724E-2</v>
      </c>
      <c r="W2" s="26">
        <v>2.7272727272727271E-2</v>
      </c>
      <c r="X2" s="26">
        <v>1.0000000000000002</v>
      </c>
      <c r="Y2" s="25" t="s">
        <v>45</v>
      </c>
      <c r="Z2" s="25" t="s">
        <v>46</v>
      </c>
      <c r="AA2" s="27" t="s">
        <v>47</v>
      </c>
      <c r="AB2" s="28" t="s">
        <v>48</v>
      </c>
      <c r="AC2" s="29" t="s">
        <v>49</v>
      </c>
    </row>
    <row r="3" spans="1:56" customFormat="1" ht="19.149999999999999" customHeight="1">
      <c r="A3" s="80" t="s">
        <v>50</v>
      </c>
      <c r="B3" s="83">
        <f>'Group and Self Assessment'!B14</f>
        <v>46</v>
      </c>
      <c r="C3" s="30">
        <v>1220752</v>
      </c>
      <c r="D3" s="31">
        <v>3</v>
      </c>
      <c r="E3" s="32"/>
      <c r="F3" s="31">
        <v>3</v>
      </c>
      <c r="G3" s="31">
        <v>3</v>
      </c>
      <c r="H3" s="32"/>
      <c r="I3" s="32"/>
      <c r="J3" s="32"/>
      <c r="K3" s="31">
        <v>3</v>
      </c>
      <c r="L3" s="31">
        <v>2</v>
      </c>
      <c r="M3" s="31">
        <v>2</v>
      </c>
      <c r="N3" s="31">
        <v>3</v>
      </c>
      <c r="O3" s="31">
        <v>3</v>
      </c>
      <c r="P3" s="31">
        <v>2</v>
      </c>
      <c r="Q3" s="31">
        <v>3</v>
      </c>
      <c r="R3" s="32"/>
      <c r="S3" s="32"/>
      <c r="T3" s="31">
        <v>3</v>
      </c>
      <c r="U3" s="31">
        <v>3</v>
      </c>
      <c r="V3" s="31">
        <v>3</v>
      </c>
      <c r="W3" s="31">
        <v>3</v>
      </c>
      <c r="X3" s="33"/>
      <c r="Y3" s="34">
        <f>SUMPRODUCT(D2:W2,D3:W3)/5</f>
        <v>0.56727272727272737</v>
      </c>
      <c r="Z3" s="35">
        <f>Y3*5</f>
        <v>2.8363636363636369</v>
      </c>
      <c r="AA3" s="36">
        <f>MIN(ROUND(Y3*20,2),20)</f>
        <v>11.35</v>
      </c>
      <c r="AB3" s="37">
        <v>11</v>
      </c>
      <c r="AC3" s="38"/>
    </row>
    <row r="4" spans="1:56" customFormat="1" ht="19.149999999999999" customHeight="1">
      <c r="A4" s="81"/>
      <c r="B4" s="84"/>
      <c r="C4" s="67">
        <v>1221285</v>
      </c>
      <c r="D4" s="68">
        <v>5</v>
      </c>
      <c r="E4" s="69"/>
      <c r="F4" s="68">
        <v>4</v>
      </c>
      <c r="G4" s="68">
        <v>5</v>
      </c>
      <c r="H4" s="69"/>
      <c r="I4" s="69"/>
      <c r="J4" s="69"/>
      <c r="K4" s="68">
        <v>4</v>
      </c>
      <c r="L4" s="68">
        <v>3</v>
      </c>
      <c r="M4" s="68">
        <v>3</v>
      </c>
      <c r="N4" s="68">
        <v>4</v>
      </c>
      <c r="O4" s="68">
        <v>4</v>
      </c>
      <c r="P4" s="68">
        <v>3</v>
      </c>
      <c r="Q4" s="68">
        <v>4</v>
      </c>
      <c r="R4" s="69"/>
      <c r="S4" s="69"/>
      <c r="T4" s="68">
        <v>5</v>
      </c>
      <c r="U4" s="68">
        <v>5</v>
      </c>
      <c r="V4" s="68">
        <v>5</v>
      </c>
      <c r="W4" s="68">
        <v>5</v>
      </c>
      <c r="X4" s="70"/>
      <c r="Y4" s="39">
        <f>SUMPRODUCT(D2:W2,D4:W4)/5</f>
        <v>0.84909090909090923</v>
      </c>
      <c r="Z4" s="40">
        <f t="shared" ref="Z4:Z8" si="0">Y4*5</f>
        <v>4.245454545454546</v>
      </c>
      <c r="AA4" s="71">
        <f t="shared" ref="AA4:AA8" si="1">MIN(ROUND(Y4*20,2),20)</f>
        <v>16.98</v>
      </c>
      <c r="AB4" s="72">
        <v>16.5</v>
      </c>
      <c r="AC4" s="41"/>
    </row>
    <row r="5" spans="1:56" customFormat="1" ht="19.149999999999999" customHeight="1">
      <c r="A5" s="81"/>
      <c r="B5" s="84"/>
      <c r="C5" s="67">
        <v>1221071</v>
      </c>
      <c r="D5" s="68">
        <v>4</v>
      </c>
      <c r="E5" s="69"/>
      <c r="F5" s="68">
        <v>4</v>
      </c>
      <c r="G5" s="68">
        <v>4</v>
      </c>
      <c r="H5" s="69"/>
      <c r="I5" s="69"/>
      <c r="J5" s="69"/>
      <c r="K5" s="68">
        <v>4</v>
      </c>
      <c r="L5" s="68">
        <v>4</v>
      </c>
      <c r="M5" s="68">
        <v>4</v>
      </c>
      <c r="N5" s="68">
        <v>4</v>
      </c>
      <c r="O5" s="68">
        <v>4</v>
      </c>
      <c r="P5" s="68">
        <v>3</v>
      </c>
      <c r="Q5" s="68">
        <v>4</v>
      </c>
      <c r="R5" s="69"/>
      <c r="S5" s="69"/>
      <c r="T5" s="68">
        <v>4</v>
      </c>
      <c r="U5" s="68">
        <v>5</v>
      </c>
      <c r="V5" s="68">
        <v>5</v>
      </c>
      <c r="W5" s="68">
        <v>5</v>
      </c>
      <c r="X5" s="70"/>
      <c r="Y5" s="39">
        <f>SUMPRODUCT(D2:W2,D5:W5)/5</f>
        <v>0.82000000000000006</v>
      </c>
      <c r="Z5" s="40">
        <f t="shared" si="0"/>
        <v>4.1000000000000005</v>
      </c>
      <c r="AA5" s="71">
        <f t="shared" si="1"/>
        <v>16.399999999999999</v>
      </c>
      <c r="AB5" s="72">
        <v>16</v>
      </c>
      <c r="AC5" s="86" t="s">
        <v>51</v>
      </c>
      <c r="AD5" s="86"/>
      <c r="AE5" s="86"/>
      <c r="AF5" s="86"/>
      <c r="AG5" s="86"/>
    </row>
    <row r="6" spans="1:56" customFormat="1" ht="19.149999999999999" customHeight="1">
      <c r="A6" s="81"/>
      <c r="B6" s="84"/>
      <c r="C6" s="67">
        <v>1211389</v>
      </c>
      <c r="D6" s="68">
        <v>3</v>
      </c>
      <c r="E6" s="69"/>
      <c r="F6" s="68">
        <v>4</v>
      </c>
      <c r="G6" s="68">
        <v>3</v>
      </c>
      <c r="H6" s="69"/>
      <c r="I6" s="69"/>
      <c r="J6" s="69"/>
      <c r="K6" s="68">
        <v>3</v>
      </c>
      <c r="L6" s="68">
        <v>3</v>
      </c>
      <c r="M6" s="68">
        <v>2</v>
      </c>
      <c r="N6" s="68">
        <v>3</v>
      </c>
      <c r="O6" s="68">
        <v>3</v>
      </c>
      <c r="P6" s="68">
        <v>3</v>
      </c>
      <c r="Q6" s="68">
        <v>3</v>
      </c>
      <c r="R6" s="69"/>
      <c r="S6" s="69"/>
      <c r="T6" s="68">
        <v>4</v>
      </c>
      <c r="U6" s="68">
        <v>3</v>
      </c>
      <c r="V6" s="68">
        <v>3</v>
      </c>
      <c r="W6" s="68">
        <v>2</v>
      </c>
      <c r="X6" s="70"/>
      <c r="Y6" s="39">
        <f>SUMPRODUCT(D2:W2,D6:W6)/5</f>
        <v>0.6327272727272728</v>
      </c>
      <c r="Z6" s="40">
        <f t="shared" si="0"/>
        <v>3.163636363636364</v>
      </c>
      <c r="AA6" s="71">
        <f t="shared" si="1"/>
        <v>12.65</v>
      </c>
      <c r="AB6" s="72">
        <v>12</v>
      </c>
      <c r="AC6" s="41"/>
    </row>
    <row r="7" spans="1:56" customFormat="1" ht="19.149999999999999" customHeight="1" thickBot="1">
      <c r="A7" s="82"/>
      <c r="B7" s="85"/>
      <c r="C7" s="42">
        <v>1221948</v>
      </c>
      <c r="D7" s="43">
        <v>4</v>
      </c>
      <c r="E7" s="44"/>
      <c r="F7" s="43">
        <v>4</v>
      </c>
      <c r="G7" s="43">
        <v>5</v>
      </c>
      <c r="H7" s="44"/>
      <c r="I7" s="44"/>
      <c r="J7" s="44"/>
      <c r="K7" s="43">
        <v>4</v>
      </c>
      <c r="L7" s="43">
        <v>4</v>
      </c>
      <c r="M7" s="43">
        <v>4</v>
      </c>
      <c r="N7" s="43">
        <v>5</v>
      </c>
      <c r="O7" s="43">
        <v>4</v>
      </c>
      <c r="P7" s="43">
        <v>3</v>
      </c>
      <c r="Q7" s="43">
        <v>4</v>
      </c>
      <c r="R7" s="44"/>
      <c r="S7" s="44"/>
      <c r="T7" s="43">
        <v>4</v>
      </c>
      <c r="U7" s="43">
        <v>4</v>
      </c>
      <c r="V7" s="43">
        <v>4</v>
      </c>
      <c r="W7" s="43">
        <v>5</v>
      </c>
      <c r="X7" s="45"/>
      <c r="Y7" s="46">
        <f>SUMPRODUCT(D2:W2,D7:W7)/5</f>
        <v>0.82363636363636383</v>
      </c>
      <c r="Z7" s="47">
        <f t="shared" si="0"/>
        <v>4.1181818181818191</v>
      </c>
      <c r="AA7" s="48">
        <f t="shared" si="1"/>
        <v>16.47</v>
      </c>
      <c r="AB7" s="49">
        <v>16</v>
      </c>
      <c r="AC7" s="50"/>
    </row>
    <row r="8" spans="1:56" customFormat="1" ht="19.149999999999999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1"/>
      <c r="M8" s="51"/>
      <c r="N8" s="53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1"/>
      <c r="AJ8" s="51"/>
      <c r="AK8" s="53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</row>
    <row r="10" spans="1:56" ht="31.15">
      <c r="A10" s="3" t="s">
        <v>1</v>
      </c>
      <c r="B10"/>
      <c r="C10"/>
      <c r="D10"/>
      <c r="E10"/>
      <c r="F10"/>
      <c r="G10"/>
    </row>
    <row r="11" spans="1:56" ht="18">
      <c r="A11" s="5" t="s">
        <v>52</v>
      </c>
      <c r="B11" s="5"/>
      <c r="C11" s="5"/>
      <c r="D11" s="5"/>
      <c r="E11" s="4"/>
      <c r="F11" s="4"/>
      <c r="G11" s="4"/>
    </row>
    <row r="12" spans="1:56" ht="18">
      <c r="A12" s="6" t="s">
        <v>53</v>
      </c>
      <c r="B12" s="5"/>
      <c r="C12" s="5"/>
      <c r="D12" s="5"/>
      <c r="E12" s="4"/>
      <c r="F12" s="4"/>
      <c r="G12" s="4"/>
    </row>
    <row r="13" spans="1:56" ht="18">
      <c r="A13" s="5">
        <v>0</v>
      </c>
      <c r="B13" s="5" t="s">
        <v>6</v>
      </c>
      <c r="C13" s="5"/>
      <c r="D13" s="5"/>
      <c r="E13" s="4"/>
      <c r="F13" s="4"/>
      <c r="G13" s="4"/>
    </row>
    <row r="14" spans="1:56" ht="18">
      <c r="A14" s="5">
        <v>1</v>
      </c>
      <c r="B14" s="5" t="s">
        <v>7</v>
      </c>
      <c r="C14" s="5"/>
      <c r="D14" s="5"/>
      <c r="E14" s="4"/>
      <c r="F14" s="4"/>
      <c r="G14" s="4"/>
    </row>
    <row r="15" spans="1:56" ht="18">
      <c r="A15" s="5">
        <v>2</v>
      </c>
      <c r="B15" s="5" t="s">
        <v>8</v>
      </c>
      <c r="C15" s="5"/>
      <c r="D15" s="5"/>
      <c r="E15" s="4"/>
      <c r="F15" s="4"/>
      <c r="G15" s="4"/>
    </row>
    <row r="16" spans="1:56" ht="18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3">
    <mergeCell ref="A3:A7"/>
    <mergeCell ref="B3:B7"/>
    <mergeCell ref="AC5:AG5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7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BD0DFFEA54847BE9781F1DBCFA3FB" ma:contentTypeVersion="6" ma:contentTypeDescription="Create a new document." ma:contentTypeScope="" ma:versionID="3653c67e0d74572a76de01c63cfc8234">
  <xsd:schema xmlns:xsd="http://www.w3.org/2001/XMLSchema" xmlns:xs="http://www.w3.org/2001/XMLSchema" xmlns:p="http://schemas.microsoft.com/office/2006/metadata/properties" xmlns:ns3="c1feddaf-ff4f-4bf6-8204-bbbbb0a28c7a" xmlns:ns4="44ac372e-b264-4cba-b63b-83a010c5a6a2" targetNamespace="http://schemas.microsoft.com/office/2006/metadata/properties" ma:root="true" ma:fieldsID="73b5ddd0d4aad52bf218d760908ed9b1" ns3:_="" ns4:_="">
    <xsd:import namespace="c1feddaf-ff4f-4bf6-8204-bbbbb0a28c7a"/>
    <xsd:import namespace="44ac372e-b264-4cba-b63b-83a010c5a6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eddaf-ff4f-4bf6-8204-bbbbb0a28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c372e-b264-4cba-b63b-83a010c5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eddaf-ff4f-4bf6-8204-bbbbb0a28c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F1326F-063D-4B7C-9469-6C4FB06FB82F}"/>
</file>

<file path=customXml/itemProps2.xml><?xml version="1.0" encoding="utf-8"?>
<ds:datastoreItem xmlns:ds="http://schemas.openxmlformats.org/officeDocument/2006/customXml" ds:itemID="{831D9D0E-7056-4E72-BBA7-B7F29F987FA7}"/>
</file>

<file path=customXml/itemProps3.xml><?xml version="1.0" encoding="utf-8"?>
<ds:datastoreItem xmlns:ds="http://schemas.openxmlformats.org/officeDocument/2006/customXml" ds:itemID="{500E29BA-14B8-49D6-A6F7-C9CFB2D16C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/>
  <cp:revision/>
  <dcterms:created xsi:type="dcterms:W3CDTF">2023-04-25T19:53:46Z</dcterms:created>
  <dcterms:modified xsi:type="dcterms:W3CDTF">2023-04-28T17:44:27Z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0x010100E82BD0DFFEA54847BE9781F1DBCFA3FB</vt:lpwstr>
  </property>
  <property fmtid="{D5CDD505-2E9C-101B-9397-08002B2CF9AE}" pid="3" name="MediaServiceImageTags">
    <vt:lpwstr/>
  </property>
</Properties>
</file>