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langara-my.sharepoint.com/personal/anguyen96_mylangara_ca/Documents/Capstone project/Dashboard/"/>
    </mc:Choice>
  </mc:AlternateContent>
  <xr:revisionPtr revIDLastSave="1599" documentId="8_{801E51ED-29DB-5844-B2AF-8EFAA828C7E1}" xr6:coauthVersionLast="47" xr6:coauthVersionMax="47" xr10:uidLastSave="{DE049217-11BE-4BE7-B4AB-F71ED8E09BEE}"/>
  <bookViews>
    <workbookView xWindow="-110" yWindow="-110" windowWidth="19420" windowHeight="10300" firstSheet="2" activeTab="1" xr2:uid="{086F9418-A537-294C-B590-F386D2385270}"/>
  </bookViews>
  <sheets>
    <sheet name="Practitioner View" sheetId="7" r:id="rId1"/>
    <sheet name="Manager View" sheetId="9" r:id="rId2"/>
    <sheet name="Coporate View (CEO CFO)" sheetId="4" r:id="rId3"/>
    <sheet name="Sheet2" sheetId="10" state="hidden" r:id="rId4"/>
    <sheet name="data for dashboard" sheetId="5" state="hidden" r:id="rId5"/>
    <sheet name="Sheet1" sheetId="3"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4" l="1"/>
  <c r="J18" i="9"/>
  <c r="I18" i="9"/>
  <c r="H18" i="9"/>
  <c r="G18" i="9"/>
  <c r="F18" i="9"/>
  <c r="E18" i="9"/>
  <c r="K17" i="9"/>
  <c r="K15" i="9"/>
  <c r="AD15" i="9"/>
  <c r="J12" i="7"/>
  <c r="M89" i="7"/>
  <c r="L89" i="7"/>
  <c r="L11" i="7"/>
  <c r="X17" i="5"/>
  <c r="K18" i="9" l="1"/>
  <c r="E31" i="5" l="1"/>
  <c r="D30" i="5"/>
  <c r="C30" i="5"/>
  <c r="D29" i="5"/>
  <c r="C29" i="5"/>
  <c r="D28" i="5"/>
  <c r="C28" i="5"/>
  <c r="D27" i="5"/>
  <c r="C27" i="5"/>
  <c r="D26" i="5"/>
  <c r="C26" i="5"/>
  <c r="E12" i="5"/>
  <c r="D12" i="5"/>
  <c r="F12" i="5" s="1"/>
  <c r="C1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Thach Ha Nguyen</author>
  </authors>
  <commentList>
    <comment ref="G8" authorId="0" shapeId="0" xr:uid="{655F1F46-4F1A-7944-9172-372017161C2D}">
      <text>
        <r>
          <rPr>
            <b/>
            <sz val="10"/>
            <color rgb="FF000000"/>
            <rFont val="Tahoma"/>
            <family val="2"/>
          </rPr>
          <t>Dropdown to change view Type</t>
        </r>
      </text>
    </comment>
    <comment ref="G17" authorId="0" shapeId="0" xr:uid="{A2E9C57D-4780-5A40-9FDD-DD25D631D70C}">
      <text>
        <r>
          <rPr>
            <b/>
            <sz val="10"/>
            <color rgb="FF000000"/>
            <rFont val="Tahoma"/>
            <family val="2"/>
          </rPr>
          <t>Dropdown to change view Type</t>
        </r>
      </text>
    </comment>
  </commentList>
</comments>
</file>

<file path=xl/sharedStrings.xml><?xml version="1.0" encoding="utf-8"?>
<sst xmlns="http://schemas.openxmlformats.org/spreadsheetml/2006/main" count="247" uniqueCount="154">
  <si>
    <t>Usage:</t>
  </si>
  <si>
    <t>- For Individual practitioner to be able to review ONLY THEIR OWN performance themselves</t>
  </si>
  <si>
    <t>Weekly view with trending, based on hours, revenue is just optional. This help to see if they claim that they are full for new clients</t>
  </si>
  <si>
    <t>No need to show overall of the company, only 1 line show their data</t>
  </si>
  <si>
    <t>Date Filter</t>
  </si>
  <si>
    <t>Practitioner Filter</t>
  </si>
  <si>
    <t>Oct 13, 2024 - Oct 19, 2024</t>
  </si>
  <si>
    <t>Alessia</t>
  </si>
  <si>
    <t>Overview Performance by hours</t>
  </si>
  <si>
    <t>View by Date</t>
  </si>
  <si>
    <t>Mon</t>
  </si>
  <si>
    <t>Tue</t>
  </si>
  <si>
    <t>Wed</t>
  </si>
  <si>
    <t>Thu</t>
  </si>
  <si>
    <t>Fri</t>
  </si>
  <si>
    <t>Sat</t>
  </si>
  <si>
    <t>Average Hours / Week</t>
  </si>
  <si>
    <t>Target Hours / Week</t>
  </si>
  <si>
    <t>Location</t>
  </si>
  <si>
    <t>Supervisor</t>
  </si>
  <si>
    <t>Practitioner 
name</t>
  </si>
  <si>
    <t>Total</t>
  </si>
  <si>
    <t>Toronto</t>
  </si>
  <si>
    <t>XXX</t>
  </si>
  <si>
    <t>-</t>
  </si>
  <si>
    <t>was 23.1 hrs last week</t>
  </si>
  <si>
    <t>Average Revenue / Week</t>
  </si>
  <si>
    <t>Target Revenue / Week</t>
  </si>
  <si>
    <t>Above expectation</t>
  </si>
  <si>
    <t>Meet Expectation</t>
  </si>
  <si>
    <t>Below expectation</t>
  </si>
  <si>
    <t>$4,995</t>
  </si>
  <si>
    <t>$6,750</t>
  </si>
  <si>
    <t>was $5,094 last week</t>
  </si>
  <si>
    <t>Total Actual hours vs Target</t>
  </si>
  <si>
    <t>Oct 23 Dawn/ Vincent</t>
  </si>
  <si>
    <t>Stacked chart, where we can show actual and target, just hide the column in the bottom</t>
  </si>
  <si>
    <t>Do this in both horizontal and vertical view</t>
  </si>
  <si>
    <t>Have 1 total and the rest of the bar is for the individual practitioner</t>
  </si>
  <si>
    <t>--&gt; 1 table and 1 chart</t>
  </si>
  <si>
    <t>To remove</t>
  </si>
  <si>
    <t>Additional View</t>
  </si>
  <si>
    <t>Performance per Appointment Types</t>
  </si>
  <si>
    <t>Total Revenue per Appointment Type</t>
  </si>
  <si>
    <t>Total Hour per Appointment Type</t>
  </si>
  <si>
    <t>Performance per Platform</t>
  </si>
  <si>
    <t>Total Revenue per platform</t>
  </si>
  <si>
    <t>Total Hour per Platform</t>
  </si>
  <si>
    <t>- For Team leader who can review either whole team, or individual performances</t>
  </si>
  <si>
    <t>Performance summarized by location</t>
  </si>
  <si>
    <t>Performance summarized by team</t>
  </si>
  <si>
    <t>How to view it with YTD (just a big number) maybe optional</t>
  </si>
  <si>
    <t>Manager cannot see the performance of all team</t>
  </si>
  <si>
    <t>Staff</t>
  </si>
  <si>
    <t>Alessia, Anne, Andy, Alex</t>
  </si>
  <si>
    <t>Fulltime, Contract</t>
  </si>
  <si>
    <t>Weekly View</t>
  </si>
  <si>
    <t>Office</t>
  </si>
  <si>
    <t>Oakville</t>
  </si>
  <si>
    <t>Performance per Hours</t>
  </si>
  <si>
    <t>Merav</t>
  </si>
  <si>
    <t>There can be another YTD, Week to day</t>
  </si>
  <si>
    <r>
      <rPr>
        <sz val="11"/>
        <color rgb="FFFF0000"/>
        <rFont val="Aptos Narrow"/>
      </rPr>
      <t>Question</t>
    </r>
    <r>
      <rPr>
        <sz val="11"/>
        <color rgb="FF000000"/>
        <rFont val="Aptos Narrow"/>
      </rPr>
      <t xml:space="preserve"> . This is depends on the incentive program. If they pay my month, then we can have month today, If Pay by the end of the year, then we show YTD.
Does manager incentives based on their own team performance. alse does manager take client's appointment as same as their practitioner. If they also consult clients, should they get their own incentives + their team incentives?</t>
    </r>
  </si>
  <si>
    <t>This is helpful for TM to see if he is meet the target because his team meeting the target</t>
  </si>
  <si>
    <r>
      <rPr>
        <sz val="11"/>
        <color rgb="FFFF0000"/>
        <rFont val="Aptos Narrow"/>
      </rPr>
      <t>Question</t>
    </r>
    <r>
      <rPr>
        <sz val="11"/>
        <color rgb="FF000000"/>
        <rFont val="Aptos Narrow"/>
      </rPr>
      <t>: Have another screen to show data by Year/ Month. Upto above question.</t>
    </r>
  </si>
  <si>
    <t>Estefano</t>
  </si>
  <si>
    <t>Another screen include data of previous year/ Previous month?</t>
  </si>
  <si>
    <t>Zoey</t>
  </si>
  <si>
    <t>Question, if one employee, or one managers can be in multiple team or manage multiple team</t>
  </si>
  <si>
    <t>Narges</t>
  </si>
  <si>
    <t>Do you need to see the performance breakdown by appointment type?</t>
  </si>
  <si>
    <t>in any case appt date and payment date will be different?</t>
  </si>
  <si>
    <t>in any case the balance is not 0?</t>
  </si>
  <si>
    <t>Show this as a graph</t>
  </si>
  <si>
    <t>Below Expectation</t>
  </si>
  <si>
    <t>Details of Group Performance</t>
  </si>
  <si>
    <t>1 chart of actual</t>
  </si>
  <si>
    <t>1 chart of target</t>
  </si>
  <si>
    <t>Details of Location</t>
  </si>
  <si>
    <t>Hours spent per appointment type</t>
  </si>
  <si>
    <t>Total Hour per Appointment Types</t>
  </si>
  <si>
    <t>Monthly Revenue</t>
  </si>
  <si>
    <t>Still need to discuss in detail with Albert on</t>
  </si>
  <si>
    <t>how to aggregate data from daily/ weekly to be shown as monthly here (may need to make the prototypes and think on how to design this)</t>
  </si>
  <si>
    <t>Actual data is not a problem as it is weekly, it has the date so it can be a monthly data.</t>
  </si>
  <si>
    <t xml:space="preserve">Challenge is the target data, when we generate the data how to switch it back to monthly. </t>
  </si>
  <si>
    <t>The easiest way is to just generate day as the common unit of measurement so target plan each day is 6 hours for each doctors (1.5 *4 clients per day), it is easies and take up storage space only which is also cheap. But need to think if we have another way out</t>
  </si>
  <si>
    <t>Product Branches</t>
  </si>
  <si>
    <t>Coaching, Non-Coaching</t>
  </si>
  <si>
    <t>3 views to show</t>
  </si>
  <si>
    <t>Cop</t>
  </si>
  <si>
    <t>Filter Date</t>
  </si>
  <si>
    <t>Jan - Jun</t>
  </si>
  <si>
    <t xml:space="preserve">&lt;- not needed </t>
  </si>
  <si>
    <t>Metrics</t>
  </si>
  <si>
    <t>% / Sum Hours/ Sum Revenue</t>
  </si>
  <si>
    <t>Location (include multiple managers)</t>
  </si>
  <si>
    <t>or if manager in multiple location</t>
  </si>
  <si>
    <t>Team manager (include multiple team members)</t>
  </si>
  <si>
    <t>Jan</t>
  </si>
  <si>
    <t>Feb</t>
  </si>
  <si>
    <t>Mar</t>
  </si>
  <si>
    <t>Apr</t>
  </si>
  <si>
    <t>May</t>
  </si>
  <si>
    <t>Jun</t>
  </si>
  <si>
    <t>Overall</t>
  </si>
  <si>
    <t>Anne</t>
  </si>
  <si>
    <t>Link to Manager View</t>
  </si>
  <si>
    <t xml:space="preserve">Hours / </t>
  </si>
  <si>
    <t>Actual Hours / Month</t>
  </si>
  <si>
    <t>Target Hours / Month</t>
  </si>
  <si>
    <t>Manager</t>
  </si>
  <si>
    <t>Jack</t>
  </si>
  <si>
    <t>This should compare with last year, should be a cumulative graph for last and this year (Line chart or gauge, etc…).Question: YOY or QoQ,  or same quarter year to year</t>
  </si>
  <si>
    <t xml:space="preserve">Revenue / </t>
  </si>
  <si>
    <t>Actual Revenue / Month</t>
  </si>
  <si>
    <t>Target Revenue / Month</t>
  </si>
  <si>
    <t>Liz</t>
  </si>
  <si>
    <t>This should compare with last year</t>
  </si>
  <si>
    <t>Performance per Branches</t>
  </si>
  <si>
    <t>Total Revenue per Branches</t>
  </si>
  <si>
    <t>Total Hour per Branches</t>
  </si>
  <si>
    <t>Data warehouse</t>
  </si>
  <si>
    <t>Dimension: practitioner, time, hierarchy (roll up)</t>
  </si>
  <si>
    <t>Performance per branch</t>
  </si>
  <si>
    <t>Diff with the target</t>
  </si>
  <si>
    <t>Hours diff</t>
  </si>
  <si>
    <t>In-person</t>
  </si>
  <si>
    <t>Actual</t>
  </si>
  <si>
    <t>Telehealth</t>
  </si>
  <si>
    <t>Target</t>
  </si>
  <si>
    <t>Mixed</t>
  </si>
  <si>
    <t>Diana KM</t>
  </si>
  <si>
    <t>Revenue diff</t>
  </si>
  <si>
    <t>Douglas</t>
  </si>
  <si>
    <t>Toatl revenue per branch</t>
  </si>
  <si>
    <t>Revenue</t>
  </si>
  <si>
    <t>Hours</t>
  </si>
  <si>
    <t>Re per week</t>
  </si>
  <si>
    <t>Hours per week</t>
  </si>
  <si>
    <t>Overall View</t>
  </si>
  <si>
    <t>Whole team</t>
  </si>
  <si>
    <t>Performance per type</t>
  </si>
  <si>
    <t>%</t>
  </si>
  <si>
    <t>Hour</t>
  </si>
  <si>
    <t>Psychotherapy</t>
  </si>
  <si>
    <t>Parent Coaching</t>
  </si>
  <si>
    <t>Adult Coaching</t>
  </si>
  <si>
    <t>Couple Coaching</t>
  </si>
  <si>
    <t>Cancellation/ Noshow</t>
  </si>
  <si>
    <t>weight</t>
  </si>
  <si>
    <t>To check with Client, how often they need to update the work:</t>
  </si>
  <si>
    <t>Option 1:</t>
  </si>
  <si>
    <t>Option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</si>
</sst>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_([$$-409]* #,##0_);_([$$-409]* \(#,##0\);_([$$-409]* &quot;-&quot;??_);_(@_)"/>
  </numFmts>
  <fonts count="30">
    <font>
      <sz val="11"/>
      <color theme="1"/>
      <name val="Aptos Narrow"/>
      <family val="2"/>
      <scheme val="minor"/>
    </font>
    <font>
      <b/>
      <sz val="14"/>
      <color theme="1"/>
      <name val="Aptos Narrow"/>
      <family val="2"/>
      <scheme val="minor"/>
    </font>
    <font>
      <sz val="14"/>
      <color theme="1"/>
      <name val="Aptos Narrow"/>
      <family val="2"/>
      <scheme val="minor"/>
    </font>
    <font>
      <b/>
      <sz val="16"/>
      <color theme="1"/>
      <name val="Aptos Narrow"/>
      <family val="2"/>
      <scheme val="minor"/>
    </font>
    <font>
      <sz val="24"/>
      <color theme="1"/>
      <name val="Aptos Narrow"/>
      <family val="2"/>
      <scheme val="minor"/>
    </font>
    <font>
      <sz val="16"/>
      <color theme="1"/>
      <name val="Aptos Narrow"/>
      <family val="2"/>
      <scheme val="minor"/>
    </font>
    <font>
      <b/>
      <sz val="14"/>
      <color rgb="FF000000"/>
      <name val="Aptos Narrow"/>
      <family val="2"/>
      <scheme val="minor"/>
    </font>
    <font>
      <sz val="11"/>
      <color theme="1"/>
      <name val="Aptos Narrow"/>
      <family val="2"/>
      <scheme val="minor"/>
    </font>
    <font>
      <sz val="18"/>
      <color theme="1"/>
      <name val="Aptos Narrow"/>
      <family val="2"/>
      <scheme val="minor"/>
    </font>
    <font>
      <sz val="14"/>
      <color theme="0" tint="-0.34998626667073579"/>
      <name val="Aptos Narrow"/>
      <family val="2"/>
      <scheme val="minor"/>
    </font>
    <font>
      <sz val="11"/>
      <color theme="0"/>
      <name val="Aptos Narrow"/>
      <family val="2"/>
      <scheme val="minor"/>
    </font>
    <font>
      <b/>
      <u/>
      <sz val="14"/>
      <color theme="1"/>
      <name val="Aptos Narrow"/>
      <scheme val="minor"/>
    </font>
    <font>
      <b/>
      <sz val="10"/>
      <color rgb="FF000000"/>
      <name val="Tahoma"/>
      <family val="2"/>
    </font>
    <font>
      <i/>
      <sz val="14"/>
      <color theme="1"/>
      <name val="Aptos Narrow"/>
      <scheme val="minor"/>
    </font>
    <font>
      <sz val="14"/>
      <color rgb="FFFF0000"/>
      <name val="Aptos Narrow"/>
      <family val="2"/>
      <scheme val="minor"/>
    </font>
    <font>
      <sz val="18"/>
      <color theme="1"/>
      <name val="Aptos Narrow"/>
      <scheme val="minor"/>
    </font>
    <font>
      <b/>
      <u/>
      <sz val="18"/>
      <color theme="1"/>
      <name val="Aptos Narrow"/>
      <scheme val="minor"/>
    </font>
    <font>
      <b/>
      <sz val="16"/>
      <color rgb="FFFF0000"/>
      <name val="Aptos Narrow"/>
      <family val="2"/>
      <scheme val="minor"/>
    </font>
    <font>
      <b/>
      <sz val="11"/>
      <color theme="1"/>
      <name val="Aptos Narrow"/>
      <scheme val="minor"/>
    </font>
    <font>
      <b/>
      <sz val="16"/>
      <color theme="1"/>
      <name val="Aptos Narrow"/>
      <scheme val="minor"/>
    </font>
    <font>
      <sz val="16"/>
      <color theme="1"/>
      <name val="Aptos Narrow"/>
      <scheme val="minor"/>
    </font>
    <font>
      <sz val="14"/>
      <color theme="0"/>
      <name val="Aptos Narrow"/>
      <family val="2"/>
      <scheme val="minor"/>
    </font>
    <font>
      <sz val="11"/>
      <color rgb="FFFF0000"/>
      <name val="Aptos Narrow"/>
      <family val="2"/>
      <scheme val="minor"/>
    </font>
    <font>
      <sz val="16"/>
      <name val="Aptos Narrow"/>
      <family val="2"/>
      <scheme val="minor"/>
    </font>
    <font>
      <sz val="11"/>
      <name val="Aptos Narrow"/>
      <family val="2"/>
      <scheme val="minor"/>
    </font>
    <font>
      <sz val="20"/>
      <color rgb="FF00B050"/>
      <name val="Aptos Narrow"/>
      <family val="2"/>
      <scheme val="minor"/>
    </font>
    <font>
      <sz val="20"/>
      <color rgb="FFFF0000"/>
      <name val="Aptos Narrow"/>
      <family val="2"/>
      <scheme val="minor"/>
    </font>
    <font>
      <sz val="11"/>
      <color rgb="FFFF0000"/>
      <name val="Aptos Narrow"/>
    </font>
    <font>
      <sz val="11"/>
      <color rgb="FF000000"/>
      <name val="Aptos Narrow"/>
    </font>
    <font>
      <sz val="11"/>
      <color theme="1"/>
      <name val="Aptos Narrow"/>
    </font>
  </fonts>
  <fills count="7">
    <fill>
      <patternFill patternType="none"/>
    </fill>
    <fill>
      <patternFill patternType="gray125"/>
    </fill>
    <fill>
      <patternFill patternType="solid">
        <fgColor theme="1" tint="0.499984740745262"/>
        <bgColor indexed="64"/>
      </patternFill>
    </fill>
    <fill>
      <patternFill patternType="solid">
        <fgColor rgb="FFC6F0CE"/>
        <bgColor indexed="64"/>
      </patternFill>
    </fill>
    <fill>
      <patternFill patternType="solid">
        <fgColor rgb="FFFFEC9C"/>
        <bgColor indexed="64"/>
      </patternFill>
    </fill>
    <fill>
      <patternFill patternType="solid">
        <fgColor rgb="FFFFC7CE"/>
        <bgColor indexed="64"/>
      </patternFill>
    </fill>
    <fill>
      <patternFill patternType="solid">
        <fgColor theme="2" tint="-9.9978637043366805E-2"/>
        <bgColor indexed="64"/>
      </patternFill>
    </fill>
  </fills>
  <borders count="25">
    <border>
      <left/>
      <right/>
      <top/>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3">
    <xf numFmtId="0" fontId="0" fillId="0" borderId="0"/>
    <xf numFmtId="164" fontId="7" fillId="0" borderId="0" applyFont="0" applyFill="0" applyBorder="0" applyAlignment="0" applyProtection="0"/>
    <xf numFmtId="9" fontId="7" fillId="0" borderId="0" applyFont="0" applyFill="0" applyBorder="0" applyAlignment="0" applyProtection="0"/>
  </cellStyleXfs>
  <cellXfs count="101">
    <xf numFmtId="0" fontId="0" fillId="0" borderId="0" xfId="0"/>
    <xf numFmtId="0" fontId="1" fillId="0" borderId="0" xfId="0" applyFont="1"/>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3" fillId="0" borderId="0" xfId="0" applyFont="1" applyAlignment="1">
      <alignment vertical="top"/>
    </xf>
    <xf numFmtId="0" fontId="1" fillId="0" borderId="4" xfId="0" applyFont="1" applyBorder="1" applyAlignment="1">
      <alignment horizontal="center" vertical="center" wrapText="1"/>
    </xf>
    <xf numFmtId="17" fontId="1" fillId="0" borderId="4" xfId="0" applyNumberFormat="1" applyFont="1" applyBorder="1" applyAlignment="1">
      <alignment horizontal="center" vertical="center"/>
    </xf>
    <xf numFmtId="0" fontId="0" fillId="0" borderId="0" xfId="0" applyAlignment="1">
      <alignment vertical="top"/>
    </xf>
    <xf numFmtId="0" fontId="5" fillId="0" borderId="9" xfId="0" applyFont="1" applyBorder="1"/>
    <xf numFmtId="0" fontId="2" fillId="0" borderId="10" xfId="0" applyFont="1" applyBorder="1"/>
    <xf numFmtId="0" fontId="2" fillId="0" borderId="11" xfId="0" applyFont="1" applyBorder="1"/>
    <xf numFmtId="0" fontId="5" fillId="0" borderId="12" xfId="0" applyFont="1" applyBorder="1"/>
    <xf numFmtId="0" fontId="2" fillId="2" borderId="0" xfId="0" applyFont="1" applyFill="1"/>
    <xf numFmtId="14" fontId="1" fillId="0" borderId="4" xfId="0" applyNumberFormat="1" applyFont="1" applyBorder="1" applyAlignment="1">
      <alignment horizontal="center" vertical="center"/>
    </xf>
    <xf numFmtId="9" fontId="5" fillId="0" borderId="12" xfId="0" applyNumberFormat="1" applyFont="1" applyBorder="1" applyAlignment="1">
      <alignment horizontal="center" vertical="center"/>
    </xf>
    <xf numFmtId="9" fontId="0" fillId="0" borderId="0" xfId="2" applyFont="1"/>
    <xf numFmtId="1" fontId="0" fillId="0" borderId="0" xfId="2" applyNumberFormat="1" applyFont="1"/>
    <xf numFmtId="0" fontId="8" fillId="0" borderId="0" xfId="0" applyFont="1"/>
    <xf numFmtId="0" fontId="2" fillId="0" borderId="11" xfId="0" applyFont="1" applyBorder="1" applyAlignment="1">
      <alignment horizontal="left" indent="1"/>
    </xf>
    <xf numFmtId="0" fontId="9" fillId="0" borderId="10" xfId="0" applyFont="1" applyBorder="1" applyAlignment="1">
      <alignment horizontal="left" indent="2"/>
    </xf>
    <xf numFmtId="0" fontId="9" fillId="0" borderId="10" xfId="0" applyFont="1" applyBorder="1" applyAlignment="1">
      <alignment horizontal="left" indent="1"/>
    </xf>
    <xf numFmtId="0" fontId="0" fillId="5"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10" fillId="0" borderId="0" xfId="0" applyFont="1"/>
    <xf numFmtId="0" fontId="6" fillId="0" borderId="10" xfId="0" applyFont="1" applyBorder="1" applyAlignment="1">
      <alignment horizontal="center" vertical="center" wrapText="1"/>
    </xf>
    <xf numFmtId="0" fontId="11" fillId="0" borderId="0" xfId="0" applyFont="1"/>
    <xf numFmtId="0" fontId="2" fillId="0" borderId="0" xfId="0" quotePrefix="1" applyFont="1"/>
    <xf numFmtId="0" fontId="0" fillId="2" borderId="0" xfId="0" applyFill="1"/>
    <xf numFmtId="0" fontId="0" fillId="3" borderId="0" xfId="0" applyFill="1" applyAlignment="1">
      <alignment horizontal="center" vertical="center" wrapText="1"/>
    </xf>
    <xf numFmtId="0" fontId="0" fillId="0" borderId="0" xfId="0" applyAlignment="1">
      <alignment wrapText="1"/>
    </xf>
    <xf numFmtId="0" fontId="0" fillId="4" borderId="0" xfId="0" applyFill="1" applyAlignment="1">
      <alignment horizontal="center" vertical="center" wrapText="1"/>
    </xf>
    <xf numFmtId="0" fontId="0" fillId="0" borderId="0" xfId="0" applyAlignment="1">
      <alignment vertical="top" wrapText="1"/>
    </xf>
    <xf numFmtId="0" fontId="0" fillId="5" borderId="0" xfId="0" applyFill="1" applyAlignment="1">
      <alignment horizontal="center" vertical="center" wrapText="1"/>
    </xf>
    <xf numFmtId="1" fontId="5" fillId="0" borderId="12" xfId="0" applyNumberFormat="1" applyFont="1" applyBorder="1"/>
    <xf numFmtId="1" fontId="5" fillId="0" borderId="9" xfId="0" applyNumberFormat="1" applyFont="1" applyBorder="1"/>
    <xf numFmtId="9" fontId="5" fillId="0" borderId="3" xfId="0" applyNumberFormat="1" applyFont="1" applyBorder="1" applyAlignment="1">
      <alignment horizontal="center" vertical="center"/>
    </xf>
    <xf numFmtId="0" fontId="14" fillId="0" borderId="0" xfId="0" applyFont="1"/>
    <xf numFmtId="0" fontId="15" fillId="0" borderId="0" xfId="0" applyFont="1"/>
    <xf numFmtId="0" fontId="16" fillId="0" borderId="0" xfId="0" applyFont="1"/>
    <xf numFmtId="0" fontId="15" fillId="0" borderId="0" xfId="0" quotePrefix="1" applyFont="1"/>
    <xf numFmtId="0" fontId="17" fillId="0" borderId="0" xfId="0" applyFont="1" applyAlignment="1">
      <alignment vertical="top"/>
    </xf>
    <xf numFmtId="0" fontId="14" fillId="0" borderId="0" xfId="0" quotePrefix="1" applyFont="1"/>
    <xf numFmtId="0" fontId="18" fillId="0" borderId="0" xfId="0" applyFont="1"/>
    <xf numFmtId="0" fontId="0" fillId="0" borderId="0" xfId="0" quotePrefix="1"/>
    <xf numFmtId="0" fontId="9" fillId="0" borderId="0" xfId="0" applyFont="1" applyAlignment="1">
      <alignment horizontal="left" indent="1"/>
    </xf>
    <xf numFmtId="0" fontId="0" fillId="0" borderId="0" xfId="0" applyAlignment="1">
      <alignment horizontal="center" vertical="center"/>
    </xf>
    <xf numFmtId="0" fontId="19" fillId="0" borderId="0" xfId="0" applyFont="1"/>
    <xf numFmtId="0" fontId="20" fillId="0" borderId="0" xfId="0" applyFont="1"/>
    <xf numFmtId="0" fontId="20" fillId="0" borderId="0" xfId="0" quotePrefix="1" applyFont="1"/>
    <xf numFmtId="0" fontId="5" fillId="0" borderId="0" xfId="0" applyFont="1"/>
    <xf numFmtId="0" fontId="2" fillId="0" borderId="0" xfId="0" applyFont="1" applyAlignment="1">
      <alignment horizontal="center" vertical="center"/>
    </xf>
    <xf numFmtId="0" fontId="2" fillId="0" borderId="0" xfId="0" applyFont="1" applyAlignment="1">
      <alignment vertical="top"/>
    </xf>
    <xf numFmtId="0" fontId="21" fillId="0" borderId="0" xfId="0" applyFont="1"/>
    <xf numFmtId="0" fontId="2" fillId="0" borderId="0" xfId="0" applyFont="1" applyAlignment="1">
      <alignment horizontal="left" indent="6"/>
    </xf>
    <xf numFmtId="0" fontId="0" fillId="0" borderId="14" xfId="0" applyBorder="1"/>
    <xf numFmtId="0" fontId="0" fillId="0" borderId="15" xfId="0" applyBorder="1"/>
    <xf numFmtId="0" fontId="0" fillId="0" borderId="16" xfId="0" applyBorder="1"/>
    <xf numFmtId="0" fontId="10" fillId="0" borderId="18" xfId="0" applyFont="1" applyBorder="1"/>
    <xf numFmtId="0" fontId="10" fillId="0" borderId="21" xfId="0" applyFont="1" applyBorder="1"/>
    <xf numFmtId="0" fontId="25" fillId="0" borderId="17" xfId="0" applyFont="1" applyBorder="1"/>
    <xf numFmtId="0" fontId="25" fillId="0" borderId="0" xfId="0" applyFont="1"/>
    <xf numFmtId="0" fontId="26" fillId="0" borderId="17" xfId="0" applyFont="1" applyBorder="1"/>
    <xf numFmtId="0" fontId="26" fillId="0" borderId="0" xfId="0" applyFont="1"/>
    <xf numFmtId="0" fontId="22" fillId="0" borderId="19" xfId="0" applyFont="1" applyBorder="1"/>
    <xf numFmtId="0" fontId="22" fillId="0" borderId="20" xfId="0" applyFont="1" applyBorder="1"/>
    <xf numFmtId="0" fontId="2" fillId="0" borderId="22" xfId="0" applyFont="1" applyBorder="1"/>
    <xf numFmtId="0" fontId="2" fillId="0" borderId="23" xfId="0" applyFont="1" applyBorder="1"/>
    <xf numFmtId="14" fontId="1" fillId="0" borderId="6" xfId="0" applyNumberFormat="1" applyFont="1" applyBorder="1" applyAlignment="1">
      <alignment horizontal="center" vertical="center"/>
    </xf>
    <xf numFmtId="0" fontId="5" fillId="0" borderId="24" xfId="0" applyFont="1" applyBorder="1"/>
    <xf numFmtId="0" fontId="1" fillId="0" borderId="13" xfId="0" applyFont="1" applyBorder="1" applyAlignment="1">
      <alignment horizontal="center" vertical="center" wrapText="1"/>
    </xf>
    <xf numFmtId="0" fontId="22" fillId="0" borderId="0" xfId="0" applyFont="1"/>
    <xf numFmtId="0" fontId="24" fillId="0" borderId="0" xfId="0" applyFont="1"/>
    <xf numFmtId="0" fontId="5" fillId="0" borderId="9" xfId="0" applyFont="1" applyBorder="1" applyAlignment="1">
      <alignment horizontal="left" indent="7"/>
    </xf>
    <xf numFmtId="0" fontId="29" fillId="0" borderId="0" xfId="0" applyFont="1"/>
    <xf numFmtId="14" fontId="0" fillId="0" borderId="0" xfId="0" applyNumberFormat="1"/>
    <xf numFmtId="0" fontId="2" fillId="6" borderId="0" xfId="0" applyFont="1" applyFill="1" applyAlignment="1">
      <alignment horizontal="right"/>
    </xf>
    <xf numFmtId="0" fontId="23" fillId="6" borderId="12" xfId="0" applyFont="1" applyFill="1" applyBorder="1"/>
    <xf numFmtId="0" fontId="2" fillId="6" borderId="0" xfId="0" applyFont="1" applyFill="1"/>
    <xf numFmtId="0" fontId="2" fillId="6" borderId="13" xfId="0" applyFont="1" applyFill="1" applyBorder="1"/>
    <xf numFmtId="0" fontId="1" fillId="6" borderId="13" xfId="0" applyFont="1" applyFill="1" applyBorder="1" applyAlignment="1">
      <alignment horizontal="center" vertical="center" wrapText="1"/>
    </xf>
    <xf numFmtId="14" fontId="1" fillId="6" borderId="4" xfId="0" applyNumberFormat="1" applyFont="1" applyFill="1" applyBorder="1" applyAlignment="1">
      <alignment horizontal="center" vertical="center"/>
    </xf>
    <xf numFmtId="17" fontId="1" fillId="6" borderId="4" xfId="0" applyNumberFormat="1" applyFont="1" applyFill="1" applyBorder="1" applyAlignment="1">
      <alignment horizontal="center" vertical="center"/>
    </xf>
    <xf numFmtId="0" fontId="5" fillId="6" borderId="24" xfId="0" applyFont="1" applyFill="1" applyBorder="1"/>
    <xf numFmtId="9" fontId="5" fillId="6" borderId="3" xfId="0" applyNumberFormat="1" applyFont="1" applyFill="1" applyBorder="1" applyAlignment="1">
      <alignment horizontal="center" vertical="center"/>
    </xf>
    <xf numFmtId="9" fontId="5" fillId="6" borderId="12" xfId="0" applyNumberFormat="1" applyFont="1" applyFill="1" applyBorder="1" applyAlignment="1">
      <alignment horizontal="center" vertical="center"/>
    </xf>
    <xf numFmtId="0" fontId="5" fillId="6" borderId="9" xfId="0" applyFont="1" applyFill="1" applyBorder="1"/>
    <xf numFmtId="0" fontId="0" fillId="6" borderId="0" xfId="0" applyFill="1"/>
    <xf numFmtId="0" fontId="2" fillId="0" borderId="5" xfId="0" applyFont="1" applyBorder="1" applyAlignment="1">
      <alignment horizontal="center" wrapText="1"/>
    </xf>
    <xf numFmtId="0" fontId="2" fillId="0" borderId="6" xfId="0" applyFont="1" applyBorder="1" applyAlignment="1">
      <alignment horizontal="center" wrapText="1"/>
    </xf>
    <xf numFmtId="0" fontId="4" fillId="0" borderId="7" xfId="0" applyFont="1" applyBorder="1" applyAlignment="1">
      <alignment horizontal="center"/>
    </xf>
    <xf numFmtId="0" fontId="4" fillId="0" borderId="8" xfId="0" applyFont="1" applyBorder="1" applyAlignment="1">
      <alignment horizontal="center"/>
    </xf>
    <xf numFmtId="165" fontId="4" fillId="0" borderId="7" xfId="1" applyNumberFormat="1" applyFont="1" applyBorder="1" applyAlignment="1">
      <alignment horizontal="center"/>
    </xf>
    <xf numFmtId="165" fontId="4" fillId="0" borderId="8" xfId="1" applyNumberFormat="1" applyFont="1" applyBorder="1" applyAlignment="1">
      <alignment horizontal="center"/>
    </xf>
    <xf numFmtId="0" fontId="13" fillId="0" borderId="1" xfId="0" applyFont="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2" fillId="0" borderId="5" xfId="0" applyFont="1" applyBorder="1" applyAlignment="1">
      <alignment horizontal="center" vertical="top" wrapText="1"/>
    </xf>
    <xf numFmtId="0" fontId="2" fillId="0" borderId="6" xfId="0" applyFont="1" applyBorder="1" applyAlignment="1">
      <alignment horizontal="center" vertical="top" wrapText="1"/>
    </xf>
  </cellXfs>
  <cellStyles count="3">
    <cellStyle name="Currency [0]" xfId="1" builtinId="7"/>
    <cellStyle name="Normal" xfId="0" builtinId="0"/>
    <cellStyle name="Percent" xfId="2" builtinId="5"/>
  </cellStyles>
  <dxfs count="8">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Hours difference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'data for dashboard'!$V$3</c:f>
              <c:strCache>
                <c:ptCount val="1"/>
                <c:pt idx="0">
                  <c:v>Alessia</c:v>
                </c:pt>
              </c:strCache>
            </c:strRef>
          </c:tx>
          <c:spPr>
            <a:solidFill>
              <a:schemeClr val="accent1"/>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F00E-914F-AAD4-52E69973FA28}"/>
              </c:ext>
            </c:extLst>
          </c:dPt>
          <c:dPt>
            <c:idx val="1"/>
            <c:invertIfNegative val="0"/>
            <c:bubble3D val="0"/>
            <c:spPr>
              <a:solidFill>
                <a:srgbClr val="FF0000"/>
              </a:solidFill>
              <a:ln>
                <a:solidFill>
                  <a:srgbClr val="FF0000"/>
                </a:solidFill>
              </a:ln>
              <a:effectLst/>
            </c:spPr>
            <c:extLst>
              <c:ext xmlns:c16="http://schemas.microsoft.com/office/drawing/2014/chart" uri="{C3380CC4-5D6E-409C-BE32-E72D297353CC}">
                <c16:uniqueId val="{00000003-F00E-914F-AAD4-52E69973FA28}"/>
              </c:ext>
            </c:extLst>
          </c:dPt>
          <c:dPt>
            <c:idx val="2"/>
            <c:invertIfNegative val="0"/>
            <c:bubble3D val="0"/>
            <c:spPr>
              <a:solidFill>
                <a:srgbClr val="FF0000"/>
              </a:solidFill>
              <a:ln>
                <a:noFill/>
              </a:ln>
              <a:effectLst/>
            </c:spPr>
            <c:extLst>
              <c:ext xmlns:c16="http://schemas.microsoft.com/office/drawing/2014/chart" uri="{C3380CC4-5D6E-409C-BE32-E72D297353CC}">
                <c16:uniqueId val="{00000005-F00E-914F-AAD4-52E69973FA28}"/>
              </c:ext>
            </c:extLst>
          </c:dPt>
          <c:dPt>
            <c:idx val="3"/>
            <c:invertIfNegative val="0"/>
            <c:bubble3D val="0"/>
            <c:spPr>
              <a:solidFill>
                <a:srgbClr val="FFC000"/>
              </a:solidFill>
              <a:ln>
                <a:noFill/>
              </a:ln>
              <a:effectLst/>
            </c:spPr>
            <c:extLst>
              <c:ext xmlns:c16="http://schemas.microsoft.com/office/drawing/2014/chart" uri="{C3380CC4-5D6E-409C-BE32-E72D297353CC}">
                <c16:uniqueId val="{00000007-F00E-914F-AAD4-52E69973FA28}"/>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F00E-914F-AAD4-52E69973FA28}"/>
              </c:ext>
            </c:extLst>
          </c:dPt>
          <c:dPt>
            <c:idx val="5"/>
            <c:invertIfNegative val="0"/>
            <c:bubble3D val="0"/>
            <c:spPr>
              <a:solidFill>
                <a:srgbClr val="FFC000"/>
              </a:solidFill>
              <a:ln>
                <a:noFill/>
              </a:ln>
              <a:effectLst/>
            </c:spPr>
            <c:extLst>
              <c:ext xmlns:c16="http://schemas.microsoft.com/office/drawing/2014/chart" uri="{C3380CC4-5D6E-409C-BE32-E72D297353CC}">
                <c16:uniqueId val="{0000000B-F00E-914F-AAD4-52E69973FA28}"/>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for dashboard'!$W$2:$AB$2</c:f>
              <c:numCache>
                <c:formatCode>m/d/yyyy</c:formatCode>
                <c:ptCount val="6"/>
                <c:pt idx="0">
                  <c:v>41548</c:v>
                </c:pt>
                <c:pt idx="1">
                  <c:v>41549</c:v>
                </c:pt>
                <c:pt idx="2">
                  <c:v>41550</c:v>
                </c:pt>
                <c:pt idx="3">
                  <c:v>41551</c:v>
                </c:pt>
                <c:pt idx="4">
                  <c:v>41552</c:v>
                </c:pt>
                <c:pt idx="5">
                  <c:v>41553</c:v>
                </c:pt>
              </c:numCache>
            </c:numRef>
          </c:cat>
          <c:val>
            <c:numRef>
              <c:f>'data for dashboard'!$W$3:$AB$3</c:f>
              <c:numCache>
                <c:formatCode>0</c:formatCode>
                <c:ptCount val="6"/>
                <c:pt idx="0">
                  <c:v>5</c:v>
                </c:pt>
                <c:pt idx="1">
                  <c:v>-2</c:v>
                </c:pt>
                <c:pt idx="3">
                  <c:v>2</c:v>
                </c:pt>
                <c:pt idx="4">
                  <c:v>6</c:v>
                </c:pt>
                <c:pt idx="5">
                  <c:v>1</c:v>
                </c:pt>
              </c:numCache>
            </c:numRef>
          </c:val>
          <c:extLst>
            <c:ext xmlns:c16="http://schemas.microsoft.com/office/drawing/2014/chart" uri="{C3380CC4-5D6E-409C-BE32-E72D297353CC}">
              <c16:uniqueId val="{0000000C-F00E-914F-AAD4-52E69973FA28}"/>
            </c:ext>
          </c:extLst>
        </c:ser>
        <c:dLbls>
          <c:showLegendKey val="0"/>
          <c:showVal val="0"/>
          <c:showCatName val="0"/>
          <c:showSerName val="0"/>
          <c:showPercent val="0"/>
          <c:showBubbleSize val="0"/>
        </c:dLbls>
        <c:gapWidth val="219"/>
        <c:overlap val="-27"/>
        <c:axId val="112960959"/>
        <c:axId val="475001936"/>
      </c:barChart>
      <c:dateAx>
        <c:axId val="11296095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5001936"/>
        <c:crosses val="autoZero"/>
        <c:auto val="1"/>
        <c:lblOffset val="100"/>
        <c:baseTimeUnit val="days"/>
      </c:dateAx>
      <c:valAx>
        <c:axId val="475001936"/>
        <c:scaling>
          <c:orientation val="minMax"/>
        </c:scaling>
        <c:delete val="1"/>
        <c:axPos val="l"/>
        <c:numFmt formatCode="0" sourceLinked="1"/>
        <c:majorTickMark val="none"/>
        <c:minorTickMark val="none"/>
        <c:tickLblPos val="nextTo"/>
        <c:crossAx val="11296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Different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'Manager View'!$R$47</c:f>
            </c:strRef>
          </c:tx>
          <c:spPr>
            <a:solidFill>
              <a:schemeClr val="accent2"/>
            </a:solidFill>
            <a:ln>
              <a:noFill/>
            </a:ln>
            <a:effectLst/>
          </c:spPr>
          <c:invertIfNegative val="0"/>
          <c:val>
            <c:numRef>
              <c:f>'Manager View'!$S$47:$X$47</c:f>
            </c:numRef>
          </c:val>
          <c:extLst>
            <c:ext xmlns:c15="http://schemas.microsoft.com/office/drawing/2012/chart" uri="{02D57815-91ED-43cb-92C2-25804820EDAC}">
              <c15:filteredCategoryTitle>
                <c15:cat>
                  <c:strRef>
                    <c:extLst>
                      <c:ext uri="{02D57815-91ED-43cb-92C2-25804820EDAC}">
                        <c15:formulaRef>
                          <c15:sqref>'Manager View'!$S$45:$X$45</c15:sqref>
                        </c15:formulaRef>
                      </c:ext>
                    </c:extLst>
                  </c:strRef>
                </c15:cat>
              </c15:filteredCategoryTitle>
            </c:ext>
            <c:ext xmlns:c16="http://schemas.microsoft.com/office/drawing/2014/chart" uri="{C3380CC4-5D6E-409C-BE32-E72D297353CC}">
              <c16:uniqueId val="{00000007-2357-094F-8BB7-C23F16744F22}"/>
            </c:ext>
          </c:extLst>
        </c:ser>
        <c:dLbls>
          <c:showLegendKey val="0"/>
          <c:showVal val="0"/>
          <c:showCatName val="0"/>
          <c:showSerName val="0"/>
          <c:showPercent val="0"/>
          <c:showBubbleSize val="0"/>
        </c:dLbls>
        <c:gapWidth val="219"/>
        <c:overlap val="-27"/>
        <c:axId val="1609919392"/>
        <c:axId val="232981679"/>
      </c:barChart>
      <c:catAx>
        <c:axId val="160991939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232981679"/>
        <c:crosses val="autoZero"/>
        <c:auto val="1"/>
        <c:lblAlgn val="ctr"/>
        <c:lblOffset val="100"/>
        <c:noMultiLvlLbl val="1"/>
      </c:catAx>
      <c:valAx>
        <c:axId val="232981679"/>
        <c:scaling>
          <c:orientation val="minMax"/>
        </c:scaling>
        <c:delete val="1"/>
        <c:axPos val="l"/>
        <c:numFmt formatCode="General" sourceLinked="1"/>
        <c:majorTickMark val="none"/>
        <c:minorTickMark val="none"/>
        <c:tickLblPos val="nextTo"/>
        <c:crossAx val="160991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clustered"/>
        <c:varyColors val="0"/>
        <c:ser>
          <c:idx val="0"/>
          <c:order val="0"/>
          <c:tx>
            <c:strRef>
              <c:f>'data for dashboard'!$A$3</c:f>
              <c:strCache>
                <c:ptCount val="1"/>
                <c:pt idx="0">
                  <c:v>In-person</c:v>
                </c:pt>
              </c:strCache>
            </c:strRef>
          </c:tx>
          <c:spPr>
            <a:solidFill>
              <a:schemeClr val="accent2">
                <a:tint val="65000"/>
              </a:schemeClr>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dashboard'!$B$3:$G$3</c:f>
              <c:numCache>
                <c:formatCode>0</c:formatCode>
                <c:ptCount val="6"/>
                <c:pt idx="0">
                  <c:v>2</c:v>
                </c:pt>
              </c:numCache>
            </c:numRef>
          </c:val>
          <c:extLst>
            <c:ext xmlns:c16="http://schemas.microsoft.com/office/drawing/2014/chart" uri="{C3380CC4-5D6E-409C-BE32-E72D297353CC}">
              <c16:uniqueId val="{00000000-1F4C-274B-BB0B-5162D80D22FB}"/>
            </c:ext>
          </c:extLst>
        </c:ser>
        <c:ser>
          <c:idx val="1"/>
          <c:order val="1"/>
          <c:tx>
            <c:strRef>
              <c:f>'data for dashboard'!$A$4</c:f>
              <c:strCache>
                <c:ptCount val="1"/>
                <c:pt idx="0">
                  <c:v>Telehealth</c:v>
                </c:pt>
              </c:strCache>
            </c:strRef>
          </c:tx>
          <c:spPr>
            <a:solidFill>
              <a:schemeClr val="accent2"/>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dashboard'!$B$4:$G$4</c:f>
              <c:numCache>
                <c:formatCode>0</c:formatCode>
                <c:ptCount val="6"/>
              </c:numCache>
            </c:numRef>
          </c:val>
          <c:extLst>
            <c:ext xmlns:c16="http://schemas.microsoft.com/office/drawing/2014/chart" uri="{C3380CC4-5D6E-409C-BE32-E72D297353CC}">
              <c16:uniqueId val="{00000001-1F4C-274B-BB0B-5162D80D22FB}"/>
            </c:ext>
          </c:extLst>
        </c:ser>
        <c:ser>
          <c:idx val="2"/>
          <c:order val="2"/>
          <c:tx>
            <c:strRef>
              <c:f>'data for dashboard'!$A$5</c:f>
              <c:strCache>
                <c:ptCount val="1"/>
                <c:pt idx="0">
                  <c:v>Mixed</c:v>
                </c:pt>
              </c:strCache>
            </c:strRef>
          </c:tx>
          <c:spPr>
            <a:solidFill>
              <a:schemeClr val="accent2">
                <a:shade val="65000"/>
              </a:schemeClr>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dashboard'!$B$5:$G$5</c:f>
              <c:numCache>
                <c:formatCode>0</c:formatCode>
                <c:ptCount val="6"/>
              </c:numCache>
            </c:numRef>
          </c:val>
          <c:extLst>
            <c:ext xmlns:c16="http://schemas.microsoft.com/office/drawing/2014/chart" uri="{C3380CC4-5D6E-409C-BE32-E72D297353CC}">
              <c16:uniqueId val="{00000002-1F4C-274B-BB0B-5162D80D22FB}"/>
            </c:ext>
          </c:extLst>
        </c:ser>
        <c:dLbls>
          <c:showLegendKey val="0"/>
          <c:showVal val="0"/>
          <c:showCatName val="0"/>
          <c:showSerName val="0"/>
          <c:showPercent val="0"/>
          <c:showBubbleSize val="0"/>
        </c:dLbls>
        <c:gapWidth val="219"/>
        <c:overlap val="-27"/>
        <c:axId val="1730902144"/>
        <c:axId val="1426873760"/>
      </c:barChart>
      <c:dateAx>
        <c:axId val="173090214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26873760"/>
        <c:crosses val="autoZero"/>
        <c:auto val="1"/>
        <c:lblOffset val="100"/>
        <c:baseTimeUnit val="months"/>
      </c:dateAx>
      <c:valAx>
        <c:axId val="1426873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30902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tx>
            <c:strRef>
              <c:f>'data for dashboard'!$C$8</c:f>
              <c:strCache>
                <c:ptCount val="1"/>
                <c:pt idx="0">
                  <c:v>Revenue</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1BCF-4B4C-A2C1-E283B78038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CF-4B4C-A2C1-E283B7803811}"/>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1BCF-4B4C-A2C1-E283B7803811}"/>
              </c:ext>
            </c:extLst>
          </c:dPt>
          <c:dLbls>
            <c:dLbl>
              <c:idx val="0"/>
              <c:layout>
                <c:manualLayout>
                  <c:x val="0.19249150896057818"/>
                  <c:y val="-3.5264483627204031E-2"/>
                </c:manualLayout>
              </c:layout>
              <c:showLegendKey val="0"/>
              <c:showVal val="1"/>
              <c:showCatName val="0"/>
              <c:showSerName val="0"/>
              <c:showPercent val="0"/>
              <c:showBubbleSize val="0"/>
              <c:extLst>
                <c:ext xmlns:c15="http://schemas.microsoft.com/office/drawing/2012/chart" uri="{CE6537A1-D6FC-4f65-9D91-7224C49458BB}">
                  <c15:layout>
                    <c:manualLayout>
                      <c:w val="0.27427992244872162"/>
                      <c:h val="0.1872544080604534"/>
                    </c:manualLayout>
                  </c15:layout>
                </c:ext>
                <c:ext xmlns:c16="http://schemas.microsoft.com/office/drawing/2014/chart" uri="{C3380CC4-5D6E-409C-BE32-E72D297353CC}">
                  <c16:uniqueId val="{00000001-1BCF-4B4C-A2C1-E283B7803811}"/>
                </c:ext>
              </c:extLst>
            </c:dLbl>
            <c:dLbl>
              <c:idx val="1"/>
              <c:layout>
                <c:manualLayout>
                  <c:x val="-0.11058022855182147"/>
                  <c:y val="-5.03778337531490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CF-4B4C-A2C1-E283B7803811}"/>
                </c:ext>
              </c:extLst>
            </c:dLbl>
            <c:dLbl>
              <c:idx val="2"/>
              <c:layout>
                <c:manualLayout>
                  <c:x val="0"/>
                  <c:y val="-0.10579345088161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CF-4B4C-A2C1-E283B780381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dashboard'!$B$9:$B$11</c:f>
              <c:strCache>
                <c:ptCount val="3"/>
                <c:pt idx="0">
                  <c:v>In-person</c:v>
                </c:pt>
                <c:pt idx="1">
                  <c:v>Telehealth</c:v>
                </c:pt>
                <c:pt idx="2">
                  <c:v>Mixed</c:v>
                </c:pt>
              </c:strCache>
            </c:strRef>
          </c:cat>
          <c:val>
            <c:numRef>
              <c:f>'data for dashboard'!$C$9:$C$11</c:f>
              <c:numCache>
                <c:formatCode>General</c:formatCode>
                <c:ptCount val="3"/>
                <c:pt idx="0">
                  <c:v>352000</c:v>
                </c:pt>
                <c:pt idx="1">
                  <c:v>60000</c:v>
                </c:pt>
                <c:pt idx="2">
                  <c:v>10000</c:v>
                </c:pt>
              </c:numCache>
            </c:numRef>
          </c:val>
          <c:extLst>
            <c:ext xmlns:c16="http://schemas.microsoft.com/office/drawing/2014/chart" uri="{C3380CC4-5D6E-409C-BE32-E72D297353CC}">
              <c16:uniqueId val="{00000006-1BCF-4B4C-A2C1-E283B780381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tx>
            <c:strRef>
              <c:f>'data for dashboard'!$C$8</c:f>
              <c:strCache>
                <c:ptCount val="1"/>
                <c:pt idx="0">
                  <c:v>Revenue</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0CAE-A74D-9B6C-BE634F6D4B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AE-A74D-9B6C-BE634F6D4B62}"/>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0CAE-A74D-9B6C-BE634F6D4B62}"/>
              </c:ext>
            </c:extLst>
          </c:dPt>
          <c:dLbls>
            <c:dLbl>
              <c:idx val="0"/>
              <c:layout>
                <c:manualLayout>
                  <c:x val="0.1638225608175131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AE-A74D-9B6C-BE634F6D4B62}"/>
                </c:ext>
              </c:extLst>
            </c:dLbl>
            <c:dLbl>
              <c:idx val="1"/>
              <c:layout>
                <c:manualLayout>
                  <c:x val="-0.1433447407153241"/>
                  <c:y val="-5.0377833753148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AE-A74D-9B6C-BE634F6D4B62}"/>
                </c:ext>
              </c:extLst>
            </c:dLbl>
            <c:dLbl>
              <c:idx val="2"/>
              <c:layout>
                <c:manualLayout>
                  <c:x val="9.419797247007014E-2"/>
                  <c:y val="-0.100755667506297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AE-A74D-9B6C-BE634F6D4B6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dashboard'!$B$9:$B$11</c:f>
              <c:strCache>
                <c:ptCount val="3"/>
                <c:pt idx="0">
                  <c:v>In-person</c:v>
                </c:pt>
                <c:pt idx="1">
                  <c:v>Telehealth</c:v>
                </c:pt>
                <c:pt idx="2">
                  <c:v>Mixed</c:v>
                </c:pt>
              </c:strCache>
            </c:strRef>
          </c:cat>
          <c:val>
            <c:numRef>
              <c:f>'data for dashboard'!$D$9:$D$11</c:f>
              <c:numCache>
                <c:formatCode>General</c:formatCode>
                <c:ptCount val="3"/>
                <c:pt idx="0">
                  <c:v>1564</c:v>
                </c:pt>
                <c:pt idx="1">
                  <c:v>266</c:v>
                </c:pt>
                <c:pt idx="2">
                  <c:v>45</c:v>
                </c:pt>
              </c:numCache>
            </c:numRef>
          </c:val>
          <c:extLst>
            <c:ext xmlns:c16="http://schemas.microsoft.com/office/drawing/2014/chart" uri="{C3380CC4-5D6E-409C-BE32-E72D297353CC}">
              <c16:uniqueId val="{00000006-0CAE-A74D-9B6C-BE634F6D4B6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'data for dashboard'!$C$25</c:f>
              <c:strCache>
                <c:ptCount val="1"/>
                <c:pt idx="0">
                  <c:v>Revenue</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AEEC-C649-8EEF-5BDD11D164AF}"/>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AEEC-C649-8EEF-5BDD11D164A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EEC-C649-8EEF-5BDD11D164AF}"/>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AEEC-C649-8EEF-5BDD11D164AF}"/>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AEEC-C649-8EEF-5BDD11D164AF}"/>
              </c:ext>
            </c:extLst>
          </c:dPt>
          <c:dLbls>
            <c:dLbl>
              <c:idx val="0"/>
              <c:layout>
                <c:manualLayout>
                  <c:x val="0.14444444444444424"/>
                  <c:y val="-0.1296296296296296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EC-C649-8EEF-5BDD11D164AF}"/>
                </c:ext>
              </c:extLst>
            </c:dLbl>
            <c:dLbl>
              <c:idx val="1"/>
              <c:layout>
                <c:manualLayout>
                  <c:x val="-0.24444444444444444"/>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EC-C649-8EEF-5BDD11D164AF}"/>
                </c:ext>
              </c:extLst>
            </c:dLbl>
            <c:dLbl>
              <c:idx val="2"/>
              <c:layout>
                <c:manualLayout>
                  <c:x val="-0.17777777777777781"/>
                  <c:y val="-1.851851851851851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EC-C649-8EEF-5BDD11D164AF}"/>
                </c:ext>
              </c:extLst>
            </c:dLbl>
            <c:dLbl>
              <c:idx val="3"/>
              <c:layout>
                <c:manualLayout>
                  <c:x val="-0.2166666666666667"/>
                  <c:y val="-6.94444444444444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EC-C649-8EEF-5BDD11D164AF}"/>
                </c:ext>
              </c:extLst>
            </c:dLbl>
            <c:dLbl>
              <c:idx val="4"/>
              <c:layout>
                <c:manualLayout>
                  <c:x val="5.1291371094570576E-2"/>
                  <c:y val="-0.1430776992687389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614009184741312"/>
                      <c:h val="0.13405971724758692"/>
                    </c:manualLayout>
                  </c15:layout>
                </c:ext>
                <c:ext xmlns:c16="http://schemas.microsoft.com/office/drawing/2014/chart" uri="{C3380CC4-5D6E-409C-BE32-E72D297353CC}">
                  <c16:uniqueId val="{00000009-AEEC-C649-8EEF-5BDD11D164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dashboard'!$B$26:$B$30</c:f>
              <c:strCache>
                <c:ptCount val="5"/>
                <c:pt idx="0">
                  <c:v>Psychotherapy</c:v>
                </c:pt>
                <c:pt idx="1">
                  <c:v>Parent Coaching</c:v>
                </c:pt>
                <c:pt idx="2">
                  <c:v>Adult Coaching</c:v>
                </c:pt>
                <c:pt idx="3">
                  <c:v>Couple Coaching</c:v>
                </c:pt>
                <c:pt idx="4">
                  <c:v>Cancellation/ Noshow</c:v>
                </c:pt>
              </c:strCache>
            </c:strRef>
          </c:cat>
          <c:val>
            <c:numRef>
              <c:f>'data for dashboard'!$C$26:$C$30</c:f>
              <c:numCache>
                <c:formatCode>General</c:formatCode>
                <c:ptCount val="5"/>
                <c:pt idx="0">
                  <c:v>2111000</c:v>
                </c:pt>
                <c:pt idx="1">
                  <c:v>844400</c:v>
                </c:pt>
                <c:pt idx="2">
                  <c:v>675520</c:v>
                </c:pt>
                <c:pt idx="3">
                  <c:v>464420</c:v>
                </c:pt>
                <c:pt idx="4">
                  <c:v>126660</c:v>
                </c:pt>
              </c:numCache>
            </c:numRef>
          </c:val>
          <c:extLst>
            <c:ext xmlns:c16="http://schemas.microsoft.com/office/drawing/2014/chart" uri="{C3380CC4-5D6E-409C-BE32-E72D297353CC}">
              <c16:uniqueId val="{0000000A-AEEC-C649-8EEF-5BDD11D164AF}"/>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'data for dashboard'!$C$25</c:f>
              <c:strCache>
                <c:ptCount val="1"/>
                <c:pt idx="0">
                  <c:v>Revenue</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210E-7048-BFBB-B8719C7B841B}"/>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210E-7048-BFBB-B8719C7B841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10E-7048-BFBB-B8719C7B841B}"/>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210E-7048-BFBB-B8719C7B841B}"/>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210E-7048-BFBB-B8719C7B841B}"/>
              </c:ext>
            </c:extLst>
          </c:dPt>
          <c:dLbls>
            <c:dLbl>
              <c:idx val="0"/>
              <c:layout>
                <c:manualLayout>
                  <c:x val="0.13658533087886029"/>
                  <c:y val="0.2507462981250790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0E-7048-BFBB-B8719C7B841B}"/>
                </c:ext>
              </c:extLst>
            </c:dLbl>
            <c:dLbl>
              <c:idx val="1"/>
              <c:layout>
                <c:manualLayout>
                  <c:x val="-0.26016253500735292"/>
                  <c:y val="0.1253731490625395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0E-7048-BFBB-B8719C7B841B}"/>
                </c:ext>
              </c:extLst>
            </c:dLbl>
            <c:dLbl>
              <c:idx val="2"/>
              <c:layout>
                <c:manualLayout>
                  <c:x val="-0.17886174281755515"/>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0E-7048-BFBB-B8719C7B841B}"/>
                </c:ext>
              </c:extLst>
            </c:dLbl>
            <c:dLbl>
              <c:idx val="3"/>
              <c:layout>
                <c:manualLayout>
                  <c:x val="-0.1691056477547794"/>
                  <c:y val="-0.1522388238616551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0E-7048-BFBB-B8719C7B841B}"/>
                </c:ext>
              </c:extLst>
            </c:dLbl>
            <c:dLbl>
              <c:idx val="4"/>
              <c:layout>
                <c:manualLayout>
                  <c:x val="9.756095062775734E-2"/>
                  <c:y val="-0.1567164363281744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42203254028998394"/>
                      <c:h val="9.3850757298243895E-2"/>
                    </c:manualLayout>
                  </c15:layout>
                </c:ext>
                <c:ext xmlns:c16="http://schemas.microsoft.com/office/drawing/2014/chart" uri="{C3380CC4-5D6E-409C-BE32-E72D297353CC}">
                  <c16:uniqueId val="{00000009-210E-7048-BFBB-B8719C7B84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dashboard'!$B$26:$B$30</c:f>
              <c:strCache>
                <c:ptCount val="5"/>
                <c:pt idx="0">
                  <c:v>Psychotherapy</c:v>
                </c:pt>
                <c:pt idx="1">
                  <c:v>Parent Coaching</c:v>
                </c:pt>
                <c:pt idx="2">
                  <c:v>Adult Coaching</c:v>
                </c:pt>
                <c:pt idx="3">
                  <c:v>Couple Coaching</c:v>
                </c:pt>
                <c:pt idx="4">
                  <c:v>Cancellation/ Noshow</c:v>
                </c:pt>
              </c:strCache>
            </c:strRef>
          </c:cat>
          <c:val>
            <c:numRef>
              <c:f>'data for dashboard'!$D$26:$D$30</c:f>
              <c:numCache>
                <c:formatCode>General</c:formatCode>
                <c:ptCount val="5"/>
                <c:pt idx="0">
                  <c:v>937.5</c:v>
                </c:pt>
                <c:pt idx="1">
                  <c:v>375</c:v>
                </c:pt>
                <c:pt idx="2">
                  <c:v>300</c:v>
                </c:pt>
                <c:pt idx="3">
                  <c:v>206.25</c:v>
                </c:pt>
                <c:pt idx="4">
                  <c:v>56.25</c:v>
                </c:pt>
              </c:numCache>
            </c:numRef>
          </c:val>
          <c:extLst>
            <c:ext xmlns:c16="http://schemas.microsoft.com/office/drawing/2014/chart" uri="{C3380CC4-5D6E-409C-BE32-E72D297353CC}">
              <c16:uniqueId val="{0000000A-210E-7048-BFBB-B8719C7B841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hours different from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0"/>
          <c:tx>
            <c:strRef>
              <c:f>'data for dashboard'!$V$16</c:f>
              <c:strCache>
                <c:ptCount val="1"/>
                <c:pt idx="0">
                  <c:v>Hour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 dashboard'!$W$14:$Z$14</c:f>
              <c:strCache>
                <c:ptCount val="4"/>
                <c:pt idx="0">
                  <c:v>Alessia</c:v>
                </c:pt>
                <c:pt idx="1">
                  <c:v>Anne</c:v>
                </c:pt>
                <c:pt idx="2">
                  <c:v>Diana KM</c:v>
                </c:pt>
                <c:pt idx="3">
                  <c:v>Douglas</c:v>
                </c:pt>
              </c:strCache>
            </c:strRef>
          </c:cat>
          <c:val>
            <c:numRef>
              <c:f>'data for dashboard'!$W$16:$Z$16</c:f>
              <c:numCache>
                <c:formatCode>General</c:formatCode>
                <c:ptCount val="4"/>
                <c:pt idx="0">
                  <c:v>9</c:v>
                </c:pt>
                <c:pt idx="1">
                  <c:v>-2</c:v>
                </c:pt>
                <c:pt idx="2">
                  <c:v>5</c:v>
                </c:pt>
                <c:pt idx="3">
                  <c:v>0</c:v>
                </c:pt>
              </c:numCache>
            </c:numRef>
          </c:val>
          <c:extLst>
            <c:ext xmlns:c16="http://schemas.microsoft.com/office/drawing/2014/chart" uri="{C3380CC4-5D6E-409C-BE32-E72D297353CC}">
              <c16:uniqueId val="{00000000-9685-6B45-B02F-1B5B325655CB}"/>
            </c:ext>
          </c:extLst>
        </c:ser>
        <c:dLbls>
          <c:showLegendKey val="0"/>
          <c:showVal val="0"/>
          <c:showCatName val="0"/>
          <c:showSerName val="0"/>
          <c:showPercent val="0"/>
          <c:showBubbleSize val="0"/>
        </c:dLbls>
        <c:gapWidth val="219"/>
        <c:axId val="228909951"/>
        <c:axId val="229076319"/>
      </c:barChart>
      <c:catAx>
        <c:axId val="22890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29076319"/>
        <c:crosses val="autoZero"/>
        <c:auto val="1"/>
        <c:lblAlgn val="ctr"/>
        <c:lblOffset val="100"/>
        <c:noMultiLvlLbl val="0"/>
      </c:catAx>
      <c:valAx>
        <c:axId val="229076319"/>
        <c:scaling>
          <c:orientation val="minMax"/>
        </c:scaling>
        <c:delete val="1"/>
        <c:axPos val="l"/>
        <c:numFmt formatCode="General" sourceLinked="1"/>
        <c:majorTickMark val="none"/>
        <c:minorTickMark val="none"/>
        <c:tickLblPos val="nextTo"/>
        <c:crossAx val="22890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'data for dashboard'!$V$15</c:f>
              <c:strCache>
                <c:ptCount val="1"/>
                <c:pt idx="0">
                  <c:v>%</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 dashboard'!$W$14:$Z$14</c:f>
              <c:strCache>
                <c:ptCount val="4"/>
                <c:pt idx="0">
                  <c:v>Alessia</c:v>
                </c:pt>
                <c:pt idx="1">
                  <c:v>Anne</c:v>
                </c:pt>
                <c:pt idx="2">
                  <c:v>Diana KM</c:v>
                </c:pt>
                <c:pt idx="3">
                  <c:v>Douglas</c:v>
                </c:pt>
              </c:strCache>
            </c:strRef>
          </c:cat>
          <c:val>
            <c:numRef>
              <c:f>'data for dashboard'!$W$15:$Z$15</c:f>
              <c:numCache>
                <c:formatCode>0%</c:formatCode>
                <c:ptCount val="4"/>
                <c:pt idx="0">
                  <c:v>0.78</c:v>
                </c:pt>
                <c:pt idx="1">
                  <c:v>0.8</c:v>
                </c:pt>
                <c:pt idx="2">
                  <c:v>0.9</c:v>
                </c:pt>
                <c:pt idx="3">
                  <c:v>1.2</c:v>
                </c:pt>
              </c:numCache>
            </c:numRef>
          </c:val>
          <c:extLst>
            <c:ext xmlns:c16="http://schemas.microsoft.com/office/drawing/2014/chart" uri="{C3380CC4-5D6E-409C-BE32-E72D297353CC}">
              <c16:uniqueId val="{00000000-C8FF-D94A-A388-0869F2FFAFA5}"/>
            </c:ext>
          </c:extLst>
        </c:ser>
        <c:dLbls>
          <c:showLegendKey val="0"/>
          <c:showVal val="0"/>
          <c:showCatName val="0"/>
          <c:showSerName val="0"/>
          <c:showPercent val="0"/>
          <c:showBubbleSize val="0"/>
        </c:dLbls>
        <c:gapWidth val="219"/>
        <c:overlap val="-27"/>
        <c:axId val="224651247"/>
        <c:axId val="141441471"/>
      </c:barChart>
      <c:catAx>
        <c:axId val="2246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441471"/>
        <c:crosses val="autoZero"/>
        <c:auto val="1"/>
        <c:lblAlgn val="ctr"/>
        <c:lblOffset val="100"/>
        <c:noMultiLvlLbl val="0"/>
      </c:catAx>
      <c:valAx>
        <c:axId val="141441471"/>
        <c:scaling>
          <c:orientation val="minMax"/>
        </c:scaling>
        <c:delete val="1"/>
        <c:axPos val="l"/>
        <c:numFmt formatCode="0%" sourceLinked="1"/>
        <c:majorTickMark val="none"/>
        <c:minorTickMark val="none"/>
        <c:tickLblPos val="nextTo"/>
        <c:crossAx val="224651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different from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for dashboard'!$V$17</c:f>
              <c:strCache>
                <c:ptCount val="1"/>
                <c:pt idx="0">
                  <c:v>Revenue</c:v>
                </c:pt>
              </c:strCache>
            </c:strRef>
          </c:tx>
          <c:spPr>
            <a:solidFill>
              <a:schemeClr val="accent4"/>
            </a:solidFill>
            <a:ln>
              <a:noFill/>
            </a:ln>
            <a:effectLst/>
          </c:spPr>
          <c:invertIfNegative val="0"/>
          <c:dLbls>
            <c:numFmt formatCode="[$$-10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 dashboard'!$W$14:$Z$14</c:f>
              <c:strCache>
                <c:ptCount val="4"/>
                <c:pt idx="0">
                  <c:v>Alessia</c:v>
                </c:pt>
                <c:pt idx="1">
                  <c:v>Anne</c:v>
                </c:pt>
                <c:pt idx="2">
                  <c:v>Diana KM</c:v>
                </c:pt>
                <c:pt idx="3">
                  <c:v>Douglas</c:v>
                </c:pt>
              </c:strCache>
            </c:strRef>
          </c:cat>
          <c:val>
            <c:numRef>
              <c:f>'data for dashboard'!$W$17:$Z$17</c:f>
              <c:numCache>
                <c:formatCode>General</c:formatCode>
                <c:ptCount val="4"/>
                <c:pt idx="0">
                  <c:v>205</c:v>
                </c:pt>
                <c:pt idx="1">
                  <c:v>-450</c:v>
                </c:pt>
                <c:pt idx="2">
                  <c:v>400</c:v>
                </c:pt>
                <c:pt idx="3">
                  <c:v>1</c:v>
                </c:pt>
              </c:numCache>
            </c:numRef>
          </c:val>
          <c:extLst>
            <c:ext xmlns:c16="http://schemas.microsoft.com/office/drawing/2014/chart" uri="{C3380CC4-5D6E-409C-BE32-E72D297353CC}">
              <c16:uniqueId val="{00000000-1DFF-9C4D-8B64-EC6A04D409C6}"/>
            </c:ext>
          </c:extLst>
        </c:ser>
        <c:dLbls>
          <c:showLegendKey val="0"/>
          <c:showVal val="0"/>
          <c:showCatName val="0"/>
          <c:showSerName val="0"/>
          <c:showPercent val="0"/>
          <c:showBubbleSize val="0"/>
        </c:dLbls>
        <c:gapWidth val="219"/>
        <c:overlap val="-27"/>
        <c:axId val="141300239"/>
        <c:axId val="864482240"/>
      </c:barChart>
      <c:catAx>
        <c:axId val="14130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864482240"/>
        <c:crosses val="autoZero"/>
        <c:auto val="1"/>
        <c:lblAlgn val="ctr"/>
        <c:lblOffset val="100"/>
        <c:noMultiLvlLbl val="0"/>
      </c:catAx>
      <c:valAx>
        <c:axId val="864482240"/>
        <c:scaling>
          <c:orientation val="minMax"/>
        </c:scaling>
        <c:delete val="1"/>
        <c:axPos val="l"/>
        <c:numFmt formatCode="General" sourceLinked="1"/>
        <c:majorTickMark val="none"/>
        <c:minorTickMark val="none"/>
        <c:tickLblPos val="nextTo"/>
        <c:crossAx val="141300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tx>
            <c:strRef>
              <c:f>'data for dashboard'!$A$3</c:f>
              <c:strCache>
                <c:ptCount val="1"/>
                <c:pt idx="0">
                  <c:v>In-person</c:v>
                </c:pt>
              </c:strCache>
            </c:strRef>
          </c:tx>
          <c:spPr>
            <a:solidFill>
              <a:schemeClr val="accent4">
                <a:shade val="65000"/>
              </a:schemeClr>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dashboard'!$B$3:$G$3</c:f>
              <c:numCache>
                <c:formatCode>0</c:formatCode>
                <c:ptCount val="6"/>
                <c:pt idx="0">
                  <c:v>2</c:v>
                </c:pt>
              </c:numCache>
            </c:numRef>
          </c:val>
          <c:extLst>
            <c:ext xmlns:c16="http://schemas.microsoft.com/office/drawing/2014/chart" uri="{C3380CC4-5D6E-409C-BE32-E72D297353CC}">
              <c16:uniqueId val="{00000000-3390-844A-BECA-E2C62BF16470}"/>
            </c:ext>
          </c:extLst>
        </c:ser>
        <c:ser>
          <c:idx val="1"/>
          <c:order val="1"/>
          <c:tx>
            <c:strRef>
              <c:f>'data for dashboard'!$A$4</c:f>
              <c:strCache>
                <c:ptCount val="1"/>
                <c:pt idx="0">
                  <c:v>Telehealth</c:v>
                </c:pt>
              </c:strCache>
            </c:strRef>
          </c:tx>
          <c:spPr>
            <a:solidFill>
              <a:schemeClr val="accent4"/>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dashboard'!$B$4:$G$4</c:f>
              <c:numCache>
                <c:formatCode>0</c:formatCode>
                <c:ptCount val="6"/>
              </c:numCache>
            </c:numRef>
          </c:val>
          <c:extLst>
            <c:ext xmlns:c16="http://schemas.microsoft.com/office/drawing/2014/chart" uri="{C3380CC4-5D6E-409C-BE32-E72D297353CC}">
              <c16:uniqueId val="{00000001-3390-844A-BECA-E2C62BF16470}"/>
            </c:ext>
          </c:extLst>
        </c:ser>
        <c:ser>
          <c:idx val="2"/>
          <c:order val="2"/>
          <c:tx>
            <c:strRef>
              <c:f>'data for dashboard'!$A$5</c:f>
              <c:strCache>
                <c:ptCount val="1"/>
                <c:pt idx="0">
                  <c:v>Mixed</c:v>
                </c:pt>
              </c:strCache>
            </c:strRef>
          </c:tx>
          <c:spPr>
            <a:solidFill>
              <a:schemeClr val="accent4">
                <a:tint val="65000"/>
              </a:schemeClr>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dashboard'!$B$5:$G$5</c:f>
              <c:numCache>
                <c:formatCode>0</c:formatCode>
                <c:ptCount val="6"/>
              </c:numCache>
            </c:numRef>
          </c:val>
          <c:extLst>
            <c:ext xmlns:c16="http://schemas.microsoft.com/office/drawing/2014/chart" uri="{C3380CC4-5D6E-409C-BE32-E72D297353CC}">
              <c16:uniqueId val="{00000002-3390-844A-BECA-E2C62BF16470}"/>
            </c:ext>
          </c:extLst>
        </c:ser>
        <c:dLbls>
          <c:showLegendKey val="0"/>
          <c:showVal val="0"/>
          <c:showCatName val="0"/>
          <c:showSerName val="0"/>
          <c:showPercent val="0"/>
          <c:showBubbleSize val="0"/>
        </c:dLbls>
        <c:gapWidth val="219"/>
        <c:overlap val="-27"/>
        <c:axId val="389686304"/>
        <c:axId val="741717759"/>
      </c:barChart>
      <c:dateAx>
        <c:axId val="3896863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7759"/>
        <c:crosses val="autoZero"/>
        <c:auto val="1"/>
        <c:lblOffset val="100"/>
        <c:baseTimeUnit val="days"/>
      </c:dateAx>
      <c:valAx>
        <c:axId val="741717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8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Different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for dashboard'!$V$7</c:f>
              <c:strCache>
                <c:ptCount val="1"/>
                <c:pt idx="0">
                  <c:v>Alessia</c:v>
                </c:pt>
              </c:strCache>
            </c:strRef>
          </c:tx>
          <c:spPr>
            <a:solidFill>
              <a:srgbClr val="00B05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83D3-D24F-95DD-20E3BABAEE41}"/>
              </c:ext>
            </c:extLst>
          </c:dPt>
          <c:dPt>
            <c:idx val="2"/>
            <c:invertIfNegative val="0"/>
            <c:bubble3D val="0"/>
            <c:spPr>
              <a:solidFill>
                <a:srgbClr val="FF0000"/>
              </a:solidFill>
              <a:ln>
                <a:noFill/>
              </a:ln>
              <a:effectLst/>
            </c:spPr>
            <c:extLst>
              <c:ext xmlns:c16="http://schemas.microsoft.com/office/drawing/2014/chart" uri="{C3380CC4-5D6E-409C-BE32-E72D297353CC}">
                <c16:uniqueId val="{00000003-83D3-D24F-95DD-20E3BABAEE41}"/>
              </c:ext>
            </c:extLst>
          </c:dPt>
          <c:dPt>
            <c:idx val="5"/>
            <c:invertIfNegative val="0"/>
            <c:bubble3D val="0"/>
            <c:spPr>
              <a:solidFill>
                <a:srgbClr val="FFC000"/>
              </a:solidFill>
              <a:ln>
                <a:noFill/>
              </a:ln>
              <a:effectLst/>
            </c:spPr>
            <c:extLst>
              <c:ext xmlns:c16="http://schemas.microsoft.com/office/drawing/2014/chart" uri="{C3380CC4-5D6E-409C-BE32-E72D297353CC}">
                <c16:uniqueId val="{00000005-83D3-D24F-95DD-20E3BABAEE41}"/>
              </c:ext>
            </c:extLst>
          </c:dPt>
          <c:dLbls>
            <c:numFmt formatCode="[$$-10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for dashboard'!$W$6:$AB$6</c:f>
              <c:numCache>
                <c:formatCode>m/d/yyyy</c:formatCode>
                <c:ptCount val="6"/>
                <c:pt idx="0">
                  <c:v>41548</c:v>
                </c:pt>
                <c:pt idx="1">
                  <c:v>41549</c:v>
                </c:pt>
                <c:pt idx="2">
                  <c:v>41550</c:v>
                </c:pt>
                <c:pt idx="3">
                  <c:v>41551</c:v>
                </c:pt>
                <c:pt idx="4">
                  <c:v>41552</c:v>
                </c:pt>
                <c:pt idx="5">
                  <c:v>41553</c:v>
                </c:pt>
              </c:numCache>
            </c:numRef>
          </c:cat>
          <c:val>
            <c:numRef>
              <c:f>'data for dashboard'!$W$7:$AB$7</c:f>
              <c:numCache>
                <c:formatCode>0</c:formatCode>
                <c:ptCount val="6"/>
                <c:pt idx="0">
                  <c:v>205</c:v>
                </c:pt>
                <c:pt idx="1">
                  <c:v>-50</c:v>
                </c:pt>
                <c:pt idx="3">
                  <c:v>3</c:v>
                </c:pt>
                <c:pt idx="4">
                  <c:v>300</c:v>
                </c:pt>
                <c:pt idx="5">
                  <c:v>60</c:v>
                </c:pt>
              </c:numCache>
            </c:numRef>
          </c:val>
          <c:extLst>
            <c:ext xmlns:c16="http://schemas.microsoft.com/office/drawing/2014/chart" uri="{C3380CC4-5D6E-409C-BE32-E72D297353CC}">
              <c16:uniqueId val="{00000006-83D3-D24F-95DD-20E3BABAEE41}"/>
            </c:ext>
          </c:extLst>
        </c:ser>
        <c:dLbls>
          <c:showLegendKey val="0"/>
          <c:showVal val="0"/>
          <c:showCatName val="0"/>
          <c:showSerName val="0"/>
          <c:showPercent val="0"/>
          <c:showBubbleSize val="0"/>
        </c:dLbls>
        <c:gapWidth val="219"/>
        <c:overlap val="-27"/>
        <c:axId val="1609919392"/>
        <c:axId val="232981679"/>
      </c:barChart>
      <c:dateAx>
        <c:axId val="16099193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232981679"/>
        <c:crosses val="autoZero"/>
        <c:auto val="1"/>
        <c:lblOffset val="100"/>
        <c:baseTimeUnit val="days"/>
      </c:dateAx>
      <c:valAx>
        <c:axId val="232981679"/>
        <c:scaling>
          <c:orientation val="minMax"/>
        </c:scaling>
        <c:delete val="1"/>
        <c:axPos val="l"/>
        <c:numFmt formatCode="0" sourceLinked="1"/>
        <c:majorTickMark val="none"/>
        <c:minorTickMark val="none"/>
        <c:tickLblPos val="nextTo"/>
        <c:crossAx val="160991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 for dashboard'!$A$3</c:f>
              <c:strCache>
                <c:ptCount val="1"/>
                <c:pt idx="0">
                  <c:v>In-person</c:v>
                </c:pt>
              </c:strCache>
            </c:strRef>
          </c:tx>
          <c:spPr>
            <a:solidFill>
              <a:schemeClr val="accent1"/>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dashboard'!$B$3:$G$3</c:f>
              <c:numCache>
                <c:formatCode>0</c:formatCode>
                <c:ptCount val="6"/>
                <c:pt idx="0">
                  <c:v>2</c:v>
                </c:pt>
              </c:numCache>
            </c:numRef>
          </c:val>
          <c:extLst>
            <c:ext xmlns:c16="http://schemas.microsoft.com/office/drawing/2014/chart" uri="{C3380CC4-5D6E-409C-BE32-E72D297353CC}">
              <c16:uniqueId val="{00000000-BB25-3845-B607-07EC32070D37}"/>
            </c:ext>
          </c:extLst>
        </c:ser>
        <c:ser>
          <c:idx val="1"/>
          <c:order val="1"/>
          <c:tx>
            <c:strRef>
              <c:f>'data for dashboard'!$A$4</c:f>
              <c:strCache>
                <c:ptCount val="1"/>
                <c:pt idx="0">
                  <c:v>Telehealth</c:v>
                </c:pt>
              </c:strCache>
            </c:strRef>
          </c:tx>
          <c:spPr>
            <a:solidFill>
              <a:schemeClr val="accent2"/>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dashboard'!$B$4:$G$4</c:f>
              <c:numCache>
                <c:formatCode>0</c:formatCode>
                <c:ptCount val="6"/>
              </c:numCache>
            </c:numRef>
          </c:val>
          <c:extLst>
            <c:ext xmlns:c16="http://schemas.microsoft.com/office/drawing/2014/chart" uri="{C3380CC4-5D6E-409C-BE32-E72D297353CC}">
              <c16:uniqueId val="{00000001-BB25-3845-B607-07EC32070D37}"/>
            </c:ext>
          </c:extLst>
        </c:ser>
        <c:ser>
          <c:idx val="2"/>
          <c:order val="2"/>
          <c:tx>
            <c:strRef>
              <c:f>'data for dashboard'!$A$5</c:f>
              <c:strCache>
                <c:ptCount val="1"/>
                <c:pt idx="0">
                  <c:v>Mixed</c:v>
                </c:pt>
              </c:strCache>
            </c:strRef>
          </c:tx>
          <c:spPr>
            <a:solidFill>
              <a:schemeClr val="accent3"/>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dashboard'!$B$5:$G$5</c:f>
              <c:numCache>
                <c:formatCode>0</c:formatCode>
                <c:ptCount val="6"/>
              </c:numCache>
            </c:numRef>
          </c:val>
          <c:extLst>
            <c:ext xmlns:c16="http://schemas.microsoft.com/office/drawing/2014/chart" uri="{C3380CC4-5D6E-409C-BE32-E72D297353CC}">
              <c16:uniqueId val="{00000002-BB25-3845-B607-07EC32070D37}"/>
            </c:ext>
          </c:extLst>
        </c:ser>
        <c:dLbls>
          <c:showLegendKey val="0"/>
          <c:showVal val="0"/>
          <c:showCatName val="0"/>
          <c:showSerName val="0"/>
          <c:showPercent val="0"/>
          <c:showBubbleSize val="0"/>
        </c:dLbls>
        <c:gapWidth val="219"/>
        <c:overlap val="-27"/>
        <c:axId val="1730902144"/>
        <c:axId val="1426873760"/>
      </c:barChart>
      <c:dateAx>
        <c:axId val="173090214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26873760"/>
        <c:crosses val="autoZero"/>
        <c:auto val="1"/>
        <c:lblOffset val="100"/>
        <c:baseTimeUnit val="months"/>
      </c:dateAx>
      <c:valAx>
        <c:axId val="1426873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30902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 for dashboard'!$C$8</c:f>
              <c:strCache>
                <c:ptCount val="1"/>
                <c:pt idx="0">
                  <c:v>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03-2B4B-B70E-C520B039A4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03-2B4B-B70E-C520B039A4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03-2B4B-B70E-C520B039A4A6}"/>
              </c:ext>
            </c:extLst>
          </c:dPt>
          <c:dLbls>
            <c:dLbl>
              <c:idx val="0"/>
              <c:layout>
                <c:manualLayout>
                  <c:x val="0.19249150896057818"/>
                  <c:y val="-3.5264483627204031E-2"/>
                </c:manualLayout>
              </c:layout>
              <c:showLegendKey val="0"/>
              <c:showVal val="1"/>
              <c:showCatName val="0"/>
              <c:showSerName val="0"/>
              <c:showPercent val="0"/>
              <c:showBubbleSize val="0"/>
              <c:extLst>
                <c:ext xmlns:c15="http://schemas.microsoft.com/office/drawing/2012/chart" uri="{CE6537A1-D6FC-4f65-9D91-7224C49458BB}">
                  <c15:layout>
                    <c:manualLayout>
                      <c:w val="0.27427992244872162"/>
                      <c:h val="0.1872544080604534"/>
                    </c:manualLayout>
                  </c15:layout>
                </c:ext>
                <c:ext xmlns:c16="http://schemas.microsoft.com/office/drawing/2014/chart" uri="{C3380CC4-5D6E-409C-BE32-E72D297353CC}">
                  <c16:uniqueId val="{00000001-DE03-2B4B-B70E-C520B039A4A6}"/>
                </c:ext>
              </c:extLst>
            </c:dLbl>
            <c:dLbl>
              <c:idx val="1"/>
              <c:layout>
                <c:manualLayout>
                  <c:x val="-0.11058022855182147"/>
                  <c:y val="-5.03778337531490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03-2B4B-B70E-C520B039A4A6}"/>
                </c:ext>
              </c:extLst>
            </c:dLbl>
            <c:dLbl>
              <c:idx val="2"/>
              <c:layout>
                <c:manualLayout>
                  <c:x val="0"/>
                  <c:y val="-0.10579345088161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03-2B4B-B70E-C520B039A4A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dashboard'!$B$9:$B$11</c:f>
              <c:strCache>
                <c:ptCount val="3"/>
                <c:pt idx="0">
                  <c:v>In-person</c:v>
                </c:pt>
                <c:pt idx="1">
                  <c:v>Telehealth</c:v>
                </c:pt>
                <c:pt idx="2">
                  <c:v>Mixed</c:v>
                </c:pt>
              </c:strCache>
            </c:strRef>
          </c:cat>
          <c:val>
            <c:numRef>
              <c:f>'data for dashboard'!$C$9:$C$11</c:f>
              <c:numCache>
                <c:formatCode>General</c:formatCode>
                <c:ptCount val="3"/>
                <c:pt idx="0">
                  <c:v>352000</c:v>
                </c:pt>
                <c:pt idx="1">
                  <c:v>60000</c:v>
                </c:pt>
                <c:pt idx="2">
                  <c:v>10000</c:v>
                </c:pt>
              </c:numCache>
            </c:numRef>
          </c:val>
          <c:extLst>
            <c:ext xmlns:c16="http://schemas.microsoft.com/office/drawing/2014/chart" uri="{C3380CC4-5D6E-409C-BE32-E72D297353CC}">
              <c16:uniqueId val="{00000006-DE03-2B4B-B70E-C520B039A4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 for dashboard'!$C$8</c:f>
              <c:strCache>
                <c:ptCount val="1"/>
                <c:pt idx="0">
                  <c:v>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9D-5E46-B00C-5724A6FEBE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9D-5E46-B00C-5724A6FEBE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9D-5E46-B00C-5724A6FEBEE0}"/>
              </c:ext>
            </c:extLst>
          </c:dPt>
          <c:dLbls>
            <c:dLbl>
              <c:idx val="0"/>
              <c:layout>
                <c:manualLayout>
                  <c:x val="0.1638225608175131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9D-5E46-B00C-5724A6FEBEE0}"/>
                </c:ext>
              </c:extLst>
            </c:dLbl>
            <c:dLbl>
              <c:idx val="1"/>
              <c:layout>
                <c:manualLayout>
                  <c:x val="-0.1433447407153241"/>
                  <c:y val="-5.0377833753148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9D-5E46-B00C-5724A6FEBEE0}"/>
                </c:ext>
              </c:extLst>
            </c:dLbl>
            <c:dLbl>
              <c:idx val="2"/>
              <c:layout>
                <c:manualLayout>
                  <c:x val="9.419797247007014E-2"/>
                  <c:y val="-0.100755667506297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F9D-5E46-B00C-5724A6FEBEE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dashboard'!$B$9:$B$11</c:f>
              <c:strCache>
                <c:ptCount val="3"/>
                <c:pt idx="0">
                  <c:v>In-person</c:v>
                </c:pt>
                <c:pt idx="1">
                  <c:v>Telehealth</c:v>
                </c:pt>
                <c:pt idx="2">
                  <c:v>Mixed</c:v>
                </c:pt>
              </c:strCache>
            </c:strRef>
          </c:cat>
          <c:val>
            <c:numRef>
              <c:f>'data for dashboard'!$D$9:$D$11</c:f>
              <c:numCache>
                <c:formatCode>General</c:formatCode>
                <c:ptCount val="3"/>
                <c:pt idx="0">
                  <c:v>1564</c:v>
                </c:pt>
                <c:pt idx="1">
                  <c:v>266</c:v>
                </c:pt>
                <c:pt idx="2">
                  <c:v>45</c:v>
                </c:pt>
              </c:numCache>
            </c:numRef>
          </c:val>
          <c:extLst>
            <c:ext xmlns:c16="http://schemas.microsoft.com/office/drawing/2014/chart" uri="{C3380CC4-5D6E-409C-BE32-E72D297353CC}">
              <c16:uniqueId val="{00000006-CF9D-5E46-B00C-5724A6FEBEE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 for dashboard'!$A$17</c:f>
              <c:strCache>
                <c:ptCount val="1"/>
                <c:pt idx="0">
                  <c:v>Psychotherapy</c:v>
                </c:pt>
              </c:strCache>
            </c:strRef>
          </c:tx>
          <c:spPr>
            <a:solidFill>
              <a:schemeClr val="accent1"/>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dashboard'!$B$17:$G$17</c:f>
              <c:numCache>
                <c:formatCode>0</c:formatCode>
                <c:ptCount val="6"/>
              </c:numCache>
            </c:numRef>
          </c:val>
          <c:extLst>
            <c:ext xmlns:c16="http://schemas.microsoft.com/office/drawing/2014/chart" uri="{C3380CC4-5D6E-409C-BE32-E72D297353CC}">
              <c16:uniqueId val="{00000000-7A62-D24C-9012-77A4E8AE1A60}"/>
            </c:ext>
          </c:extLst>
        </c:ser>
        <c:ser>
          <c:idx val="1"/>
          <c:order val="1"/>
          <c:tx>
            <c:strRef>
              <c:f>'data for dashboard'!$A$18</c:f>
              <c:strCache>
                <c:ptCount val="1"/>
                <c:pt idx="0">
                  <c:v>Parent Coaching</c:v>
                </c:pt>
              </c:strCache>
            </c:strRef>
          </c:tx>
          <c:spPr>
            <a:solidFill>
              <a:schemeClr val="accent2"/>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dashboard'!$B$18:$G$18</c:f>
              <c:numCache>
                <c:formatCode>0</c:formatCode>
                <c:ptCount val="6"/>
              </c:numCache>
            </c:numRef>
          </c:val>
          <c:extLst>
            <c:ext xmlns:c16="http://schemas.microsoft.com/office/drawing/2014/chart" uri="{C3380CC4-5D6E-409C-BE32-E72D297353CC}">
              <c16:uniqueId val="{00000001-7A62-D24C-9012-77A4E8AE1A60}"/>
            </c:ext>
          </c:extLst>
        </c:ser>
        <c:ser>
          <c:idx val="2"/>
          <c:order val="2"/>
          <c:tx>
            <c:strRef>
              <c:f>'data for dashboard'!$A$19</c:f>
              <c:strCache>
                <c:ptCount val="1"/>
                <c:pt idx="0">
                  <c:v>Adult Coaching</c:v>
                </c:pt>
              </c:strCache>
            </c:strRef>
          </c:tx>
          <c:spPr>
            <a:solidFill>
              <a:schemeClr val="accent3"/>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dashboard'!$B$19:$G$19</c:f>
              <c:numCache>
                <c:formatCode>0</c:formatCode>
                <c:ptCount val="6"/>
              </c:numCache>
            </c:numRef>
          </c:val>
          <c:extLst>
            <c:ext xmlns:c16="http://schemas.microsoft.com/office/drawing/2014/chart" uri="{C3380CC4-5D6E-409C-BE32-E72D297353CC}">
              <c16:uniqueId val="{00000002-7A62-D24C-9012-77A4E8AE1A60}"/>
            </c:ext>
          </c:extLst>
        </c:ser>
        <c:ser>
          <c:idx val="3"/>
          <c:order val="3"/>
          <c:tx>
            <c:strRef>
              <c:f>'data for dashboard'!$A$20</c:f>
              <c:strCache>
                <c:ptCount val="1"/>
                <c:pt idx="0">
                  <c:v>Couple Coaching</c:v>
                </c:pt>
              </c:strCache>
            </c:strRef>
          </c:tx>
          <c:spPr>
            <a:solidFill>
              <a:schemeClr val="accent4"/>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dashboard'!$B$20:$G$20</c:f>
              <c:numCache>
                <c:formatCode>0</c:formatCode>
                <c:ptCount val="6"/>
              </c:numCache>
            </c:numRef>
          </c:val>
          <c:extLst>
            <c:ext xmlns:c16="http://schemas.microsoft.com/office/drawing/2014/chart" uri="{C3380CC4-5D6E-409C-BE32-E72D297353CC}">
              <c16:uniqueId val="{00000003-7A62-D24C-9012-77A4E8AE1A60}"/>
            </c:ext>
          </c:extLst>
        </c:ser>
        <c:ser>
          <c:idx val="4"/>
          <c:order val="4"/>
          <c:tx>
            <c:strRef>
              <c:f>'data for dashboard'!$A$21</c:f>
              <c:strCache>
                <c:ptCount val="1"/>
                <c:pt idx="0">
                  <c:v>Cancellation/ Noshow</c:v>
                </c:pt>
              </c:strCache>
            </c:strRef>
          </c:tx>
          <c:spPr>
            <a:solidFill>
              <a:schemeClr val="accent5"/>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dashboard'!$B$21:$G$21</c:f>
              <c:numCache>
                <c:formatCode>0</c:formatCode>
                <c:ptCount val="6"/>
              </c:numCache>
            </c:numRef>
          </c:val>
          <c:extLst>
            <c:ext xmlns:c16="http://schemas.microsoft.com/office/drawing/2014/chart" uri="{C3380CC4-5D6E-409C-BE32-E72D297353CC}">
              <c16:uniqueId val="{00000004-7A62-D24C-9012-77A4E8AE1A60}"/>
            </c:ext>
          </c:extLst>
        </c:ser>
        <c:dLbls>
          <c:showLegendKey val="0"/>
          <c:showVal val="0"/>
          <c:showCatName val="0"/>
          <c:showSerName val="0"/>
          <c:showPercent val="0"/>
          <c:showBubbleSize val="0"/>
        </c:dLbls>
        <c:gapWidth val="219"/>
        <c:overlap val="-27"/>
        <c:axId val="1446007344"/>
        <c:axId val="1446033680"/>
      </c:barChart>
      <c:dateAx>
        <c:axId val="144600734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46033680"/>
        <c:crosses val="autoZero"/>
        <c:auto val="1"/>
        <c:lblOffset val="100"/>
        <c:baseTimeUnit val="months"/>
      </c:dateAx>
      <c:valAx>
        <c:axId val="1446033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46007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 for dashboard'!$C$25</c:f>
              <c:strCache>
                <c:ptCount val="1"/>
                <c:pt idx="0">
                  <c:v>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17-3549-8DB0-0C24CD8F88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17-3549-8DB0-0C24CD8F88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17-3549-8DB0-0C24CD8F88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17-3549-8DB0-0C24CD8F88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17-3549-8DB0-0C24CD8F8882}"/>
              </c:ext>
            </c:extLst>
          </c:dPt>
          <c:dLbls>
            <c:dLbl>
              <c:idx val="0"/>
              <c:layout>
                <c:manualLayout>
                  <c:x val="0.14444444444444424"/>
                  <c:y val="-0.1296296296296296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17-3549-8DB0-0C24CD8F8882}"/>
                </c:ext>
              </c:extLst>
            </c:dLbl>
            <c:dLbl>
              <c:idx val="1"/>
              <c:layout>
                <c:manualLayout>
                  <c:x val="-0.24444444444444444"/>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17-3549-8DB0-0C24CD8F8882}"/>
                </c:ext>
              </c:extLst>
            </c:dLbl>
            <c:dLbl>
              <c:idx val="2"/>
              <c:layout>
                <c:manualLayout>
                  <c:x val="-0.17777777777777781"/>
                  <c:y val="-1.851851851851851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17-3549-8DB0-0C24CD8F8882}"/>
                </c:ext>
              </c:extLst>
            </c:dLbl>
            <c:dLbl>
              <c:idx val="3"/>
              <c:layout>
                <c:manualLayout>
                  <c:x val="-0.2166666666666667"/>
                  <c:y val="-6.94444444444444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17-3549-8DB0-0C24CD8F8882}"/>
                </c:ext>
              </c:extLst>
            </c:dLbl>
            <c:dLbl>
              <c:idx val="4"/>
              <c:layout>
                <c:manualLayout>
                  <c:x val="5.1291371094570576E-2"/>
                  <c:y val="-0.1430776992687389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614009184741312"/>
                      <c:h val="0.13405971724758692"/>
                    </c:manualLayout>
                  </c15:layout>
                </c:ext>
                <c:ext xmlns:c16="http://schemas.microsoft.com/office/drawing/2014/chart" uri="{C3380CC4-5D6E-409C-BE32-E72D297353CC}">
                  <c16:uniqueId val="{00000009-9B17-3549-8DB0-0C24CD8F88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dashboard'!$B$26:$B$30</c:f>
              <c:strCache>
                <c:ptCount val="5"/>
                <c:pt idx="0">
                  <c:v>Psychotherapy</c:v>
                </c:pt>
                <c:pt idx="1">
                  <c:v>Parent Coaching</c:v>
                </c:pt>
                <c:pt idx="2">
                  <c:v>Adult Coaching</c:v>
                </c:pt>
                <c:pt idx="3">
                  <c:v>Couple Coaching</c:v>
                </c:pt>
                <c:pt idx="4">
                  <c:v>Cancellation/ Noshow</c:v>
                </c:pt>
              </c:strCache>
            </c:strRef>
          </c:cat>
          <c:val>
            <c:numRef>
              <c:f>'data for dashboard'!$C$26:$C$30</c:f>
              <c:numCache>
                <c:formatCode>General</c:formatCode>
                <c:ptCount val="5"/>
                <c:pt idx="0">
                  <c:v>2111000</c:v>
                </c:pt>
                <c:pt idx="1">
                  <c:v>844400</c:v>
                </c:pt>
                <c:pt idx="2">
                  <c:v>675520</c:v>
                </c:pt>
                <c:pt idx="3">
                  <c:v>464420</c:v>
                </c:pt>
                <c:pt idx="4">
                  <c:v>126660</c:v>
                </c:pt>
              </c:numCache>
            </c:numRef>
          </c:val>
          <c:extLst>
            <c:ext xmlns:c16="http://schemas.microsoft.com/office/drawing/2014/chart" uri="{C3380CC4-5D6E-409C-BE32-E72D297353CC}">
              <c16:uniqueId val="{0000000A-9B17-3549-8DB0-0C24CD8F8882}"/>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 for dashboard'!$C$25</c:f>
              <c:strCache>
                <c:ptCount val="1"/>
                <c:pt idx="0">
                  <c:v>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02-3243-B9C1-F01FCEB2DF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02-3243-B9C1-F01FCEB2DF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02-3243-B9C1-F01FCEB2DF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02-3243-B9C1-F01FCEB2DF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02-3243-B9C1-F01FCEB2DF15}"/>
              </c:ext>
            </c:extLst>
          </c:dPt>
          <c:dLbls>
            <c:dLbl>
              <c:idx val="0"/>
              <c:layout>
                <c:manualLayout>
                  <c:x val="0.13658533087886029"/>
                  <c:y val="0.2507462981250790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02-3243-B9C1-F01FCEB2DF15}"/>
                </c:ext>
              </c:extLst>
            </c:dLbl>
            <c:dLbl>
              <c:idx val="1"/>
              <c:layout>
                <c:manualLayout>
                  <c:x val="-0.26016253500735292"/>
                  <c:y val="0.1253731490625395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02-3243-B9C1-F01FCEB2DF15}"/>
                </c:ext>
              </c:extLst>
            </c:dLbl>
            <c:dLbl>
              <c:idx val="2"/>
              <c:layout>
                <c:manualLayout>
                  <c:x val="-0.17886174281755515"/>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02-3243-B9C1-F01FCEB2DF15}"/>
                </c:ext>
              </c:extLst>
            </c:dLbl>
            <c:dLbl>
              <c:idx val="3"/>
              <c:layout>
                <c:manualLayout>
                  <c:x val="-0.1691056477547794"/>
                  <c:y val="-0.1522388238616551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02-3243-B9C1-F01FCEB2DF15}"/>
                </c:ext>
              </c:extLst>
            </c:dLbl>
            <c:dLbl>
              <c:idx val="4"/>
              <c:layout>
                <c:manualLayout>
                  <c:x val="9.756095062775734E-2"/>
                  <c:y val="-0.1567164363281744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42203254028998394"/>
                      <c:h val="9.3850757298243895E-2"/>
                    </c:manualLayout>
                  </c15:layout>
                </c:ext>
                <c:ext xmlns:c16="http://schemas.microsoft.com/office/drawing/2014/chart" uri="{C3380CC4-5D6E-409C-BE32-E72D297353CC}">
                  <c16:uniqueId val="{00000009-0F02-3243-B9C1-F01FCEB2DF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dashboard'!$B$26:$B$30</c:f>
              <c:strCache>
                <c:ptCount val="5"/>
                <c:pt idx="0">
                  <c:v>Psychotherapy</c:v>
                </c:pt>
                <c:pt idx="1">
                  <c:v>Parent Coaching</c:v>
                </c:pt>
                <c:pt idx="2">
                  <c:v>Adult Coaching</c:v>
                </c:pt>
                <c:pt idx="3">
                  <c:v>Couple Coaching</c:v>
                </c:pt>
                <c:pt idx="4">
                  <c:v>Cancellation/ Noshow</c:v>
                </c:pt>
              </c:strCache>
            </c:strRef>
          </c:cat>
          <c:val>
            <c:numRef>
              <c:f>'data for dashboard'!$D$26:$D$30</c:f>
              <c:numCache>
                <c:formatCode>General</c:formatCode>
                <c:ptCount val="5"/>
                <c:pt idx="0">
                  <c:v>937.5</c:v>
                </c:pt>
                <c:pt idx="1">
                  <c:v>375</c:v>
                </c:pt>
                <c:pt idx="2">
                  <c:v>300</c:v>
                </c:pt>
                <c:pt idx="3">
                  <c:v>206.25</c:v>
                </c:pt>
                <c:pt idx="4">
                  <c:v>56.25</c:v>
                </c:pt>
              </c:numCache>
            </c:numRef>
          </c:val>
          <c:extLst>
            <c:ext xmlns:c16="http://schemas.microsoft.com/office/drawing/2014/chart" uri="{C3380CC4-5D6E-409C-BE32-E72D297353CC}">
              <c16:uniqueId val="{0000000A-0F02-3243-B9C1-F01FCEB2DF15}"/>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perfomrance different</a:t>
            </a:r>
            <a:r>
              <a:rPr lang="en-US" baseline="0"/>
              <a:t> with 100%???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for dashboard'!$L$3</c:f>
              <c:strCache>
                <c:ptCount val="1"/>
                <c:pt idx="0">
                  <c:v>Alessia</c:v>
                </c:pt>
              </c:strCache>
            </c:strRef>
          </c:tx>
          <c:spPr>
            <a:solidFill>
              <a:schemeClr val="accent1"/>
            </a:solidFill>
            <a:ln>
              <a:noFill/>
            </a:ln>
            <a:effectLst/>
          </c:spPr>
          <c:invertIfNegative val="0"/>
          <c:cat>
            <c:numRef>
              <c:f>'data for dashboard'!$M$2:$R$2</c:f>
              <c:numCache>
                <c:formatCode>mmm\-yy</c:formatCode>
                <c:ptCount val="6"/>
                <c:pt idx="0">
                  <c:v>45292</c:v>
                </c:pt>
                <c:pt idx="1">
                  <c:v>45323</c:v>
                </c:pt>
                <c:pt idx="2">
                  <c:v>45352</c:v>
                </c:pt>
                <c:pt idx="3">
                  <c:v>45383</c:v>
                </c:pt>
                <c:pt idx="4">
                  <c:v>45413</c:v>
                </c:pt>
                <c:pt idx="5">
                  <c:v>45444</c:v>
                </c:pt>
              </c:numCache>
            </c:numRef>
          </c:cat>
          <c:val>
            <c:numRef>
              <c:f>'data for dashboard'!$M$3:$R$3</c:f>
              <c:numCache>
                <c:formatCode>0%</c:formatCode>
                <c:ptCount val="6"/>
                <c:pt idx="0">
                  <c:v>0.02</c:v>
                </c:pt>
                <c:pt idx="1">
                  <c:v>0.05</c:v>
                </c:pt>
                <c:pt idx="2">
                  <c:v>-0.01</c:v>
                </c:pt>
                <c:pt idx="3">
                  <c:v>0</c:v>
                </c:pt>
                <c:pt idx="4">
                  <c:v>0</c:v>
                </c:pt>
                <c:pt idx="5">
                  <c:v>0.02</c:v>
                </c:pt>
              </c:numCache>
            </c:numRef>
          </c:val>
          <c:extLst>
            <c:ext xmlns:c16="http://schemas.microsoft.com/office/drawing/2014/chart" uri="{C3380CC4-5D6E-409C-BE32-E72D297353CC}">
              <c16:uniqueId val="{00000000-A3A1-F04D-8DDD-B95C722E1FB2}"/>
            </c:ext>
          </c:extLst>
        </c:ser>
        <c:dLbls>
          <c:showLegendKey val="0"/>
          <c:showVal val="0"/>
          <c:showCatName val="0"/>
          <c:showSerName val="0"/>
          <c:showPercent val="0"/>
          <c:showBubbleSize val="0"/>
        </c:dLbls>
        <c:gapWidth val="219"/>
        <c:overlap val="-27"/>
        <c:axId val="864522624"/>
        <c:axId val="864524336"/>
      </c:barChart>
      <c:dateAx>
        <c:axId val="8645226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24336"/>
        <c:crosses val="autoZero"/>
        <c:auto val="1"/>
        <c:lblOffset val="100"/>
        <c:baseTimeUnit val="months"/>
      </c:dateAx>
      <c:valAx>
        <c:axId val="86452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2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 for dashboard'!$AE$3</c:f>
              <c:strCache>
                <c:ptCount val="1"/>
                <c:pt idx="0">
                  <c:v>Actual</c:v>
                </c:pt>
              </c:strCache>
            </c:strRef>
          </c:tx>
          <c:spPr>
            <a:solidFill>
              <a:schemeClr val="accent1"/>
            </a:solidFill>
            <a:ln>
              <a:noFill/>
            </a:ln>
            <a:effectLst/>
          </c:spPr>
          <c:invertIfNegative val="0"/>
          <c:cat>
            <c:numRef>
              <c:f>'data for dashboard'!$AF$2:$AK$2</c:f>
              <c:numCache>
                <c:formatCode>m/d/yyyy</c:formatCode>
                <c:ptCount val="6"/>
                <c:pt idx="0">
                  <c:v>41548</c:v>
                </c:pt>
                <c:pt idx="1">
                  <c:v>41549</c:v>
                </c:pt>
                <c:pt idx="2">
                  <c:v>41550</c:v>
                </c:pt>
                <c:pt idx="3">
                  <c:v>41551</c:v>
                </c:pt>
                <c:pt idx="4">
                  <c:v>41552</c:v>
                </c:pt>
                <c:pt idx="5">
                  <c:v>41553</c:v>
                </c:pt>
              </c:numCache>
            </c:numRef>
          </c:cat>
          <c:val>
            <c:numRef>
              <c:f>'data for dashboard'!$AF$3:$AK$3</c:f>
              <c:numCache>
                <c:formatCode>0</c:formatCode>
                <c:ptCount val="6"/>
                <c:pt idx="0">
                  <c:v>5</c:v>
                </c:pt>
                <c:pt idx="1">
                  <c:v>2</c:v>
                </c:pt>
                <c:pt idx="2">
                  <c:v>3</c:v>
                </c:pt>
                <c:pt idx="3">
                  <c:v>2</c:v>
                </c:pt>
                <c:pt idx="4">
                  <c:v>6</c:v>
                </c:pt>
                <c:pt idx="5">
                  <c:v>1</c:v>
                </c:pt>
              </c:numCache>
            </c:numRef>
          </c:val>
          <c:extLst>
            <c:ext xmlns:c16="http://schemas.microsoft.com/office/drawing/2014/chart" uri="{C3380CC4-5D6E-409C-BE32-E72D297353CC}">
              <c16:uniqueId val="{00000000-3E40-8B4B-B9A0-D261F6077812}"/>
            </c:ext>
          </c:extLst>
        </c:ser>
        <c:ser>
          <c:idx val="1"/>
          <c:order val="1"/>
          <c:tx>
            <c:strRef>
              <c:f>'data for dashboard'!$AE$4</c:f>
              <c:strCache>
                <c:ptCount val="1"/>
                <c:pt idx="0">
                  <c:v>Target</c:v>
                </c:pt>
              </c:strCache>
            </c:strRef>
          </c:tx>
          <c:spPr>
            <a:solidFill>
              <a:schemeClr val="accent2"/>
            </a:solidFill>
            <a:ln>
              <a:noFill/>
            </a:ln>
            <a:effectLst/>
          </c:spPr>
          <c:invertIfNegative val="0"/>
          <c:cat>
            <c:numRef>
              <c:f>'data for dashboard'!$AF$2:$AK$2</c:f>
              <c:numCache>
                <c:formatCode>m/d/yyyy</c:formatCode>
                <c:ptCount val="6"/>
                <c:pt idx="0">
                  <c:v>41548</c:v>
                </c:pt>
                <c:pt idx="1">
                  <c:v>41549</c:v>
                </c:pt>
                <c:pt idx="2">
                  <c:v>41550</c:v>
                </c:pt>
                <c:pt idx="3">
                  <c:v>41551</c:v>
                </c:pt>
                <c:pt idx="4">
                  <c:v>41552</c:v>
                </c:pt>
                <c:pt idx="5">
                  <c:v>41553</c:v>
                </c:pt>
              </c:numCache>
            </c:numRef>
          </c:cat>
          <c:val>
            <c:numRef>
              <c:f>'data for dashboard'!$AF$4:$AK$4</c:f>
              <c:numCache>
                <c:formatCode>General</c:formatCode>
                <c:ptCount val="6"/>
                <c:pt idx="0">
                  <c:v>10</c:v>
                </c:pt>
                <c:pt idx="1">
                  <c:v>10</c:v>
                </c:pt>
                <c:pt idx="2">
                  <c:v>10</c:v>
                </c:pt>
                <c:pt idx="3">
                  <c:v>10</c:v>
                </c:pt>
                <c:pt idx="4">
                  <c:v>10</c:v>
                </c:pt>
                <c:pt idx="5">
                  <c:v>10</c:v>
                </c:pt>
              </c:numCache>
            </c:numRef>
          </c:val>
          <c:extLst>
            <c:ext xmlns:c16="http://schemas.microsoft.com/office/drawing/2014/chart" uri="{C3380CC4-5D6E-409C-BE32-E72D297353CC}">
              <c16:uniqueId val="{00000001-3E40-8B4B-B9A0-D261F6077812}"/>
            </c:ext>
          </c:extLst>
        </c:ser>
        <c:dLbls>
          <c:showLegendKey val="0"/>
          <c:showVal val="0"/>
          <c:showCatName val="0"/>
          <c:showSerName val="0"/>
          <c:showPercent val="0"/>
          <c:showBubbleSize val="0"/>
        </c:dLbls>
        <c:gapWidth val="219"/>
        <c:overlap val="100"/>
        <c:axId val="1495968624"/>
        <c:axId val="232870335"/>
      </c:barChart>
      <c:dateAx>
        <c:axId val="149596862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70335"/>
        <c:crosses val="autoZero"/>
        <c:auto val="1"/>
        <c:lblOffset val="100"/>
        <c:baseTimeUnit val="days"/>
      </c:dateAx>
      <c:valAx>
        <c:axId val="2328703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6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and Hours Diff with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Hours</c:v>
          </c:tx>
          <c:spPr>
            <a:solidFill>
              <a:srgbClr val="00B05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9175-2748-8AF3-B8C7BB0EAE8F}"/>
              </c:ext>
            </c:extLst>
          </c:dPt>
          <c:dPt>
            <c:idx val="2"/>
            <c:invertIfNegative val="0"/>
            <c:bubble3D val="0"/>
            <c:spPr>
              <a:solidFill>
                <a:srgbClr val="FF0000"/>
              </a:solidFill>
              <a:ln>
                <a:noFill/>
              </a:ln>
              <a:effectLst/>
            </c:spPr>
            <c:extLst>
              <c:ext xmlns:c16="http://schemas.microsoft.com/office/drawing/2014/chart" uri="{C3380CC4-5D6E-409C-BE32-E72D297353CC}">
                <c16:uniqueId val="{00000003-9175-2748-8AF3-B8C7BB0EAE8F}"/>
              </c:ext>
            </c:extLst>
          </c:dPt>
          <c:dPt>
            <c:idx val="3"/>
            <c:invertIfNegative val="0"/>
            <c:bubble3D val="0"/>
            <c:spPr>
              <a:solidFill>
                <a:srgbClr val="FFC000"/>
              </a:solidFill>
              <a:ln>
                <a:noFill/>
              </a:ln>
              <a:effectLst/>
            </c:spPr>
            <c:extLst>
              <c:ext xmlns:c16="http://schemas.microsoft.com/office/drawing/2014/chart" uri="{C3380CC4-5D6E-409C-BE32-E72D297353CC}">
                <c16:uniqueId val="{00000005-9175-2748-8AF3-B8C7BB0EAE8F}"/>
              </c:ext>
            </c:extLst>
          </c:dPt>
          <c:dPt>
            <c:idx val="5"/>
            <c:invertIfNegative val="0"/>
            <c:bubble3D val="0"/>
            <c:spPr>
              <a:solidFill>
                <a:srgbClr val="FFC000"/>
              </a:solidFill>
              <a:ln>
                <a:noFill/>
              </a:ln>
              <a:effectLst/>
            </c:spPr>
            <c:extLst>
              <c:ext xmlns:c16="http://schemas.microsoft.com/office/drawing/2014/chart" uri="{C3380CC4-5D6E-409C-BE32-E72D297353CC}">
                <c16:uniqueId val="{00000007-9175-2748-8AF3-B8C7BB0EAE8F}"/>
              </c:ext>
            </c:extLst>
          </c:dPt>
          <c:cat>
            <c:numRef>
              <c:f>'data for dashboard'!$W$2:$AB$2</c:f>
              <c:numCache>
                <c:formatCode>m/d/yyyy</c:formatCode>
                <c:ptCount val="6"/>
                <c:pt idx="0">
                  <c:v>41548</c:v>
                </c:pt>
                <c:pt idx="1">
                  <c:v>41549</c:v>
                </c:pt>
                <c:pt idx="2">
                  <c:v>41550</c:v>
                </c:pt>
                <c:pt idx="3">
                  <c:v>41551</c:v>
                </c:pt>
                <c:pt idx="4">
                  <c:v>41552</c:v>
                </c:pt>
                <c:pt idx="5">
                  <c:v>41553</c:v>
                </c:pt>
              </c:numCache>
            </c:numRef>
          </c:cat>
          <c:val>
            <c:numRef>
              <c:f>'data for dashboard'!$W$3:$AB$3</c:f>
              <c:numCache>
                <c:formatCode>0</c:formatCode>
                <c:ptCount val="6"/>
                <c:pt idx="0">
                  <c:v>5</c:v>
                </c:pt>
                <c:pt idx="1">
                  <c:v>-2</c:v>
                </c:pt>
                <c:pt idx="3">
                  <c:v>2</c:v>
                </c:pt>
                <c:pt idx="4">
                  <c:v>6</c:v>
                </c:pt>
                <c:pt idx="5">
                  <c:v>1</c:v>
                </c:pt>
              </c:numCache>
            </c:numRef>
          </c:val>
          <c:extLst>
            <c:ext xmlns:c16="http://schemas.microsoft.com/office/drawing/2014/chart" uri="{C3380CC4-5D6E-409C-BE32-E72D297353CC}">
              <c16:uniqueId val="{00000008-9175-2748-8AF3-B8C7BB0EAE8F}"/>
            </c:ext>
          </c:extLst>
        </c:ser>
        <c:dLbls>
          <c:showLegendKey val="0"/>
          <c:showVal val="0"/>
          <c:showCatName val="0"/>
          <c:showSerName val="0"/>
          <c:showPercent val="0"/>
          <c:showBubbleSize val="0"/>
        </c:dLbls>
        <c:gapWidth val="150"/>
        <c:axId val="1888379568"/>
        <c:axId val="1888381280"/>
      </c:barChart>
      <c:lineChart>
        <c:grouping val="standard"/>
        <c:varyColors val="0"/>
        <c:ser>
          <c:idx val="1"/>
          <c:order val="1"/>
          <c:tx>
            <c:v>Revenue</c:v>
          </c:tx>
          <c:spPr>
            <a:ln w="28575" cap="rnd">
              <a:solidFill>
                <a:schemeClr val="tx2">
                  <a:lumMod val="50000"/>
                  <a:lumOff val="50000"/>
                </a:schemeClr>
              </a:solidFill>
              <a:prstDash val="dash"/>
              <a:round/>
            </a:ln>
            <a:effectLst/>
          </c:spPr>
          <c:marker>
            <c:symbol val="none"/>
          </c:marker>
          <c:cat>
            <c:numRef>
              <c:f>'data for dashboard'!$W$2:$AB$2</c:f>
              <c:numCache>
                <c:formatCode>m/d/yyyy</c:formatCode>
                <c:ptCount val="6"/>
                <c:pt idx="0">
                  <c:v>41548</c:v>
                </c:pt>
                <c:pt idx="1">
                  <c:v>41549</c:v>
                </c:pt>
                <c:pt idx="2">
                  <c:v>41550</c:v>
                </c:pt>
                <c:pt idx="3">
                  <c:v>41551</c:v>
                </c:pt>
                <c:pt idx="4">
                  <c:v>41552</c:v>
                </c:pt>
                <c:pt idx="5">
                  <c:v>41553</c:v>
                </c:pt>
              </c:numCache>
            </c:numRef>
          </c:cat>
          <c:val>
            <c:numRef>
              <c:f>'data for dashboard'!$W$7:$AB$7</c:f>
              <c:numCache>
                <c:formatCode>0</c:formatCode>
                <c:ptCount val="6"/>
                <c:pt idx="0">
                  <c:v>205</c:v>
                </c:pt>
                <c:pt idx="1">
                  <c:v>-50</c:v>
                </c:pt>
                <c:pt idx="3">
                  <c:v>3</c:v>
                </c:pt>
                <c:pt idx="4">
                  <c:v>300</c:v>
                </c:pt>
                <c:pt idx="5">
                  <c:v>60</c:v>
                </c:pt>
              </c:numCache>
            </c:numRef>
          </c:val>
          <c:smooth val="0"/>
          <c:extLst>
            <c:ext xmlns:c16="http://schemas.microsoft.com/office/drawing/2014/chart" uri="{C3380CC4-5D6E-409C-BE32-E72D297353CC}">
              <c16:uniqueId val="{00000009-9175-2748-8AF3-B8C7BB0EAE8F}"/>
            </c:ext>
          </c:extLst>
        </c:ser>
        <c:dLbls>
          <c:showLegendKey val="0"/>
          <c:showVal val="0"/>
          <c:showCatName val="0"/>
          <c:showSerName val="0"/>
          <c:showPercent val="0"/>
          <c:showBubbleSize val="0"/>
        </c:dLbls>
        <c:marker val="1"/>
        <c:smooth val="0"/>
        <c:axId val="1888383456"/>
        <c:axId val="1888218944"/>
      </c:lineChart>
      <c:dateAx>
        <c:axId val="18883795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1280"/>
        <c:crosses val="autoZero"/>
        <c:auto val="1"/>
        <c:lblOffset val="100"/>
        <c:baseTimeUnit val="days"/>
      </c:dateAx>
      <c:valAx>
        <c:axId val="18883812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79568"/>
        <c:crosses val="autoZero"/>
        <c:crossBetween val="between"/>
      </c:valAx>
      <c:valAx>
        <c:axId val="18882189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3456"/>
        <c:crosses val="max"/>
        <c:crossBetween val="between"/>
      </c:valAx>
      <c:dateAx>
        <c:axId val="1888383456"/>
        <c:scaling>
          <c:orientation val="minMax"/>
        </c:scaling>
        <c:delete val="1"/>
        <c:axPos val="b"/>
        <c:numFmt formatCode="m/d/yyyy" sourceLinked="1"/>
        <c:majorTickMark val="out"/>
        <c:minorTickMark val="none"/>
        <c:tickLblPos val="nextTo"/>
        <c:crossAx val="188821894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clustered"/>
        <c:varyColors val="0"/>
        <c:ser>
          <c:idx val="0"/>
          <c:order val="0"/>
          <c:tx>
            <c:strRef>
              <c:f>'data for dashboard'!$A$3</c:f>
              <c:strCache>
                <c:ptCount val="1"/>
                <c:pt idx="0">
                  <c:v>In-person</c:v>
                </c:pt>
              </c:strCache>
            </c:strRef>
          </c:tx>
          <c:spPr>
            <a:solidFill>
              <a:schemeClr val="accent2">
                <a:tint val="65000"/>
              </a:schemeClr>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dashboard'!$B$3:$G$3</c:f>
              <c:numCache>
                <c:formatCode>0</c:formatCode>
                <c:ptCount val="6"/>
                <c:pt idx="0">
                  <c:v>2</c:v>
                </c:pt>
              </c:numCache>
            </c:numRef>
          </c:val>
          <c:extLst>
            <c:ext xmlns:c16="http://schemas.microsoft.com/office/drawing/2014/chart" uri="{C3380CC4-5D6E-409C-BE32-E72D297353CC}">
              <c16:uniqueId val="{00000000-5FC0-E042-8C5F-CA37F684D7AF}"/>
            </c:ext>
          </c:extLst>
        </c:ser>
        <c:ser>
          <c:idx val="1"/>
          <c:order val="1"/>
          <c:tx>
            <c:strRef>
              <c:f>'data for dashboard'!$A$4</c:f>
              <c:strCache>
                <c:ptCount val="1"/>
                <c:pt idx="0">
                  <c:v>Telehealth</c:v>
                </c:pt>
              </c:strCache>
            </c:strRef>
          </c:tx>
          <c:spPr>
            <a:solidFill>
              <a:schemeClr val="accent2"/>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dashboard'!$B$4:$G$4</c:f>
              <c:numCache>
                <c:formatCode>0</c:formatCode>
                <c:ptCount val="6"/>
              </c:numCache>
            </c:numRef>
          </c:val>
          <c:extLst>
            <c:ext xmlns:c16="http://schemas.microsoft.com/office/drawing/2014/chart" uri="{C3380CC4-5D6E-409C-BE32-E72D297353CC}">
              <c16:uniqueId val="{00000001-5FC0-E042-8C5F-CA37F684D7AF}"/>
            </c:ext>
          </c:extLst>
        </c:ser>
        <c:ser>
          <c:idx val="2"/>
          <c:order val="2"/>
          <c:tx>
            <c:strRef>
              <c:f>'data for dashboard'!$A$5</c:f>
              <c:strCache>
                <c:ptCount val="1"/>
                <c:pt idx="0">
                  <c:v>Mixed</c:v>
                </c:pt>
              </c:strCache>
            </c:strRef>
          </c:tx>
          <c:spPr>
            <a:solidFill>
              <a:schemeClr val="accent2">
                <a:shade val="65000"/>
              </a:schemeClr>
            </a:solidFill>
            <a:ln>
              <a:noFill/>
            </a:ln>
            <a:effectLst/>
          </c:spPr>
          <c:invertIfNegative val="0"/>
          <c:cat>
            <c:numRef>
              <c:f>'data for dashboard'!$B$2:$G$2</c:f>
              <c:numCache>
                <c:formatCode>m/d/yyyy</c:formatCode>
                <c:ptCount val="6"/>
                <c:pt idx="0">
                  <c:v>45566</c:v>
                </c:pt>
                <c:pt idx="1">
                  <c:v>45567</c:v>
                </c:pt>
                <c:pt idx="2">
                  <c:v>45568</c:v>
                </c:pt>
                <c:pt idx="3">
                  <c:v>45569</c:v>
                </c:pt>
                <c:pt idx="4">
                  <c:v>45570</c:v>
                </c:pt>
                <c:pt idx="5">
                  <c:v>45571</c:v>
                </c:pt>
              </c:numCache>
            </c:numRef>
          </c:cat>
          <c:val>
            <c:numRef>
              <c:f>'data for dashboard'!$B$5:$G$5</c:f>
              <c:numCache>
                <c:formatCode>0</c:formatCode>
                <c:ptCount val="6"/>
              </c:numCache>
            </c:numRef>
          </c:val>
          <c:extLst>
            <c:ext xmlns:c16="http://schemas.microsoft.com/office/drawing/2014/chart" uri="{C3380CC4-5D6E-409C-BE32-E72D297353CC}">
              <c16:uniqueId val="{00000002-5FC0-E042-8C5F-CA37F684D7AF}"/>
            </c:ext>
          </c:extLst>
        </c:ser>
        <c:dLbls>
          <c:showLegendKey val="0"/>
          <c:showVal val="0"/>
          <c:showCatName val="0"/>
          <c:showSerName val="0"/>
          <c:showPercent val="0"/>
          <c:showBubbleSize val="0"/>
        </c:dLbls>
        <c:gapWidth val="219"/>
        <c:overlap val="-27"/>
        <c:axId val="1730902144"/>
        <c:axId val="1426873760"/>
      </c:barChart>
      <c:dateAx>
        <c:axId val="173090214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26873760"/>
        <c:crosses val="autoZero"/>
        <c:auto val="1"/>
        <c:lblOffset val="100"/>
        <c:baseTimeUnit val="months"/>
      </c:dateAx>
      <c:valAx>
        <c:axId val="1426873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30902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tx>
            <c:strRef>
              <c:f>'data for dashboard'!$A$17</c:f>
              <c:strCache>
                <c:ptCount val="1"/>
                <c:pt idx="0">
                  <c:v>Psychotherapy</c:v>
                </c:pt>
              </c:strCache>
            </c:strRef>
          </c:tx>
          <c:spPr>
            <a:solidFill>
              <a:schemeClr val="accent4">
                <a:tint val="54000"/>
              </a:schemeClr>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dashboard'!$B$17:$G$17</c:f>
              <c:numCache>
                <c:formatCode>0</c:formatCode>
                <c:ptCount val="6"/>
              </c:numCache>
            </c:numRef>
          </c:val>
          <c:extLst>
            <c:ext xmlns:c16="http://schemas.microsoft.com/office/drawing/2014/chart" uri="{C3380CC4-5D6E-409C-BE32-E72D297353CC}">
              <c16:uniqueId val="{00000000-6859-014E-8826-3AFCAA55DC10}"/>
            </c:ext>
          </c:extLst>
        </c:ser>
        <c:ser>
          <c:idx val="1"/>
          <c:order val="1"/>
          <c:tx>
            <c:strRef>
              <c:f>'data for dashboard'!$A$18</c:f>
              <c:strCache>
                <c:ptCount val="1"/>
                <c:pt idx="0">
                  <c:v>Parent Coaching</c:v>
                </c:pt>
              </c:strCache>
            </c:strRef>
          </c:tx>
          <c:spPr>
            <a:solidFill>
              <a:schemeClr val="accent4">
                <a:tint val="77000"/>
              </a:schemeClr>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dashboard'!$B$18:$G$18</c:f>
              <c:numCache>
                <c:formatCode>0</c:formatCode>
                <c:ptCount val="6"/>
              </c:numCache>
            </c:numRef>
          </c:val>
          <c:extLst>
            <c:ext xmlns:c16="http://schemas.microsoft.com/office/drawing/2014/chart" uri="{C3380CC4-5D6E-409C-BE32-E72D297353CC}">
              <c16:uniqueId val="{00000001-6859-014E-8826-3AFCAA55DC10}"/>
            </c:ext>
          </c:extLst>
        </c:ser>
        <c:ser>
          <c:idx val="2"/>
          <c:order val="2"/>
          <c:tx>
            <c:strRef>
              <c:f>'data for dashboard'!$A$19</c:f>
              <c:strCache>
                <c:ptCount val="1"/>
                <c:pt idx="0">
                  <c:v>Adult Coaching</c:v>
                </c:pt>
              </c:strCache>
            </c:strRef>
          </c:tx>
          <c:spPr>
            <a:solidFill>
              <a:schemeClr val="accent4"/>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dashboard'!$B$19:$G$19</c:f>
              <c:numCache>
                <c:formatCode>0</c:formatCode>
                <c:ptCount val="6"/>
              </c:numCache>
            </c:numRef>
          </c:val>
          <c:extLst>
            <c:ext xmlns:c16="http://schemas.microsoft.com/office/drawing/2014/chart" uri="{C3380CC4-5D6E-409C-BE32-E72D297353CC}">
              <c16:uniqueId val="{00000002-6859-014E-8826-3AFCAA55DC10}"/>
            </c:ext>
          </c:extLst>
        </c:ser>
        <c:ser>
          <c:idx val="3"/>
          <c:order val="3"/>
          <c:tx>
            <c:strRef>
              <c:f>'data for dashboard'!$A$20</c:f>
              <c:strCache>
                <c:ptCount val="1"/>
                <c:pt idx="0">
                  <c:v>Couple Coaching</c:v>
                </c:pt>
              </c:strCache>
            </c:strRef>
          </c:tx>
          <c:spPr>
            <a:solidFill>
              <a:schemeClr val="accent4">
                <a:shade val="76000"/>
              </a:schemeClr>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dashboard'!$B$20:$G$20</c:f>
              <c:numCache>
                <c:formatCode>0</c:formatCode>
                <c:ptCount val="6"/>
              </c:numCache>
            </c:numRef>
          </c:val>
          <c:extLst>
            <c:ext xmlns:c16="http://schemas.microsoft.com/office/drawing/2014/chart" uri="{C3380CC4-5D6E-409C-BE32-E72D297353CC}">
              <c16:uniqueId val="{00000003-6859-014E-8826-3AFCAA55DC10}"/>
            </c:ext>
          </c:extLst>
        </c:ser>
        <c:ser>
          <c:idx val="4"/>
          <c:order val="4"/>
          <c:tx>
            <c:strRef>
              <c:f>'data for dashboard'!$A$21</c:f>
              <c:strCache>
                <c:ptCount val="1"/>
                <c:pt idx="0">
                  <c:v>Cancellation/ Noshow</c:v>
                </c:pt>
              </c:strCache>
            </c:strRef>
          </c:tx>
          <c:spPr>
            <a:solidFill>
              <a:schemeClr val="accent4">
                <a:shade val="53000"/>
              </a:schemeClr>
            </a:solidFill>
            <a:ln>
              <a:noFill/>
            </a:ln>
            <a:effectLst/>
          </c:spPr>
          <c:invertIfNegative val="0"/>
          <c:cat>
            <c:numRef>
              <c:f>'data for dashboard'!$B$16:$G$16</c:f>
              <c:numCache>
                <c:formatCode>m/d/yyyy</c:formatCode>
                <c:ptCount val="6"/>
                <c:pt idx="0">
                  <c:v>45566</c:v>
                </c:pt>
                <c:pt idx="1">
                  <c:v>45567</c:v>
                </c:pt>
                <c:pt idx="2">
                  <c:v>45568</c:v>
                </c:pt>
                <c:pt idx="3">
                  <c:v>45569</c:v>
                </c:pt>
                <c:pt idx="4">
                  <c:v>45570</c:v>
                </c:pt>
                <c:pt idx="5">
                  <c:v>45571</c:v>
                </c:pt>
              </c:numCache>
            </c:numRef>
          </c:cat>
          <c:val>
            <c:numRef>
              <c:f>'data for dashboard'!$B$21:$G$21</c:f>
              <c:numCache>
                <c:formatCode>0</c:formatCode>
                <c:ptCount val="6"/>
              </c:numCache>
            </c:numRef>
          </c:val>
          <c:extLst>
            <c:ext xmlns:c16="http://schemas.microsoft.com/office/drawing/2014/chart" uri="{C3380CC4-5D6E-409C-BE32-E72D297353CC}">
              <c16:uniqueId val="{00000004-6859-014E-8826-3AFCAA55DC10}"/>
            </c:ext>
          </c:extLst>
        </c:ser>
        <c:dLbls>
          <c:showLegendKey val="0"/>
          <c:showVal val="0"/>
          <c:showCatName val="0"/>
          <c:showSerName val="0"/>
          <c:showPercent val="0"/>
          <c:showBubbleSize val="0"/>
        </c:dLbls>
        <c:gapWidth val="219"/>
        <c:overlap val="-27"/>
        <c:axId val="1446007344"/>
        <c:axId val="1446033680"/>
      </c:barChart>
      <c:dateAx>
        <c:axId val="144600734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46033680"/>
        <c:crosses val="autoZero"/>
        <c:auto val="1"/>
        <c:lblOffset val="100"/>
        <c:baseTimeUnit val="months"/>
      </c:dateAx>
      <c:valAx>
        <c:axId val="1446033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46007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tx>
            <c:strRef>
              <c:f>'data for dashboard'!$C$8</c:f>
              <c:strCache>
                <c:ptCount val="1"/>
                <c:pt idx="0">
                  <c:v>Revenue</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B4F8-6449-9648-910CA53A8C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F8-6449-9648-910CA53A8C92}"/>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B4F8-6449-9648-910CA53A8C92}"/>
              </c:ext>
            </c:extLst>
          </c:dPt>
          <c:dLbls>
            <c:dLbl>
              <c:idx val="0"/>
              <c:layout>
                <c:manualLayout>
                  <c:x val="0.19249150896057818"/>
                  <c:y val="-3.5264483627204031E-2"/>
                </c:manualLayout>
              </c:layout>
              <c:showLegendKey val="0"/>
              <c:showVal val="1"/>
              <c:showCatName val="0"/>
              <c:showSerName val="0"/>
              <c:showPercent val="0"/>
              <c:showBubbleSize val="0"/>
              <c:extLst>
                <c:ext xmlns:c15="http://schemas.microsoft.com/office/drawing/2012/chart" uri="{CE6537A1-D6FC-4f65-9D91-7224C49458BB}">
                  <c15:layout>
                    <c:manualLayout>
                      <c:w val="0.27427992244872162"/>
                      <c:h val="0.1872544080604534"/>
                    </c:manualLayout>
                  </c15:layout>
                </c:ext>
                <c:ext xmlns:c16="http://schemas.microsoft.com/office/drawing/2014/chart" uri="{C3380CC4-5D6E-409C-BE32-E72D297353CC}">
                  <c16:uniqueId val="{00000001-B4F8-6449-9648-910CA53A8C92}"/>
                </c:ext>
              </c:extLst>
            </c:dLbl>
            <c:dLbl>
              <c:idx val="1"/>
              <c:layout>
                <c:manualLayout>
                  <c:x val="-0.11058022855182147"/>
                  <c:y val="-5.03778337531490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F8-6449-9648-910CA53A8C92}"/>
                </c:ext>
              </c:extLst>
            </c:dLbl>
            <c:dLbl>
              <c:idx val="2"/>
              <c:layout>
                <c:manualLayout>
                  <c:x val="0"/>
                  <c:y val="-0.10579345088161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F8-6449-9648-910CA53A8C9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dashboard'!$B$9:$B$11</c:f>
              <c:strCache>
                <c:ptCount val="3"/>
                <c:pt idx="0">
                  <c:v>In-person</c:v>
                </c:pt>
                <c:pt idx="1">
                  <c:v>Telehealth</c:v>
                </c:pt>
                <c:pt idx="2">
                  <c:v>Mixed</c:v>
                </c:pt>
              </c:strCache>
            </c:strRef>
          </c:cat>
          <c:val>
            <c:numRef>
              <c:f>'data for dashboard'!$C$9:$C$11</c:f>
              <c:numCache>
                <c:formatCode>General</c:formatCode>
                <c:ptCount val="3"/>
                <c:pt idx="0">
                  <c:v>352000</c:v>
                </c:pt>
                <c:pt idx="1">
                  <c:v>60000</c:v>
                </c:pt>
                <c:pt idx="2">
                  <c:v>10000</c:v>
                </c:pt>
              </c:numCache>
            </c:numRef>
          </c:val>
          <c:extLst>
            <c:ext xmlns:c16="http://schemas.microsoft.com/office/drawing/2014/chart" uri="{C3380CC4-5D6E-409C-BE32-E72D297353CC}">
              <c16:uniqueId val="{00000006-B4F8-6449-9648-910CA53A8C9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tx>
            <c:strRef>
              <c:f>'data for dashboard'!$C$8</c:f>
              <c:strCache>
                <c:ptCount val="1"/>
                <c:pt idx="0">
                  <c:v>Revenue</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499E-5E40-B528-A8B67E9F63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9E-5E40-B528-A8B67E9F6313}"/>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499E-5E40-B528-A8B67E9F6313}"/>
              </c:ext>
            </c:extLst>
          </c:dPt>
          <c:dLbls>
            <c:dLbl>
              <c:idx val="0"/>
              <c:layout>
                <c:manualLayout>
                  <c:x val="0.1638225608175131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9E-5E40-B528-A8B67E9F6313}"/>
                </c:ext>
              </c:extLst>
            </c:dLbl>
            <c:dLbl>
              <c:idx val="1"/>
              <c:layout>
                <c:manualLayout>
                  <c:x val="-0.1433447407153241"/>
                  <c:y val="-5.0377833753148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9E-5E40-B528-A8B67E9F6313}"/>
                </c:ext>
              </c:extLst>
            </c:dLbl>
            <c:dLbl>
              <c:idx val="2"/>
              <c:layout>
                <c:manualLayout>
                  <c:x val="9.419797247007014E-2"/>
                  <c:y val="-0.100755667506297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99E-5E40-B528-A8B67E9F631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dashboard'!$B$9:$B$11</c:f>
              <c:strCache>
                <c:ptCount val="3"/>
                <c:pt idx="0">
                  <c:v>In-person</c:v>
                </c:pt>
                <c:pt idx="1">
                  <c:v>Telehealth</c:v>
                </c:pt>
                <c:pt idx="2">
                  <c:v>Mixed</c:v>
                </c:pt>
              </c:strCache>
            </c:strRef>
          </c:cat>
          <c:val>
            <c:numRef>
              <c:f>'data for dashboard'!$D$9:$D$11</c:f>
              <c:numCache>
                <c:formatCode>General</c:formatCode>
                <c:ptCount val="3"/>
                <c:pt idx="0">
                  <c:v>1564</c:v>
                </c:pt>
                <c:pt idx="1">
                  <c:v>266</c:v>
                </c:pt>
                <c:pt idx="2">
                  <c:v>45</c:v>
                </c:pt>
              </c:numCache>
            </c:numRef>
          </c:val>
          <c:extLst>
            <c:ext xmlns:c16="http://schemas.microsoft.com/office/drawing/2014/chart" uri="{C3380CC4-5D6E-409C-BE32-E72D297353CC}">
              <c16:uniqueId val="{00000006-499E-5E40-B528-A8B67E9F631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'data for dashboard'!$C$25</c:f>
              <c:strCache>
                <c:ptCount val="1"/>
                <c:pt idx="0">
                  <c:v>Revenue</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58C2-1547-BC8B-882365CD6881}"/>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58C2-1547-BC8B-882365CD68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8C2-1547-BC8B-882365CD6881}"/>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58C2-1547-BC8B-882365CD6881}"/>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58C2-1547-BC8B-882365CD6881}"/>
              </c:ext>
            </c:extLst>
          </c:dPt>
          <c:dLbls>
            <c:dLbl>
              <c:idx val="0"/>
              <c:layout>
                <c:manualLayout>
                  <c:x val="0.14444444444444424"/>
                  <c:y val="-0.1296296296296296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C2-1547-BC8B-882365CD6881}"/>
                </c:ext>
              </c:extLst>
            </c:dLbl>
            <c:dLbl>
              <c:idx val="1"/>
              <c:layout>
                <c:manualLayout>
                  <c:x val="-0.24444444444444444"/>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C2-1547-BC8B-882365CD6881}"/>
                </c:ext>
              </c:extLst>
            </c:dLbl>
            <c:dLbl>
              <c:idx val="2"/>
              <c:layout>
                <c:manualLayout>
                  <c:x val="-0.17777777777777781"/>
                  <c:y val="-1.851851851851851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C2-1547-BC8B-882365CD6881}"/>
                </c:ext>
              </c:extLst>
            </c:dLbl>
            <c:dLbl>
              <c:idx val="3"/>
              <c:layout>
                <c:manualLayout>
                  <c:x val="-0.2166666666666667"/>
                  <c:y val="-6.94444444444444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C2-1547-BC8B-882365CD6881}"/>
                </c:ext>
              </c:extLst>
            </c:dLbl>
            <c:dLbl>
              <c:idx val="4"/>
              <c:layout>
                <c:manualLayout>
                  <c:x val="5.1291371094570576E-2"/>
                  <c:y val="-0.1430776992687389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614009184741312"/>
                      <c:h val="0.13405971724758692"/>
                    </c:manualLayout>
                  </c15:layout>
                </c:ext>
                <c:ext xmlns:c16="http://schemas.microsoft.com/office/drawing/2014/chart" uri="{C3380CC4-5D6E-409C-BE32-E72D297353CC}">
                  <c16:uniqueId val="{00000009-58C2-1547-BC8B-882365CD68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dashboard'!$B$26:$B$30</c:f>
              <c:strCache>
                <c:ptCount val="5"/>
                <c:pt idx="0">
                  <c:v>Psychotherapy</c:v>
                </c:pt>
                <c:pt idx="1">
                  <c:v>Parent Coaching</c:v>
                </c:pt>
                <c:pt idx="2">
                  <c:v>Adult Coaching</c:v>
                </c:pt>
                <c:pt idx="3">
                  <c:v>Couple Coaching</c:v>
                </c:pt>
                <c:pt idx="4">
                  <c:v>Cancellation/ Noshow</c:v>
                </c:pt>
              </c:strCache>
            </c:strRef>
          </c:cat>
          <c:val>
            <c:numRef>
              <c:f>'data for dashboard'!$C$26:$C$30</c:f>
              <c:numCache>
                <c:formatCode>General</c:formatCode>
                <c:ptCount val="5"/>
                <c:pt idx="0">
                  <c:v>2111000</c:v>
                </c:pt>
                <c:pt idx="1">
                  <c:v>844400</c:v>
                </c:pt>
                <c:pt idx="2">
                  <c:v>675520</c:v>
                </c:pt>
                <c:pt idx="3">
                  <c:v>464420</c:v>
                </c:pt>
                <c:pt idx="4">
                  <c:v>126660</c:v>
                </c:pt>
              </c:numCache>
            </c:numRef>
          </c:val>
          <c:extLst>
            <c:ext xmlns:c16="http://schemas.microsoft.com/office/drawing/2014/chart" uri="{C3380CC4-5D6E-409C-BE32-E72D297353CC}">
              <c16:uniqueId val="{0000000A-58C2-1547-BC8B-882365CD688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'data for dashboard'!$C$25</c:f>
              <c:strCache>
                <c:ptCount val="1"/>
                <c:pt idx="0">
                  <c:v>Revenue</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0434-9E4A-A438-784F25347FE6}"/>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0434-9E4A-A438-784F25347FE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434-9E4A-A438-784F25347FE6}"/>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0434-9E4A-A438-784F25347FE6}"/>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0434-9E4A-A438-784F25347FE6}"/>
              </c:ext>
            </c:extLst>
          </c:dPt>
          <c:dLbls>
            <c:dLbl>
              <c:idx val="0"/>
              <c:layout>
                <c:manualLayout>
                  <c:x val="0.13658533087886029"/>
                  <c:y val="0.2507462981250790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34-9E4A-A438-784F25347FE6}"/>
                </c:ext>
              </c:extLst>
            </c:dLbl>
            <c:dLbl>
              <c:idx val="1"/>
              <c:layout>
                <c:manualLayout>
                  <c:x val="-0.26016253500735292"/>
                  <c:y val="0.1253731490625395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34-9E4A-A438-784F25347FE6}"/>
                </c:ext>
              </c:extLst>
            </c:dLbl>
            <c:dLbl>
              <c:idx val="2"/>
              <c:layout>
                <c:manualLayout>
                  <c:x val="-0.17886174281755515"/>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34-9E4A-A438-784F25347FE6}"/>
                </c:ext>
              </c:extLst>
            </c:dLbl>
            <c:dLbl>
              <c:idx val="3"/>
              <c:layout>
                <c:manualLayout>
                  <c:x val="-0.1691056477547794"/>
                  <c:y val="-0.1522388238616551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34-9E4A-A438-784F25347FE6}"/>
                </c:ext>
              </c:extLst>
            </c:dLbl>
            <c:dLbl>
              <c:idx val="4"/>
              <c:layout>
                <c:manualLayout>
                  <c:x val="9.756095062775734E-2"/>
                  <c:y val="-0.1567164363281744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42203254028998394"/>
                      <c:h val="9.3850757298243895E-2"/>
                    </c:manualLayout>
                  </c15:layout>
                </c:ext>
                <c:ext xmlns:c16="http://schemas.microsoft.com/office/drawing/2014/chart" uri="{C3380CC4-5D6E-409C-BE32-E72D297353CC}">
                  <c16:uniqueId val="{00000009-0434-9E4A-A438-784F25347F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 dashboard'!$B$26:$B$30</c:f>
              <c:strCache>
                <c:ptCount val="5"/>
                <c:pt idx="0">
                  <c:v>Psychotherapy</c:v>
                </c:pt>
                <c:pt idx="1">
                  <c:v>Parent Coaching</c:v>
                </c:pt>
                <c:pt idx="2">
                  <c:v>Adult Coaching</c:v>
                </c:pt>
                <c:pt idx="3">
                  <c:v>Couple Coaching</c:v>
                </c:pt>
                <c:pt idx="4">
                  <c:v>Cancellation/ Noshow</c:v>
                </c:pt>
              </c:strCache>
            </c:strRef>
          </c:cat>
          <c:val>
            <c:numRef>
              <c:f>'data for dashboard'!$D$26:$D$30</c:f>
              <c:numCache>
                <c:formatCode>General</c:formatCode>
                <c:ptCount val="5"/>
                <c:pt idx="0">
                  <c:v>937.5</c:v>
                </c:pt>
                <c:pt idx="1">
                  <c:v>375</c:v>
                </c:pt>
                <c:pt idx="2">
                  <c:v>300</c:v>
                </c:pt>
                <c:pt idx="3">
                  <c:v>206.25</c:v>
                </c:pt>
                <c:pt idx="4">
                  <c:v>56.25</c:v>
                </c:pt>
              </c:numCache>
            </c:numRef>
          </c:val>
          <c:extLst>
            <c:ext xmlns:c16="http://schemas.microsoft.com/office/drawing/2014/chart" uri="{C3380CC4-5D6E-409C-BE32-E72D297353CC}">
              <c16:uniqueId val="{0000000A-0434-9E4A-A438-784F25347FE6}"/>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Hours difference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'Manager View'!$R$46</c:f>
            </c:strRef>
          </c:tx>
          <c:spPr>
            <a:solidFill>
              <a:schemeClr val="accent1"/>
            </a:solidFill>
            <a:ln>
              <a:noFill/>
            </a:ln>
            <a:effectLst/>
          </c:spPr>
          <c:invertIfNegative val="0"/>
          <c:val>
            <c:numRef>
              <c:f>'Manager View'!$S$46:$X$46</c:f>
            </c:numRef>
          </c:val>
          <c:extLst>
            <c:ext xmlns:c15="http://schemas.microsoft.com/office/drawing/2012/chart" uri="{02D57815-91ED-43cb-92C2-25804820EDAC}">
              <c15:filteredCategoryTitle>
                <c15:cat>
                  <c:strRef>
                    <c:extLst>
                      <c:ext uri="{02D57815-91ED-43cb-92C2-25804820EDAC}">
                        <c15:formulaRef>
                          <c15:sqref>'Manager View'!$S$45:$X$45</c15:sqref>
                        </c15:formulaRef>
                      </c:ext>
                    </c:extLst>
                  </c:strRef>
                </c15:cat>
              </c15:filteredCategoryTitle>
            </c:ext>
            <c:ext xmlns:c16="http://schemas.microsoft.com/office/drawing/2014/chart" uri="{C3380CC4-5D6E-409C-BE32-E72D297353CC}">
              <c16:uniqueId val="{0000000C-DB76-7A46-8195-F6598785E146}"/>
            </c:ext>
          </c:extLst>
        </c:ser>
        <c:dLbls>
          <c:showLegendKey val="0"/>
          <c:showVal val="0"/>
          <c:showCatName val="0"/>
          <c:showSerName val="0"/>
          <c:showPercent val="0"/>
          <c:showBubbleSize val="0"/>
        </c:dLbls>
        <c:gapWidth val="219"/>
        <c:overlap val="-27"/>
        <c:axId val="112960959"/>
        <c:axId val="475001936"/>
      </c:barChart>
      <c:catAx>
        <c:axId val="1129609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5001936"/>
        <c:crosses val="autoZero"/>
        <c:auto val="1"/>
        <c:lblAlgn val="ctr"/>
        <c:lblOffset val="100"/>
        <c:noMultiLvlLbl val="1"/>
      </c:catAx>
      <c:valAx>
        <c:axId val="475001936"/>
        <c:scaling>
          <c:orientation val="minMax"/>
        </c:scaling>
        <c:delete val="1"/>
        <c:axPos val="l"/>
        <c:numFmt formatCode="General" sourceLinked="1"/>
        <c:majorTickMark val="none"/>
        <c:minorTickMark val="none"/>
        <c:tickLblPos val="nextTo"/>
        <c:crossAx val="11296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2.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2.xml"/><Relationship Id="rId7" Type="http://schemas.openxmlformats.org/officeDocument/2006/relationships/image" Target="../media/image1.png"/><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oneCellAnchor>
    <xdr:from>
      <xdr:col>12</xdr:col>
      <xdr:colOff>721783</xdr:colOff>
      <xdr:row>14</xdr:row>
      <xdr:rowOff>243609</xdr:rowOff>
    </xdr:from>
    <xdr:ext cx="371640" cy="18960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3411556-63CA-C844-BA92-F1F43374A29D}"/>
                </a:ext>
              </a:extLst>
            </xdr:cNvPr>
            <xdr:cNvSpPr txBox="1"/>
          </xdr:nvSpPr>
          <xdr:spPr>
            <a:xfrm>
              <a:off x="9897533" y="5164859"/>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1" i="1">
                        <a:solidFill>
                          <a:srgbClr val="FF0000"/>
                        </a:solidFill>
                        <a:latin typeface="Cambria Math" panose="02040503050406030204" pitchFamily="18" charset="0"/>
                        <a:ea typeface="Cambria Math" panose="02040503050406030204" pitchFamily="18" charset="0"/>
                      </a:rPr>
                      <m:t>↓</m:t>
                    </m:r>
                    <m:r>
                      <a:rPr lang="en-US" sz="1200" b="1" i="1">
                        <a:solidFill>
                          <a:srgbClr val="FF0000"/>
                        </a:solidFill>
                        <a:latin typeface="Cambria Math" panose="02040503050406030204" pitchFamily="18" charset="0"/>
                        <a:ea typeface="Cambria Math" panose="02040503050406030204" pitchFamily="18" charset="0"/>
                      </a:rPr>
                      <m:t>𝟐</m:t>
                    </m:r>
                    <m:r>
                      <a:rPr lang="en-US" sz="1200" b="1" i="1">
                        <a:solidFill>
                          <a:srgbClr val="FF0000"/>
                        </a:solidFill>
                        <a:latin typeface="Cambria Math" panose="02040503050406030204" pitchFamily="18" charset="0"/>
                        <a:ea typeface="Cambria Math" panose="02040503050406030204" pitchFamily="18" charset="0"/>
                      </a:rPr>
                      <m:t>%</m:t>
                    </m:r>
                  </m:oMath>
                </m:oMathPara>
              </a14:m>
              <a:endParaRPr lang="en-US" sz="1200" b="1">
                <a:solidFill>
                  <a:srgbClr val="FF0000"/>
                </a:solidFill>
              </a:endParaRPr>
            </a:p>
          </xdr:txBody>
        </xdr:sp>
      </mc:Choice>
      <mc:Fallback xmlns="">
        <xdr:sp macro="" textlink="">
          <xdr:nvSpPr>
            <xdr:cNvPr id="3" name="TextBox 2">
              <a:extLst>
                <a:ext uri="{FF2B5EF4-FFF2-40B4-BE49-F238E27FC236}">
                  <a16:creationId xmlns:a16="http://schemas.microsoft.com/office/drawing/2014/main" id="{53411556-63CA-C844-BA92-F1F43374A29D}"/>
                </a:ext>
              </a:extLst>
            </xdr:cNvPr>
            <xdr:cNvSpPr txBox="1"/>
          </xdr:nvSpPr>
          <xdr:spPr>
            <a:xfrm>
              <a:off x="9897533" y="5164859"/>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1" i="0">
                  <a:solidFill>
                    <a:srgbClr val="FF0000"/>
                  </a:solidFill>
                  <a:latin typeface="Cambria Math" panose="02040503050406030204" pitchFamily="18" charset="0"/>
                  <a:ea typeface="Cambria Math" panose="02040503050406030204" pitchFamily="18" charset="0"/>
                </a:rPr>
                <a:t>↓𝟐%</a:t>
              </a:r>
              <a:endParaRPr lang="en-US" sz="1200" b="1">
                <a:solidFill>
                  <a:srgbClr val="FF0000"/>
                </a:solidFill>
              </a:endParaRPr>
            </a:p>
          </xdr:txBody>
        </xdr:sp>
      </mc:Fallback>
    </mc:AlternateContent>
    <xdr:clientData/>
  </xdr:oneCellAnchor>
  <xdr:oneCellAnchor>
    <xdr:from>
      <xdr:col>12</xdr:col>
      <xdr:colOff>582083</xdr:colOff>
      <xdr:row>10</xdr:row>
      <xdr:rowOff>169334</xdr:rowOff>
    </xdr:from>
    <xdr:ext cx="371640" cy="189604"/>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A60DCC4E-26C5-A146-990B-4EEF65E3B7E6}"/>
                </a:ext>
              </a:extLst>
            </xdr:cNvPr>
            <xdr:cNvSpPr txBox="1"/>
          </xdr:nvSpPr>
          <xdr:spPr>
            <a:xfrm>
              <a:off x="9757833" y="3862917"/>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1" i="1">
                        <a:solidFill>
                          <a:srgbClr val="FF0000"/>
                        </a:solidFill>
                        <a:latin typeface="Cambria Math" panose="02040503050406030204" pitchFamily="18" charset="0"/>
                        <a:ea typeface="Cambria Math" panose="02040503050406030204" pitchFamily="18" charset="0"/>
                      </a:rPr>
                      <m:t>↓</m:t>
                    </m:r>
                    <m:r>
                      <a:rPr lang="en-US" sz="1200" b="1" i="1">
                        <a:solidFill>
                          <a:srgbClr val="FF0000"/>
                        </a:solidFill>
                        <a:latin typeface="Cambria Math" panose="02040503050406030204" pitchFamily="18" charset="0"/>
                        <a:ea typeface="Cambria Math" panose="02040503050406030204" pitchFamily="18" charset="0"/>
                      </a:rPr>
                      <m:t>𝟓</m:t>
                    </m:r>
                    <m:r>
                      <a:rPr lang="en-US" sz="1200" b="1" i="1">
                        <a:solidFill>
                          <a:srgbClr val="FF0000"/>
                        </a:solidFill>
                        <a:latin typeface="Cambria Math" panose="02040503050406030204" pitchFamily="18" charset="0"/>
                        <a:ea typeface="Cambria Math" panose="02040503050406030204" pitchFamily="18" charset="0"/>
                      </a:rPr>
                      <m:t>%</m:t>
                    </m:r>
                  </m:oMath>
                </m:oMathPara>
              </a14:m>
              <a:endParaRPr lang="en-US" sz="1200" b="1">
                <a:solidFill>
                  <a:srgbClr val="FF0000"/>
                </a:solidFill>
              </a:endParaRPr>
            </a:p>
          </xdr:txBody>
        </xdr:sp>
      </mc:Choice>
      <mc:Fallback xmlns="">
        <xdr:sp macro="" textlink="">
          <xdr:nvSpPr>
            <xdr:cNvPr id="4" name="TextBox 3">
              <a:extLst>
                <a:ext uri="{FF2B5EF4-FFF2-40B4-BE49-F238E27FC236}">
                  <a16:creationId xmlns:a16="http://schemas.microsoft.com/office/drawing/2014/main" id="{A60DCC4E-26C5-A146-990B-4EEF65E3B7E6}"/>
                </a:ext>
              </a:extLst>
            </xdr:cNvPr>
            <xdr:cNvSpPr txBox="1"/>
          </xdr:nvSpPr>
          <xdr:spPr>
            <a:xfrm>
              <a:off x="9757833" y="3862917"/>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1" i="0">
                  <a:solidFill>
                    <a:srgbClr val="FF0000"/>
                  </a:solidFill>
                  <a:latin typeface="Cambria Math" panose="02040503050406030204" pitchFamily="18" charset="0"/>
                  <a:ea typeface="Cambria Math" panose="02040503050406030204" pitchFamily="18" charset="0"/>
                </a:rPr>
                <a:t>↓𝟓%</a:t>
              </a:r>
              <a:endParaRPr lang="en-US" sz="1200" b="1">
                <a:solidFill>
                  <a:srgbClr val="FF0000"/>
                </a:solidFill>
              </a:endParaRPr>
            </a:p>
          </xdr:txBody>
        </xdr:sp>
      </mc:Fallback>
    </mc:AlternateContent>
    <xdr:clientData/>
  </xdr:oneCellAnchor>
  <xdr:twoCellAnchor>
    <xdr:from>
      <xdr:col>2</xdr:col>
      <xdr:colOff>0</xdr:colOff>
      <xdr:row>91</xdr:row>
      <xdr:rowOff>14615</xdr:rowOff>
    </xdr:from>
    <xdr:to>
      <xdr:col>7</xdr:col>
      <xdr:colOff>781191</xdr:colOff>
      <xdr:row>102</xdr:row>
      <xdr:rowOff>105833</xdr:rowOff>
    </xdr:to>
    <xdr:graphicFrame macro="">
      <xdr:nvGraphicFramePr>
        <xdr:cNvPr id="5" name="Chart 4">
          <a:extLst>
            <a:ext uri="{FF2B5EF4-FFF2-40B4-BE49-F238E27FC236}">
              <a16:creationId xmlns:a16="http://schemas.microsoft.com/office/drawing/2014/main" id="{0714638B-B492-3244-8499-61FDFF44C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295870</xdr:colOff>
      <xdr:row>91</xdr:row>
      <xdr:rowOff>0</xdr:rowOff>
    </xdr:from>
    <xdr:to>
      <xdr:col>13</xdr:col>
      <xdr:colOff>766422</xdr:colOff>
      <xdr:row>102</xdr:row>
      <xdr:rowOff>116417</xdr:rowOff>
    </xdr:to>
    <xdr:graphicFrame macro="">
      <xdr:nvGraphicFramePr>
        <xdr:cNvPr id="6" name="Chart 5">
          <a:extLst>
            <a:ext uri="{FF2B5EF4-FFF2-40B4-BE49-F238E27FC236}">
              <a16:creationId xmlns:a16="http://schemas.microsoft.com/office/drawing/2014/main" id="{93AC4A76-2520-6C42-B9AE-184089543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129611</xdr:colOff>
      <xdr:row>127</xdr:row>
      <xdr:rowOff>54427</xdr:rowOff>
    </xdr:from>
    <xdr:to>
      <xdr:col>12</xdr:col>
      <xdr:colOff>667162</xdr:colOff>
      <xdr:row>141</xdr:row>
      <xdr:rowOff>822</xdr:rowOff>
    </xdr:to>
    <xdr:graphicFrame macro="">
      <xdr:nvGraphicFramePr>
        <xdr:cNvPr id="2" name="Chart 1">
          <a:extLst>
            <a:ext uri="{FF2B5EF4-FFF2-40B4-BE49-F238E27FC236}">
              <a16:creationId xmlns:a16="http://schemas.microsoft.com/office/drawing/2014/main" id="{4EF43343-53B4-B34E-A4B7-4CDB1898E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127000</xdr:colOff>
      <xdr:row>107</xdr:row>
      <xdr:rowOff>103908</xdr:rowOff>
    </xdr:from>
    <xdr:to>
      <xdr:col>12</xdr:col>
      <xdr:colOff>900408</xdr:colOff>
      <xdr:row>122</xdr:row>
      <xdr:rowOff>111053</xdr:rowOff>
    </xdr:to>
    <xdr:graphicFrame macro="">
      <xdr:nvGraphicFramePr>
        <xdr:cNvPr id="7" name="Chart 6">
          <a:extLst>
            <a:ext uri="{FF2B5EF4-FFF2-40B4-BE49-F238E27FC236}">
              <a16:creationId xmlns:a16="http://schemas.microsoft.com/office/drawing/2014/main" id="{64BB712C-8989-4548-B897-641F129B7B37}"/>
            </a:ext>
            <a:ext uri="{147F2762-F138-4A5C-976F-8EAC2B608ADB}">
              <a16:predDERef xmlns:a16="http://schemas.microsoft.com/office/drawing/2014/main" pred="{BFDC95D7-B0E9-D24D-88DD-99DE96E0D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334819</xdr:colOff>
      <xdr:row>127</xdr:row>
      <xdr:rowOff>100609</xdr:rowOff>
    </xdr:from>
    <xdr:to>
      <xdr:col>18</xdr:col>
      <xdr:colOff>23091</xdr:colOff>
      <xdr:row>141</xdr:row>
      <xdr:rowOff>150090</xdr:rowOff>
    </xdr:to>
    <xdr:graphicFrame macro="">
      <xdr:nvGraphicFramePr>
        <xdr:cNvPr id="8" name="Chart 7">
          <a:extLst>
            <a:ext uri="{FF2B5EF4-FFF2-40B4-BE49-F238E27FC236}">
              <a16:creationId xmlns:a16="http://schemas.microsoft.com/office/drawing/2014/main" id="{43912C60-191F-D341-BBC9-50869C426102}"/>
            </a:ext>
            <a:ext uri="{147F2762-F138-4A5C-976F-8EAC2B608ADB}">
              <a16:predDERef xmlns:a16="http://schemas.microsoft.com/office/drawing/2014/main" pred="{22839E32-3E5D-3043-BC80-E04B74E60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170980</xdr:colOff>
      <xdr:row>127</xdr:row>
      <xdr:rowOff>50580</xdr:rowOff>
    </xdr:from>
    <xdr:to>
      <xdr:col>23</xdr:col>
      <xdr:colOff>692726</xdr:colOff>
      <xdr:row>141</xdr:row>
      <xdr:rowOff>103909</xdr:rowOff>
    </xdr:to>
    <xdr:graphicFrame macro="">
      <xdr:nvGraphicFramePr>
        <xdr:cNvPr id="9" name="Chart 8">
          <a:extLst>
            <a:ext uri="{FF2B5EF4-FFF2-40B4-BE49-F238E27FC236}">
              <a16:creationId xmlns:a16="http://schemas.microsoft.com/office/drawing/2014/main" id="{6BF7E0EA-2F76-5944-88B7-430414D63CAD}"/>
            </a:ext>
            <a:ext uri="{147F2762-F138-4A5C-976F-8EAC2B608ADB}">
              <a16:predDERef xmlns:a16="http://schemas.microsoft.com/office/drawing/2014/main" pred="{DBE03A9A-7CC4-2043-9F69-A7150EC6D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406426</xdr:colOff>
      <xdr:row>107</xdr:row>
      <xdr:rowOff>132496</xdr:rowOff>
    </xdr:from>
    <xdr:to>
      <xdr:col>18</xdr:col>
      <xdr:colOff>149265</xdr:colOff>
      <xdr:row>122</xdr:row>
      <xdr:rowOff>86725</xdr:rowOff>
    </xdr:to>
    <xdr:graphicFrame macro="">
      <xdr:nvGraphicFramePr>
        <xdr:cNvPr id="10" name="Chart 9">
          <a:extLst>
            <a:ext uri="{FF2B5EF4-FFF2-40B4-BE49-F238E27FC236}">
              <a16:creationId xmlns:a16="http://schemas.microsoft.com/office/drawing/2014/main" id="{F9E7D048-6C43-A940-889B-08F37356B8B6}"/>
            </a:ext>
            <a:ext uri="{147F2762-F138-4A5C-976F-8EAC2B608ADB}">
              <a16:predDERef xmlns:a16="http://schemas.microsoft.com/office/drawing/2014/main" pred="{36E63B29-E23B-D344-B335-D08307139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41094</xdr:colOff>
      <xdr:row>107</xdr:row>
      <xdr:rowOff>115454</xdr:rowOff>
    </xdr:from>
    <xdr:to>
      <xdr:col>23</xdr:col>
      <xdr:colOff>693826</xdr:colOff>
      <xdr:row>122</xdr:row>
      <xdr:rowOff>24327</xdr:rowOff>
    </xdr:to>
    <xdr:graphicFrame macro="">
      <xdr:nvGraphicFramePr>
        <xdr:cNvPr id="11" name="Chart 10">
          <a:extLst>
            <a:ext uri="{FF2B5EF4-FFF2-40B4-BE49-F238E27FC236}">
              <a16:creationId xmlns:a16="http://schemas.microsoft.com/office/drawing/2014/main" id="{FB272806-6B5C-C74C-87BD-86298990BAFD}"/>
            </a:ext>
            <a:ext uri="{147F2762-F138-4A5C-976F-8EAC2B608ADB}">
              <a16:predDERef xmlns:a16="http://schemas.microsoft.com/office/drawing/2014/main" pred="{8F82C202-1908-B749-A217-75D63353A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30</xdr:col>
      <xdr:colOff>721783</xdr:colOff>
      <xdr:row>17</xdr:row>
      <xdr:rowOff>0</xdr:rowOff>
    </xdr:from>
    <xdr:ext cx="371640" cy="189604"/>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43DE276-DC0F-F04B-A958-0189B7E070C9}"/>
                </a:ext>
              </a:extLst>
            </xdr:cNvPr>
            <xdr:cNvSpPr txBox="1"/>
          </xdr:nvSpPr>
          <xdr:spPr>
            <a:xfrm>
              <a:off x="9510183" y="4129809"/>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1" i="1">
                        <a:solidFill>
                          <a:srgbClr val="FF0000"/>
                        </a:solidFill>
                        <a:latin typeface="Cambria Math" panose="02040503050406030204" pitchFamily="18" charset="0"/>
                        <a:ea typeface="Cambria Math" panose="02040503050406030204" pitchFamily="18" charset="0"/>
                      </a:rPr>
                      <m:t>↓</m:t>
                    </m:r>
                    <m:r>
                      <a:rPr lang="en-US" sz="1200" b="1" i="1">
                        <a:solidFill>
                          <a:srgbClr val="FF0000"/>
                        </a:solidFill>
                        <a:latin typeface="Cambria Math" panose="02040503050406030204" pitchFamily="18" charset="0"/>
                        <a:ea typeface="Cambria Math" panose="02040503050406030204" pitchFamily="18" charset="0"/>
                      </a:rPr>
                      <m:t>𝟐</m:t>
                    </m:r>
                    <m:r>
                      <a:rPr lang="en-US" sz="1200" b="1" i="1">
                        <a:solidFill>
                          <a:srgbClr val="FF0000"/>
                        </a:solidFill>
                        <a:latin typeface="Cambria Math" panose="02040503050406030204" pitchFamily="18" charset="0"/>
                        <a:ea typeface="Cambria Math" panose="02040503050406030204" pitchFamily="18" charset="0"/>
                      </a:rPr>
                      <m:t>%</m:t>
                    </m:r>
                  </m:oMath>
                </m:oMathPara>
              </a14:m>
              <a:endParaRPr lang="en-US" sz="1200" b="1">
                <a:solidFill>
                  <a:srgbClr val="FF0000"/>
                </a:solidFill>
              </a:endParaRPr>
            </a:p>
          </xdr:txBody>
        </xdr:sp>
      </mc:Choice>
      <mc:Fallback xmlns="">
        <xdr:sp macro="" textlink="">
          <xdr:nvSpPr>
            <xdr:cNvPr id="2" name="TextBox 1">
              <a:extLst>
                <a:ext uri="{FF2B5EF4-FFF2-40B4-BE49-F238E27FC236}">
                  <a16:creationId xmlns:a16="http://schemas.microsoft.com/office/drawing/2014/main" id="{143DE276-DC0F-F04B-A958-0189B7E070C9}"/>
                </a:ext>
              </a:extLst>
            </xdr:cNvPr>
            <xdr:cNvSpPr txBox="1"/>
          </xdr:nvSpPr>
          <xdr:spPr>
            <a:xfrm>
              <a:off x="9510183" y="4129809"/>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1" i="0">
                  <a:solidFill>
                    <a:srgbClr val="FF0000"/>
                  </a:solidFill>
                  <a:latin typeface="Cambria Math" panose="02040503050406030204" pitchFamily="18" charset="0"/>
                  <a:ea typeface="Cambria Math" panose="02040503050406030204" pitchFamily="18" charset="0"/>
                </a:rPr>
                <a:t>↓𝟐%</a:t>
              </a:r>
              <a:endParaRPr lang="en-US" sz="1200" b="1">
                <a:solidFill>
                  <a:srgbClr val="FF0000"/>
                </a:solidFill>
              </a:endParaRPr>
            </a:p>
          </xdr:txBody>
        </xdr:sp>
      </mc:Fallback>
    </mc:AlternateContent>
    <xdr:clientData/>
  </xdr:oneCellAnchor>
  <xdr:oneCellAnchor>
    <xdr:from>
      <xdr:col>30</xdr:col>
      <xdr:colOff>582083</xdr:colOff>
      <xdr:row>14</xdr:row>
      <xdr:rowOff>169334</xdr:rowOff>
    </xdr:from>
    <xdr:ext cx="371640" cy="18960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6F902AB-4587-344F-90F1-0F44BC456F93}"/>
                </a:ext>
              </a:extLst>
            </xdr:cNvPr>
            <xdr:cNvSpPr txBox="1"/>
          </xdr:nvSpPr>
          <xdr:spPr>
            <a:xfrm>
              <a:off x="9370483" y="2696634"/>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1" i="1">
                        <a:solidFill>
                          <a:srgbClr val="FF0000"/>
                        </a:solidFill>
                        <a:latin typeface="Cambria Math" panose="02040503050406030204" pitchFamily="18" charset="0"/>
                        <a:ea typeface="Cambria Math" panose="02040503050406030204" pitchFamily="18" charset="0"/>
                      </a:rPr>
                      <m:t>↓</m:t>
                    </m:r>
                    <m:r>
                      <a:rPr lang="en-US" sz="1200" b="1" i="1">
                        <a:solidFill>
                          <a:srgbClr val="FF0000"/>
                        </a:solidFill>
                        <a:latin typeface="Cambria Math" panose="02040503050406030204" pitchFamily="18" charset="0"/>
                        <a:ea typeface="Cambria Math" panose="02040503050406030204" pitchFamily="18" charset="0"/>
                      </a:rPr>
                      <m:t>𝟓</m:t>
                    </m:r>
                    <m:r>
                      <a:rPr lang="en-US" sz="1200" b="1" i="1">
                        <a:solidFill>
                          <a:srgbClr val="FF0000"/>
                        </a:solidFill>
                        <a:latin typeface="Cambria Math" panose="02040503050406030204" pitchFamily="18" charset="0"/>
                        <a:ea typeface="Cambria Math" panose="02040503050406030204" pitchFamily="18" charset="0"/>
                      </a:rPr>
                      <m:t>%</m:t>
                    </m:r>
                  </m:oMath>
                </m:oMathPara>
              </a14:m>
              <a:endParaRPr lang="en-US" sz="1200" b="1">
                <a:solidFill>
                  <a:srgbClr val="FF0000"/>
                </a:solidFill>
              </a:endParaRPr>
            </a:p>
          </xdr:txBody>
        </xdr:sp>
      </mc:Choice>
      <mc:Fallback xmlns="">
        <xdr:sp macro="" textlink="">
          <xdr:nvSpPr>
            <xdr:cNvPr id="3" name="TextBox 2">
              <a:extLst>
                <a:ext uri="{FF2B5EF4-FFF2-40B4-BE49-F238E27FC236}">
                  <a16:creationId xmlns:a16="http://schemas.microsoft.com/office/drawing/2014/main" id="{06F902AB-4587-344F-90F1-0F44BC456F93}"/>
                </a:ext>
              </a:extLst>
            </xdr:cNvPr>
            <xdr:cNvSpPr txBox="1"/>
          </xdr:nvSpPr>
          <xdr:spPr>
            <a:xfrm>
              <a:off x="9370483" y="2696634"/>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1" i="0">
                  <a:solidFill>
                    <a:srgbClr val="FF0000"/>
                  </a:solidFill>
                  <a:latin typeface="Cambria Math" panose="02040503050406030204" pitchFamily="18" charset="0"/>
                  <a:ea typeface="Cambria Math" panose="02040503050406030204" pitchFamily="18" charset="0"/>
                </a:rPr>
                <a:t>↓𝟓%</a:t>
              </a:r>
              <a:endParaRPr lang="en-US" sz="1200" b="1">
                <a:solidFill>
                  <a:srgbClr val="FF0000"/>
                </a:solidFill>
              </a:endParaRPr>
            </a:p>
          </xdr:txBody>
        </xdr:sp>
      </mc:Fallback>
    </mc:AlternateContent>
    <xdr:clientData/>
  </xdr:oneCellAnchor>
  <xdr:twoCellAnchor>
    <xdr:from>
      <xdr:col>3</xdr:col>
      <xdr:colOff>0</xdr:colOff>
      <xdr:row>45</xdr:row>
      <xdr:rowOff>14615</xdr:rowOff>
    </xdr:from>
    <xdr:to>
      <xdr:col>8</xdr:col>
      <xdr:colOff>781191</xdr:colOff>
      <xdr:row>56</xdr:row>
      <xdr:rowOff>105833</xdr:rowOff>
    </xdr:to>
    <xdr:graphicFrame macro="">
      <xdr:nvGraphicFramePr>
        <xdr:cNvPr id="4" name="Chart 3">
          <a:extLst>
            <a:ext uri="{FF2B5EF4-FFF2-40B4-BE49-F238E27FC236}">
              <a16:creationId xmlns:a16="http://schemas.microsoft.com/office/drawing/2014/main" id="{BA2B7384-1A7F-D144-838E-A06AD9571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295870</xdr:colOff>
      <xdr:row>45</xdr:row>
      <xdr:rowOff>0</xdr:rowOff>
    </xdr:from>
    <xdr:to>
      <xdr:col>14</xdr:col>
      <xdr:colOff>766422</xdr:colOff>
      <xdr:row>56</xdr:row>
      <xdr:rowOff>116417</xdr:rowOff>
    </xdr:to>
    <xdr:graphicFrame macro="">
      <xdr:nvGraphicFramePr>
        <xdr:cNvPr id="5" name="Chart 4">
          <a:extLst>
            <a:ext uri="{FF2B5EF4-FFF2-40B4-BE49-F238E27FC236}">
              <a16:creationId xmlns:a16="http://schemas.microsoft.com/office/drawing/2014/main" id="{5431F93B-FC64-EE47-B3FB-7AF5F4811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129611</xdr:colOff>
      <xdr:row>109</xdr:row>
      <xdr:rowOff>54427</xdr:rowOff>
    </xdr:from>
    <xdr:to>
      <xdr:col>13</xdr:col>
      <xdr:colOff>667162</xdr:colOff>
      <xdr:row>123</xdr:row>
      <xdr:rowOff>822</xdr:rowOff>
    </xdr:to>
    <xdr:graphicFrame macro="">
      <xdr:nvGraphicFramePr>
        <xdr:cNvPr id="6" name="Chart 5">
          <a:extLst>
            <a:ext uri="{FF2B5EF4-FFF2-40B4-BE49-F238E27FC236}">
              <a16:creationId xmlns:a16="http://schemas.microsoft.com/office/drawing/2014/main" id="{D24B266F-AF58-8548-8808-62CA44B89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334819</xdr:colOff>
      <xdr:row>109</xdr:row>
      <xdr:rowOff>100609</xdr:rowOff>
    </xdr:from>
    <xdr:to>
      <xdr:col>19</xdr:col>
      <xdr:colOff>23091</xdr:colOff>
      <xdr:row>123</xdr:row>
      <xdr:rowOff>150090</xdr:rowOff>
    </xdr:to>
    <xdr:graphicFrame macro="">
      <xdr:nvGraphicFramePr>
        <xdr:cNvPr id="8" name="Chart 7">
          <a:extLst>
            <a:ext uri="{FF2B5EF4-FFF2-40B4-BE49-F238E27FC236}">
              <a16:creationId xmlns:a16="http://schemas.microsoft.com/office/drawing/2014/main" id="{E5EC1EE6-C2C7-5C44-9242-1786FA55EDF3}"/>
            </a:ext>
            <a:ext uri="{147F2762-F138-4A5C-976F-8EAC2B608ADB}">
              <a16:predDERef xmlns:a16="http://schemas.microsoft.com/office/drawing/2014/main" pred="{22839E32-3E5D-3043-BC80-E04B74E60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170980</xdr:colOff>
      <xdr:row>109</xdr:row>
      <xdr:rowOff>50580</xdr:rowOff>
    </xdr:from>
    <xdr:to>
      <xdr:col>24</xdr:col>
      <xdr:colOff>692726</xdr:colOff>
      <xdr:row>123</xdr:row>
      <xdr:rowOff>103909</xdr:rowOff>
    </xdr:to>
    <xdr:graphicFrame macro="">
      <xdr:nvGraphicFramePr>
        <xdr:cNvPr id="9" name="Chart 8">
          <a:extLst>
            <a:ext uri="{FF2B5EF4-FFF2-40B4-BE49-F238E27FC236}">
              <a16:creationId xmlns:a16="http://schemas.microsoft.com/office/drawing/2014/main" id="{F1B437F4-BBA6-FD4C-A0FA-0DF66ACBF80B}"/>
            </a:ext>
            <a:ext uri="{147F2762-F138-4A5C-976F-8EAC2B608ADB}">
              <a16:predDERef xmlns:a16="http://schemas.microsoft.com/office/drawing/2014/main" pred="{DBE03A9A-7CC4-2043-9F69-A7150EC6D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406426</xdr:colOff>
      <xdr:row>89</xdr:row>
      <xdr:rowOff>132496</xdr:rowOff>
    </xdr:from>
    <xdr:to>
      <xdr:col>19</xdr:col>
      <xdr:colOff>149265</xdr:colOff>
      <xdr:row>104</xdr:row>
      <xdr:rowOff>86725</xdr:rowOff>
    </xdr:to>
    <xdr:graphicFrame macro="">
      <xdr:nvGraphicFramePr>
        <xdr:cNvPr id="10" name="Chart 9">
          <a:extLst>
            <a:ext uri="{FF2B5EF4-FFF2-40B4-BE49-F238E27FC236}">
              <a16:creationId xmlns:a16="http://schemas.microsoft.com/office/drawing/2014/main" id="{5D75DE1D-2312-8345-BC0C-4F12762D0DDB}"/>
            </a:ext>
            <a:ext uri="{147F2762-F138-4A5C-976F-8EAC2B608ADB}">
              <a16:predDERef xmlns:a16="http://schemas.microsoft.com/office/drawing/2014/main" pred="{36E63B29-E23B-D344-B335-D08307139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41094</xdr:colOff>
      <xdr:row>89</xdr:row>
      <xdr:rowOff>115454</xdr:rowOff>
    </xdr:from>
    <xdr:to>
      <xdr:col>24</xdr:col>
      <xdr:colOff>693826</xdr:colOff>
      <xdr:row>104</xdr:row>
      <xdr:rowOff>24327</xdr:rowOff>
    </xdr:to>
    <xdr:graphicFrame macro="">
      <xdr:nvGraphicFramePr>
        <xdr:cNvPr id="11" name="Chart 10">
          <a:extLst>
            <a:ext uri="{FF2B5EF4-FFF2-40B4-BE49-F238E27FC236}">
              <a16:creationId xmlns:a16="http://schemas.microsoft.com/office/drawing/2014/main" id="{A317F357-1FFF-3C4F-AAC5-A839C67C71E3}"/>
            </a:ext>
            <a:ext uri="{147F2762-F138-4A5C-976F-8EAC2B608ADB}">
              <a16:predDERef xmlns:a16="http://schemas.microsoft.com/office/drawing/2014/main" pred="{8F82C202-1908-B749-A217-75D63353A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61</xdr:row>
      <xdr:rowOff>0</xdr:rowOff>
    </xdr:from>
    <xdr:to>
      <xdr:col>8</xdr:col>
      <xdr:colOff>444500</xdr:colOff>
      <xdr:row>69</xdr:row>
      <xdr:rowOff>42333</xdr:rowOff>
    </xdr:to>
    <xdr:graphicFrame macro="">
      <xdr:nvGraphicFramePr>
        <xdr:cNvPr id="13" name="Chart 12">
          <a:extLst>
            <a:ext uri="{FF2B5EF4-FFF2-40B4-BE49-F238E27FC236}">
              <a16:creationId xmlns:a16="http://schemas.microsoft.com/office/drawing/2014/main" id="{9234E893-1A48-944D-A4DA-014C68B73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482600</xdr:colOff>
      <xdr:row>61</xdr:row>
      <xdr:rowOff>0</xdr:rowOff>
    </xdr:from>
    <xdr:to>
      <xdr:col>21</xdr:col>
      <xdr:colOff>101600</xdr:colOff>
      <xdr:row>69</xdr:row>
      <xdr:rowOff>52917</xdr:rowOff>
    </xdr:to>
    <xdr:graphicFrame macro="">
      <xdr:nvGraphicFramePr>
        <xdr:cNvPr id="14" name="Chart 13">
          <a:extLst>
            <a:ext uri="{FF2B5EF4-FFF2-40B4-BE49-F238E27FC236}">
              <a16:creationId xmlns:a16="http://schemas.microsoft.com/office/drawing/2014/main" id="{1DED3643-CEA4-DA40-9E89-D4B9E70A6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266700</xdr:colOff>
      <xdr:row>61</xdr:row>
      <xdr:rowOff>0</xdr:rowOff>
    </xdr:from>
    <xdr:to>
      <xdr:col>14</xdr:col>
      <xdr:colOff>711200</xdr:colOff>
      <xdr:row>69</xdr:row>
      <xdr:rowOff>63500</xdr:rowOff>
    </xdr:to>
    <xdr:graphicFrame macro="">
      <xdr:nvGraphicFramePr>
        <xdr:cNvPr id="15" name="Chart 14">
          <a:extLst>
            <a:ext uri="{FF2B5EF4-FFF2-40B4-BE49-F238E27FC236}">
              <a16:creationId xmlns:a16="http://schemas.microsoft.com/office/drawing/2014/main" id="{345D43E7-5539-E34A-A1BC-CBF0E8512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88</xdr:row>
      <xdr:rowOff>300181</xdr:rowOff>
    </xdr:from>
    <xdr:to>
      <xdr:col>13</xdr:col>
      <xdr:colOff>611908</xdr:colOff>
      <xdr:row>104</xdr:row>
      <xdr:rowOff>57726</xdr:rowOff>
    </xdr:to>
    <xdr:graphicFrame macro="">
      <xdr:nvGraphicFramePr>
        <xdr:cNvPr id="17" name="Chart 16">
          <a:extLst>
            <a:ext uri="{FF2B5EF4-FFF2-40B4-BE49-F238E27FC236}">
              <a16:creationId xmlns:a16="http://schemas.microsoft.com/office/drawing/2014/main" id="{AE49CB96-E406-3A4A-876A-B8ED6F127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226875</xdr:colOff>
      <xdr:row>27</xdr:row>
      <xdr:rowOff>186737</xdr:rowOff>
    </xdr:from>
    <xdr:to>
      <xdr:col>3</xdr:col>
      <xdr:colOff>721392</xdr:colOff>
      <xdr:row>37</xdr:row>
      <xdr:rowOff>48430</xdr:rowOff>
    </xdr:to>
    <xdr:pic>
      <xdr:nvPicPr>
        <xdr:cNvPr id="25" name="Picture 24">
          <a:extLst>
            <a:ext uri="{FF2B5EF4-FFF2-40B4-BE49-F238E27FC236}">
              <a16:creationId xmlns:a16="http://schemas.microsoft.com/office/drawing/2014/main" id="{B5F31B1D-5D4A-2534-B455-F3FF77C3F021}"/>
            </a:ext>
          </a:extLst>
        </xdr:cNvPr>
        <xdr:cNvPicPr>
          <a:picLocks noChangeAspect="1"/>
        </xdr:cNvPicPr>
      </xdr:nvPicPr>
      <xdr:blipFill>
        <a:blip xmlns:r="http://schemas.openxmlformats.org/officeDocument/2006/relationships" r:embed="rId12"/>
        <a:stretch>
          <a:fillRect/>
        </a:stretch>
      </xdr:blipFill>
      <xdr:spPr>
        <a:xfrm>
          <a:off x="226875" y="4911137"/>
          <a:ext cx="3072617" cy="2274693"/>
        </a:xfrm>
        <a:prstGeom prst="rect">
          <a:avLst/>
        </a:prstGeom>
      </xdr:spPr>
    </xdr:pic>
    <xdr:clientData/>
  </xdr:twoCellAnchor>
  <xdr:twoCellAnchor editAs="oneCell">
    <xdr:from>
      <xdr:col>4</xdr:col>
      <xdr:colOff>175291</xdr:colOff>
      <xdr:row>27</xdr:row>
      <xdr:rowOff>129979</xdr:rowOff>
    </xdr:from>
    <xdr:to>
      <xdr:col>7</xdr:col>
      <xdr:colOff>514146</xdr:colOff>
      <xdr:row>36</xdr:row>
      <xdr:rowOff>225352</xdr:rowOff>
    </xdr:to>
    <xdr:pic>
      <xdr:nvPicPr>
        <xdr:cNvPr id="26" name="Picture 25">
          <a:extLst>
            <a:ext uri="{FF2B5EF4-FFF2-40B4-BE49-F238E27FC236}">
              <a16:creationId xmlns:a16="http://schemas.microsoft.com/office/drawing/2014/main" id="{D1C81530-1934-3D45-952C-FF4E175C1590}"/>
            </a:ext>
          </a:extLst>
        </xdr:cNvPr>
        <xdr:cNvPicPr>
          <a:picLocks noChangeAspect="1"/>
        </xdr:cNvPicPr>
      </xdr:nvPicPr>
      <xdr:blipFill>
        <a:blip xmlns:r="http://schemas.openxmlformats.org/officeDocument/2006/relationships" r:embed="rId12"/>
        <a:stretch>
          <a:fillRect/>
        </a:stretch>
      </xdr:blipFill>
      <xdr:spPr>
        <a:xfrm>
          <a:off x="4010691" y="4854379"/>
          <a:ext cx="3066815" cy="2274693"/>
        </a:xfrm>
        <a:prstGeom prst="rect">
          <a:avLst/>
        </a:prstGeom>
      </xdr:spPr>
    </xdr:pic>
    <xdr:clientData/>
  </xdr:twoCellAnchor>
  <xdr:twoCellAnchor editAs="oneCell">
    <xdr:from>
      <xdr:col>8</xdr:col>
      <xdr:colOff>575733</xdr:colOff>
      <xdr:row>27</xdr:row>
      <xdr:rowOff>174037</xdr:rowOff>
    </xdr:from>
    <xdr:to>
      <xdr:col>11</xdr:col>
      <xdr:colOff>863381</xdr:colOff>
      <xdr:row>37</xdr:row>
      <xdr:rowOff>41845</xdr:rowOff>
    </xdr:to>
    <xdr:pic>
      <xdr:nvPicPr>
        <xdr:cNvPr id="27" name="Picture 26">
          <a:extLst>
            <a:ext uri="{FF2B5EF4-FFF2-40B4-BE49-F238E27FC236}">
              <a16:creationId xmlns:a16="http://schemas.microsoft.com/office/drawing/2014/main" id="{856EFD0F-C17D-2E4B-949C-8B98D17D1CCC}"/>
            </a:ext>
          </a:extLst>
        </xdr:cNvPr>
        <xdr:cNvPicPr>
          <a:picLocks noChangeAspect="1"/>
        </xdr:cNvPicPr>
      </xdr:nvPicPr>
      <xdr:blipFill>
        <a:blip xmlns:r="http://schemas.openxmlformats.org/officeDocument/2006/relationships" r:embed="rId12"/>
        <a:stretch>
          <a:fillRect/>
        </a:stretch>
      </xdr:blipFill>
      <xdr:spPr>
        <a:xfrm>
          <a:off x="7713133" y="4898437"/>
          <a:ext cx="3074028" cy="2280808"/>
        </a:xfrm>
        <a:prstGeom prst="rect">
          <a:avLst/>
        </a:prstGeom>
      </xdr:spPr>
    </xdr:pic>
    <xdr:clientData/>
  </xdr:twoCellAnchor>
  <xdr:twoCellAnchor editAs="oneCell">
    <xdr:from>
      <xdr:col>11</xdr:col>
      <xdr:colOff>304801</xdr:colOff>
      <xdr:row>11</xdr:row>
      <xdr:rowOff>163286</xdr:rowOff>
    </xdr:from>
    <xdr:to>
      <xdr:col>13</xdr:col>
      <xdr:colOff>751115</xdr:colOff>
      <xdr:row>19</xdr:row>
      <xdr:rowOff>96843</xdr:rowOff>
    </xdr:to>
    <xdr:pic>
      <xdr:nvPicPr>
        <xdr:cNvPr id="7" name="Picture 6">
          <a:extLst>
            <a:ext uri="{FF2B5EF4-FFF2-40B4-BE49-F238E27FC236}">
              <a16:creationId xmlns:a16="http://schemas.microsoft.com/office/drawing/2014/main" id="{65372DE6-BE23-FA47-8038-F06DD2301D18}"/>
            </a:ext>
          </a:extLst>
        </xdr:cNvPr>
        <xdr:cNvPicPr>
          <a:picLocks noChangeAspect="1"/>
        </xdr:cNvPicPr>
      </xdr:nvPicPr>
      <xdr:blipFill>
        <a:blip xmlns:r="http://schemas.openxmlformats.org/officeDocument/2006/relationships" r:embed="rId13"/>
        <a:stretch>
          <a:fillRect/>
        </a:stretch>
      </xdr:blipFill>
      <xdr:spPr>
        <a:xfrm>
          <a:off x="10112830" y="391886"/>
          <a:ext cx="2405742" cy="2328414"/>
        </a:xfrm>
        <a:prstGeom prst="rect">
          <a:avLst/>
        </a:prstGeom>
      </xdr:spPr>
    </xdr:pic>
    <xdr:clientData/>
  </xdr:twoCellAnchor>
  <xdr:twoCellAnchor editAs="oneCell">
    <xdr:from>
      <xdr:col>0</xdr:col>
      <xdr:colOff>0</xdr:colOff>
      <xdr:row>40</xdr:row>
      <xdr:rowOff>172357</xdr:rowOff>
    </xdr:from>
    <xdr:to>
      <xdr:col>13</xdr:col>
      <xdr:colOff>1177149</xdr:colOff>
      <xdr:row>155</xdr:row>
      <xdr:rowOff>174285</xdr:rowOff>
    </xdr:to>
    <xdr:pic>
      <xdr:nvPicPr>
        <xdr:cNvPr id="12" name="Picture 11">
          <a:extLst>
            <a:ext uri="{FF2B5EF4-FFF2-40B4-BE49-F238E27FC236}">
              <a16:creationId xmlns:a16="http://schemas.microsoft.com/office/drawing/2014/main" id="{A65CC098-D8E3-0E4B-0CF6-FFBE0B652E25}"/>
            </a:ext>
          </a:extLst>
        </xdr:cNvPr>
        <xdr:cNvPicPr>
          <a:picLocks noChangeAspect="1"/>
        </xdr:cNvPicPr>
      </xdr:nvPicPr>
      <xdr:blipFill>
        <a:blip xmlns:r="http://schemas.openxmlformats.org/officeDocument/2006/relationships" r:embed="rId14"/>
        <a:stretch>
          <a:fillRect/>
        </a:stretch>
      </xdr:blipFill>
      <xdr:spPr>
        <a:xfrm>
          <a:off x="0" y="7756071"/>
          <a:ext cx="13647188" cy="5680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25701</xdr:colOff>
      <xdr:row>75</xdr:row>
      <xdr:rowOff>54429</xdr:rowOff>
    </xdr:from>
    <xdr:to>
      <xdr:col>11</xdr:col>
      <xdr:colOff>390070</xdr:colOff>
      <xdr:row>86</xdr:row>
      <xdr:rowOff>54429</xdr:rowOff>
    </xdr:to>
    <xdr:graphicFrame macro="">
      <xdr:nvGraphicFramePr>
        <xdr:cNvPr id="2" name="Chart 1">
          <a:extLst>
            <a:ext uri="{FF2B5EF4-FFF2-40B4-BE49-F238E27FC236}">
              <a16:creationId xmlns:a16="http://schemas.microsoft.com/office/drawing/2014/main" id="{18AA4CAE-F99C-AF4A-A9E9-6AF340AB6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751417</xdr:colOff>
      <xdr:row>75</xdr:row>
      <xdr:rowOff>127000</xdr:rowOff>
    </xdr:from>
    <xdr:to>
      <xdr:col>14</xdr:col>
      <xdr:colOff>317500</xdr:colOff>
      <xdr:row>85</xdr:row>
      <xdr:rowOff>213783</xdr:rowOff>
    </xdr:to>
    <xdr:graphicFrame macro="">
      <xdr:nvGraphicFramePr>
        <xdr:cNvPr id="3" name="Chart 2">
          <a:extLst>
            <a:ext uri="{FF2B5EF4-FFF2-40B4-BE49-F238E27FC236}">
              <a16:creationId xmlns:a16="http://schemas.microsoft.com/office/drawing/2014/main" id="{098F62EB-2BFA-A24E-A398-A31DE08B327A}"/>
            </a:ext>
            <a:ext uri="{147F2762-F138-4A5C-976F-8EAC2B608ADB}">
              <a16:predDERef xmlns:a16="http://schemas.microsoft.com/office/drawing/2014/main" pred="{22839E32-3E5D-3043-BC80-E04B74E60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793750</xdr:colOff>
      <xdr:row>77</xdr:row>
      <xdr:rowOff>169334</xdr:rowOff>
    </xdr:from>
    <xdr:to>
      <xdr:col>19</xdr:col>
      <xdr:colOff>465666</xdr:colOff>
      <xdr:row>88</xdr:row>
      <xdr:rowOff>12700</xdr:rowOff>
    </xdr:to>
    <xdr:graphicFrame macro="">
      <xdr:nvGraphicFramePr>
        <xdr:cNvPr id="4" name="Chart 3">
          <a:extLst>
            <a:ext uri="{FF2B5EF4-FFF2-40B4-BE49-F238E27FC236}">
              <a16:creationId xmlns:a16="http://schemas.microsoft.com/office/drawing/2014/main" id="{A0274C3C-B00D-644C-A4FB-3046EF5DE235}"/>
            </a:ext>
            <a:ext uri="{147F2762-F138-4A5C-976F-8EAC2B608ADB}">
              <a16:predDERef xmlns:a16="http://schemas.microsoft.com/office/drawing/2014/main" pred="{DBE03A9A-7CC4-2043-9F69-A7150EC6D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1787072</xdr:colOff>
      <xdr:row>59</xdr:row>
      <xdr:rowOff>308429</xdr:rowOff>
    </xdr:from>
    <xdr:to>
      <xdr:col>11</xdr:col>
      <xdr:colOff>173869</xdr:colOff>
      <xdr:row>71</xdr:row>
      <xdr:rowOff>130022</xdr:rowOff>
    </xdr:to>
    <xdr:graphicFrame macro="">
      <xdr:nvGraphicFramePr>
        <xdr:cNvPr id="5" name="Chart 4">
          <a:extLst>
            <a:ext uri="{FF2B5EF4-FFF2-40B4-BE49-F238E27FC236}">
              <a16:creationId xmlns:a16="http://schemas.microsoft.com/office/drawing/2014/main" id="{12D1286E-5F1C-F74D-BA73-279893DDAB9B}"/>
            </a:ext>
            <a:ext uri="{147F2762-F138-4A5C-976F-8EAC2B608ADB}">
              <a16:predDERef xmlns:a16="http://schemas.microsoft.com/office/drawing/2014/main" pred="{BFDC95D7-B0E9-D24D-88DD-99DE96E0D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834571</xdr:colOff>
      <xdr:row>68</xdr:row>
      <xdr:rowOff>48379</xdr:rowOff>
    </xdr:from>
    <xdr:to>
      <xdr:col>17</xdr:col>
      <xdr:colOff>252489</xdr:colOff>
      <xdr:row>79</xdr:row>
      <xdr:rowOff>61985</xdr:rowOff>
    </xdr:to>
    <xdr:graphicFrame macro="">
      <xdr:nvGraphicFramePr>
        <xdr:cNvPr id="6" name="Chart 5">
          <a:extLst>
            <a:ext uri="{FF2B5EF4-FFF2-40B4-BE49-F238E27FC236}">
              <a16:creationId xmlns:a16="http://schemas.microsoft.com/office/drawing/2014/main" id="{0BB42E63-2D0F-DF48-8A39-DE13E8436DBC}"/>
            </a:ext>
            <a:ext uri="{147F2762-F138-4A5C-976F-8EAC2B608ADB}">
              <a16:predDERef xmlns:a16="http://schemas.microsoft.com/office/drawing/2014/main" pred="{36E63B29-E23B-D344-B335-D08307139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60</xdr:row>
      <xdr:rowOff>0</xdr:rowOff>
    </xdr:from>
    <xdr:to>
      <xdr:col>20</xdr:col>
      <xdr:colOff>603251</xdr:colOff>
      <xdr:row>71</xdr:row>
      <xdr:rowOff>158749</xdr:rowOff>
    </xdr:to>
    <xdr:graphicFrame macro="">
      <xdr:nvGraphicFramePr>
        <xdr:cNvPr id="7" name="Chart 6">
          <a:extLst>
            <a:ext uri="{FF2B5EF4-FFF2-40B4-BE49-F238E27FC236}">
              <a16:creationId xmlns:a16="http://schemas.microsoft.com/office/drawing/2014/main" id="{E5FF183C-3014-354A-9D95-45D5B885DB8E}"/>
            </a:ext>
            <a:ext uri="{147F2762-F138-4A5C-976F-8EAC2B608ADB}">
              <a16:predDERef xmlns:a16="http://schemas.microsoft.com/office/drawing/2014/main" pred="{8F82C202-1908-B749-A217-75D63353A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12</xdr:col>
      <xdr:colOff>721783</xdr:colOff>
      <xdr:row>25</xdr:row>
      <xdr:rowOff>243609</xdr:rowOff>
    </xdr:from>
    <xdr:ext cx="371640" cy="189604"/>
    <mc:AlternateContent xmlns:mc="http://schemas.openxmlformats.org/markup-compatibility/2006" xmlns:a14="http://schemas.microsoft.com/office/drawing/2010/main">
      <mc:Choice Requires="a14">
        <xdr:sp macro="" textlink="">
          <xdr:nvSpPr>
            <xdr:cNvPr id="8" name="TextBox 2">
              <a:extLst>
                <a:ext uri="{FF2B5EF4-FFF2-40B4-BE49-F238E27FC236}">
                  <a16:creationId xmlns:a16="http://schemas.microsoft.com/office/drawing/2014/main" id="{4C30465C-420B-4D2B-A088-499C216A8966}"/>
                </a:ext>
                <a:ext uri="{147F2762-F138-4A5C-976F-8EAC2B608ADB}">
                  <a16:predDERef xmlns:a16="http://schemas.microsoft.com/office/drawing/2014/main" pred="{E5FF183C-3014-354A-9D95-45D5B885DB8E}"/>
                </a:ext>
              </a:extLst>
            </xdr:cNvPr>
            <xdr:cNvSpPr txBox="1"/>
          </xdr:nvSpPr>
          <xdr:spPr>
            <a:xfrm>
              <a:off x="12961408" y="4453659"/>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1" i="1">
                        <a:solidFill>
                          <a:srgbClr val="FF0000"/>
                        </a:solidFill>
                        <a:latin typeface="Cambria Math" panose="02040503050406030204" pitchFamily="18" charset="0"/>
                        <a:ea typeface="Cambria Math" panose="02040503050406030204" pitchFamily="18" charset="0"/>
                      </a:rPr>
                      <m:t>↓</m:t>
                    </m:r>
                    <m:r>
                      <a:rPr lang="en-US" sz="1200" b="1" i="1">
                        <a:solidFill>
                          <a:srgbClr val="FF0000"/>
                        </a:solidFill>
                        <a:latin typeface="Cambria Math" panose="02040503050406030204" pitchFamily="18" charset="0"/>
                        <a:ea typeface="Cambria Math" panose="02040503050406030204" pitchFamily="18" charset="0"/>
                      </a:rPr>
                      <m:t>𝟐</m:t>
                    </m:r>
                    <m:r>
                      <a:rPr lang="en-US" sz="1200" b="1" i="1">
                        <a:solidFill>
                          <a:srgbClr val="FF0000"/>
                        </a:solidFill>
                        <a:latin typeface="Cambria Math" panose="02040503050406030204" pitchFamily="18" charset="0"/>
                        <a:ea typeface="Cambria Math" panose="02040503050406030204" pitchFamily="18" charset="0"/>
                      </a:rPr>
                      <m:t>%</m:t>
                    </m:r>
                  </m:oMath>
                </m:oMathPara>
              </a14:m>
              <a:endParaRPr lang="en-US" sz="1200" b="1">
                <a:solidFill>
                  <a:srgbClr val="FF0000"/>
                </a:solidFill>
              </a:endParaRPr>
            </a:p>
          </xdr:txBody>
        </xdr:sp>
      </mc:Choice>
      <mc:Fallback xmlns="">
        <xdr:sp macro="" textlink="">
          <xdr:nvSpPr>
            <xdr:cNvPr id="3" name="TextBox 2">
              <a:extLst>
                <a:ext uri="{FF2B5EF4-FFF2-40B4-BE49-F238E27FC236}">
                  <a16:creationId xmlns:a16="http://schemas.microsoft.com/office/drawing/2014/main" id="{53411556-63CA-C844-BA92-F1F43374A29D}"/>
                </a:ext>
              </a:extLst>
            </xdr:cNvPr>
            <xdr:cNvSpPr txBox="1"/>
          </xdr:nvSpPr>
          <xdr:spPr>
            <a:xfrm>
              <a:off x="9897533" y="5164859"/>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1" i="0">
                  <a:solidFill>
                    <a:srgbClr val="FF0000"/>
                  </a:solidFill>
                  <a:latin typeface="Cambria Math" panose="02040503050406030204" pitchFamily="18" charset="0"/>
                  <a:ea typeface="Cambria Math" panose="02040503050406030204" pitchFamily="18" charset="0"/>
                </a:rPr>
                <a:t>↓𝟐%</a:t>
              </a:r>
              <a:endParaRPr lang="en-US" sz="1200" b="1">
                <a:solidFill>
                  <a:srgbClr val="FF0000"/>
                </a:solidFill>
              </a:endParaRPr>
            </a:p>
          </xdr:txBody>
        </xdr:sp>
      </mc:Fallback>
    </mc:AlternateContent>
    <xdr:clientData/>
  </xdr:oneCellAnchor>
  <xdr:oneCellAnchor>
    <xdr:from>
      <xdr:col>12</xdr:col>
      <xdr:colOff>582083</xdr:colOff>
      <xdr:row>21</xdr:row>
      <xdr:rowOff>169334</xdr:rowOff>
    </xdr:from>
    <xdr:ext cx="371640" cy="189604"/>
    <mc:AlternateContent xmlns:mc="http://schemas.openxmlformats.org/markup-compatibility/2006" xmlns:a14="http://schemas.microsoft.com/office/drawing/2010/main">
      <mc:Choice Requires="a14">
        <xdr:sp macro="" textlink="">
          <xdr:nvSpPr>
            <xdr:cNvPr id="9" name="TextBox 3">
              <a:extLst>
                <a:ext uri="{FF2B5EF4-FFF2-40B4-BE49-F238E27FC236}">
                  <a16:creationId xmlns:a16="http://schemas.microsoft.com/office/drawing/2014/main" id="{149D6E58-B093-4496-9F2A-1049D7B81424}"/>
                </a:ext>
                <a:ext uri="{147F2762-F138-4A5C-976F-8EAC2B608ADB}">
                  <a16:predDERef xmlns:a16="http://schemas.microsoft.com/office/drawing/2014/main" pred="{4C30465C-420B-4D2B-A088-499C216A8966}"/>
                </a:ext>
              </a:extLst>
            </xdr:cNvPr>
            <xdr:cNvSpPr txBox="1"/>
          </xdr:nvSpPr>
          <xdr:spPr>
            <a:xfrm>
              <a:off x="12821708" y="2903009"/>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1" i="1">
                        <a:solidFill>
                          <a:srgbClr val="FF0000"/>
                        </a:solidFill>
                        <a:latin typeface="Cambria Math" panose="02040503050406030204" pitchFamily="18" charset="0"/>
                        <a:ea typeface="Cambria Math" panose="02040503050406030204" pitchFamily="18" charset="0"/>
                      </a:rPr>
                      <m:t>↓</m:t>
                    </m:r>
                    <m:r>
                      <a:rPr lang="en-US" sz="1200" b="1" i="1">
                        <a:solidFill>
                          <a:srgbClr val="FF0000"/>
                        </a:solidFill>
                        <a:latin typeface="Cambria Math" panose="02040503050406030204" pitchFamily="18" charset="0"/>
                        <a:ea typeface="Cambria Math" panose="02040503050406030204" pitchFamily="18" charset="0"/>
                      </a:rPr>
                      <m:t>𝟓</m:t>
                    </m:r>
                    <m:r>
                      <a:rPr lang="en-US" sz="1200" b="1" i="1">
                        <a:solidFill>
                          <a:srgbClr val="FF0000"/>
                        </a:solidFill>
                        <a:latin typeface="Cambria Math" panose="02040503050406030204" pitchFamily="18" charset="0"/>
                        <a:ea typeface="Cambria Math" panose="02040503050406030204" pitchFamily="18" charset="0"/>
                      </a:rPr>
                      <m:t>%</m:t>
                    </m:r>
                  </m:oMath>
                </m:oMathPara>
              </a14:m>
              <a:endParaRPr lang="en-US" sz="1200" b="1">
                <a:solidFill>
                  <a:srgbClr val="FF0000"/>
                </a:solidFill>
              </a:endParaRPr>
            </a:p>
          </xdr:txBody>
        </xdr:sp>
      </mc:Choice>
      <mc:Fallback xmlns="">
        <xdr:sp macro="" textlink="">
          <xdr:nvSpPr>
            <xdr:cNvPr id="4" name="TextBox 3">
              <a:extLst>
                <a:ext uri="{FF2B5EF4-FFF2-40B4-BE49-F238E27FC236}">
                  <a16:creationId xmlns:a16="http://schemas.microsoft.com/office/drawing/2014/main" id="{A60DCC4E-26C5-A146-990B-4EEF65E3B7E6}"/>
                </a:ext>
              </a:extLst>
            </xdr:cNvPr>
            <xdr:cNvSpPr txBox="1"/>
          </xdr:nvSpPr>
          <xdr:spPr>
            <a:xfrm>
              <a:off x="9757833" y="3862917"/>
              <a:ext cx="371640"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1" i="0">
                  <a:solidFill>
                    <a:srgbClr val="FF0000"/>
                  </a:solidFill>
                  <a:latin typeface="Cambria Math" panose="02040503050406030204" pitchFamily="18" charset="0"/>
                  <a:ea typeface="Cambria Math" panose="02040503050406030204" pitchFamily="18" charset="0"/>
                </a:rPr>
                <a:t>↓𝟓%</a:t>
              </a:r>
              <a:endParaRPr lang="en-US" sz="1200" b="1">
                <a:solidFill>
                  <a:srgbClr val="FF0000"/>
                </a:solidFill>
              </a:endParaRPr>
            </a:p>
          </xdr:txBody>
        </xdr:sp>
      </mc:Fallback>
    </mc:AlternateContent>
    <xdr:clientData/>
  </xdr:oneCellAnchor>
  <xdr:twoCellAnchor editAs="oneCell">
    <xdr:from>
      <xdr:col>10</xdr:col>
      <xdr:colOff>349250</xdr:colOff>
      <xdr:row>14</xdr:row>
      <xdr:rowOff>353091</xdr:rowOff>
    </xdr:from>
    <xdr:to>
      <xdr:col>13</xdr:col>
      <xdr:colOff>388684</xdr:colOff>
      <xdr:row>19</xdr:row>
      <xdr:rowOff>3117</xdr:rowOff>
    </xdr:to>
    <xdr:pic>
      <xdr:nvPicPr>
        <xdr:cNvPr id="11" name="Picture 10">
          <a:extLst>
            <a:ext uri="{FF2B5EF4-FFF2-40B4-BE49-F238E27FC236}">
              <a16:creationId xmlns:a16="http://schemas.microsoft.com/office/drawing/2014/main" id="{86BCA84E-F4E0-40E0-BD14-4CFDDF06800B}"/>
            </a:ext>
          </a:extLst>
        </xdr:cNvPr>
        <xdr:cNvPicPr>
          <a:picLocks noChangeAspect="1"/>
        </xdr:cNvPicPr>
      </xdr:nvPicPr>
      <xdr:blipFill>
        <a:blip xmlns:r="http://schemas.openxmlformats.org/officeDocument/2006/relationships" r:embed="rId7"/>
        <a:stretch>
          <a:fillRect/>
        </a:stretch>
      </xdr:blipFill>
      <xdr:spPr>
        <a:xfrm>
          <a:off x="9715500" y="1718341"/>
          <a:ext cx="2949850" cy="2190026"/>
        </a:xfrm>
        <a:prstGeom prst="rect">
          <a:avLst/>
        </a:prstGeom>
      </xdr:spPr>
    </xdr:pic>
    <xdr:clientData/>
  </xdr:twoCellAnchor>
  <xdr:twoCellAnchor editAs="oneCell">
    <xdr:from>
      <xdr:col>13</xdr:col>
      <xdr:colOff>699831</xdr:colOff>
      <xdr:row>14</xdr:row>
      <xdr:rowOff>264583</xdr:rowOff>
    </xdr:from>
    <xdr:to>
      <xdr:col>17</xdr:col>
      <xdr:colOff>615352</xdr:colOff>
      <xdr:row>18</xdr:row>
      <xdr:rowOff>423456</xdr:rowOff>
    </xdr:to>
    <xdr:pic>
      <xdr:nvPicPr>
        <xdr:cNvPr id="12" name="Picture 11">
          <a:extLst>
            <a:ext uri="{FF2B5EF4-FFF2-40B4-BE49-F238E27FC236}">
              <a16:creationId xmlns:a16="http://schemas.microsoft.com/office/drawing/2014/main" id="{86A4FDF7-5F8B-46E4-AE2B-B1AEEFD2C645}"/>
            </a:ext>
          </a:extLst>
        </xdr:cNvPr>
        <xdr:cNvPicPr>
          <a:picLocks noChangeAspect="1"/>
        </xdr:cNvPicPr>
      </xdr:nvPicPr>
      <xdr:blipFill>
        <a:blip xmlns:r="http://schemas.openxmlformats.org/officeDocument/2006/relationships" r:embed="rId7"/>
        <a:stretch>
          <a:fillRect/>
        </a:stretch>
      </xdr:blipFill>
      <xdr:spPr>
        <a:xfrm>
          <a:off x="12976498" y="1629833"/>
          <a:ext cx="3037605" cy="2190873"/>
        </a:xfrm>
        <a:prstGeom prst="rect">
          <a:avLst/>
        </a:prstGeom>
      </xdr:spPr>
    </xdr:pic>
    <xdr:clientData/>
  </xdr:twoCellAnchor>
  <xdr:twoCellAnchor editAs="oneCell">
    <xdr:from>
      <xdr:col>18</xdr:col>
      <xdr:colOff>20775</xdr:colOff>
      <xdr:row>14</xdr:row>
      <xdr:rowOff>255725</xdr:rowOff>
    </xdr:from>
    <xdr:to>
      <xdr:col>22</xdr:col>
      <xdr:colOff>1507</xdr:colOff>
      <xdr:row>18</xdr:row>
      <xdr:rowOff>419866</xdr:rowOff>
    </xdr:to>
    <xdr:pic>
      <xdr:nvPicPr>
        <xdr:cNvPr id="13" name="Picture 12">
          <a:extLst>
            <a:ext uri="{FF2B5EF4-FFF2-40B4-BE49-F238E27FC236}">
              <a16:creationId xmlns:a16="http://schemas.microsoft.com/office/drawing/2014/main" id="{FAB37E54-0BB2-433C-8487-3815A1AFB62A}"/>
            </a:ext>
          </a:extLst>
        </xdr:cNvPr>
        <xdr:cNvPicPr>
          <a:picLocks noChangeAspect="1"/>
        </xdr:cNvPicPr>
      </xdr:nvPicPr>
      <xdr:blipFill>
        <a:blip xmlns:r="http://schemas.openxmlformats.org/officeDocument/2006/relationships" r:embed="rId7"/>
        <a:stretch>
          <a:fillRect/>
        </a:stretch>
      </xdr:blipFill>
      <xdr:spPr>
        <a:xfrm>
          <a:off x="16043942" y="1620975"/>
          <a:ext cx="2986398" cy="21961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817336</xdr:colOff>
      <xdr:row>9</xdr:row>
      <xdr:rowOff>72571</xdr:rowOff>
    </xdr:from>
    <xdr:to>
      <xdr:col>16</xdr:col>
      <xdr:colOff>526143</xdr:colOff>
      <xdr:row>21</xdr:row>
      <xdr:rowOff>136071</xdr:rowOff>
    </xdr:to>
    <xdr:graphicFrame macro="">
      <xdr:nvGraphicFramePr>
        <xdr:cNvPr id="2" name="Chart 1">
          <a:extLst>
            <a:ext uri="{FF2B5EF4-FFF2-40B4-BE49-F238E27FC236}">
              <a16:creationId xmlns:a16="http://schemas.microsoft.com/office/drawing/2014/main" id="{1BB51587-8861-0E17-366D-66C7B9D79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332154</xdr:colOff>
      <xdr:row>7</xdr:row>
      <xdr:rowOff>88900</xdr:rowOff>
    </xdr:from>
    <xdr:to>
      <xdr:col>35</xdr:col>
      <xdr:colOff>508000</xdr:colOff>
      <xdr:row>19</xdr:row>
      <xdr:rowOff>174869</xdr:rowOff>
    </xdr:to>
    <xdr:graphicFrame macro="">
      <xdr:nvGraphicFramePr>
        <xdr:cNvPr id="8" name="Chart 7">
          <a:extLst>
            <a:ext uri="{FF2B5EF4-FFF2-40B4-BE49-F238E27FC236}">
              <a16:creationId xmlns:a16="http://schemas.microsoft.com/office/drawing/2014/main" id="{2303650B-6804-5921-9243-A8A2CCAC7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24</xdr:row>
      <xdr:rowOff>0</xdr:rowOff>
    </xdr:from>
    <xdr:to>
      <xdr:col>27</xdr:col>
      <xdr:colOff>171659</xdr:colOff>
      <xdr:row>41</xdr:row>
      <xdr:rowOff>192128</xdr:rowOff>
    </xdr:to>
    <xdr:graphicFrame macro="">
      <xdr:nvGraphicFramePr>
        <xdr:cNvPr id="12" name="Chart 11">
          <a:extLst>
            <a:ext uri="{FF2B5EF4-FFF2-40B4-BE49-F238E27FC236}">
              <a16:creationId xmlns:a16="http://schemas.microsoft.com/office/drawing/2014/main" id="{F7C66641-F5BF-8A4B-A00D-79CFAB402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5AFE1-7A39-D649-9379-4C5A519AAF6B}">
  <sheetPr>
    <tabColor rgb="FF00B050"/>
  </sheetPr>
  <dimension ref="A1:V143"/>
  <sheetViews>
    <sheetView showGridLines="0" topLeftCell="D1" zoomScale="75" zoomScaleNormal="110" workbookViewId="0">
      <pane ySplit="4" topLeftCell="A6" activePane="bottomLeft" state="frozen"/>
      <selection pane="bottomLeft" activeCell="C18" sqref="C18"/>
    </sheetView>
  </sheetViews>
  <sheetFormatPr defaultColWidth="11.5703125" defaultRowHeight="14.45" outlineLevelRow="1"/>
  <cols>
    <col min="2" max="2" width="14.5703125" customWidth="1"/>
    <col min="3" max="3" width="17.85546875" customWidth="1"/>
    <col min="4" max="10" width="16.140625" customWidth="1"/>
    <col min="12" max="16" width="15" customWidth="1"/>
  </cols>
  <sheetData>
    <row r="1" spans="1:17" s="40" customFormat="1" ht="23.45">
      <c r="C1" s="41" t="s">
        <v>0</v>
      </c>
      <c r="D1" s="42" t="s">
        <v>1</v>
      </c>
    </row>
    <row r="2" spans="1:17" s="40" customFormat="1" ht="23.45">
      <c r="C2" s="41"/>
      <c r="D2" s="42" t="s">
        <v>2</v>
      </c>
    </row>
    <row r="3" spans="1:17" s="40" customFormat="1" ht="23.45">
      <c r="D3" s="42" t="s">
        <v>3</v>
      </c>
    </row>
    <row r="4" spans="1:17" s="30" customFormat="1" ht="6" customHeight="1">
      <c r="C4" s="14"/>
      <c r="D4" s="14"/>
      <c r="E4" s="14"/>
      <c r="F4" s="14"/>
      <c r="G4" s="14"/>
      <c r="H4" s="14"/>
      <c r="I4" s="14"/>
      <c r="J4" s="14"/>
      <c r="K4" s="14"/>
      <c r="L4" s="14"/>
      <c r="M4" s="14"/>
      <c r="N4" s="14"/>
      <c r="O4" s="14"/>
      <c r="P4" s="14"/>
      <c r="Q4" s="14"/>
    </row>
    <row r="5" spans="1:17" ht="18.600000000000001">
      <c r="C5" s="1" t="s">
        <v>4</v>
      </c>
      <c r="D5" s="2"/>
      <c r="E5" s="2"/>
      <c r="F5" s="2"/>
      <c r="G5" s="1" t="s">
        <v>5</v>
      </c>
      <c r="H5" s="2"/>
      <c r="I5" s="2"/>
      <c r="J5" s="2"/>
      <c r="K5" s="2"/>
      <c r="L5" s="2"/>
      <c r="M5" s="2"/>
      <c r="N5" s="2"/>
      <c r="Q5" s="2"/>
    </row>
    <row r="6" spans="1:17" ht="18.600000000000001">
      <c r="C6" s="3" t="s">
        <v>6</v>
      </c>
      <c r="D6" s="4"/>
      <c r="E6" s="5"/>
      <c r="F6" s="2"/>
      <c r="G6" s="3" t="s">
        <v>7</v>
      </c>
      <c r="H6" s="4"/>
      <c r="I6" s="5"/>
      <c r="J6" s="2"/>
      <c r="K6" s="2"/>
      <c r="L6" s="2"/>
      <c r="M6" s="2"/>
      <c r="N6" s="2"/>
      <c r="Q6" s="2"/>
    </row>
    <row r="7" spans="1:17" ht="41.1" customHeight="1">
      <c r="C7" s="2"/>
      <c r="D7" s="2"/>
      <c r="E7" s="2"/>
      <c r="F7" s="2"/>
      <c r="G7" s="2"/>
      <c r="H7" s="2"/>
      <c r="I7" s="2"/>
      <c r="J7" s="2"/>
      <c r="K7" s="2"/>
      <c r="L7" s="2"/>
      <c r="M7" s="2"/>
      <c r="N7" s="2"/>
      <c r="O7" s="2"/>
      <c r="P7" s="2"/>
      <c r="Q7" s="2"/>
    </row>
    <row r="8" spans="1:17" ht="21">
      <c r="C8" s="6" t="s">
        <v>8</v>
      </c>
      <c r="D8" s="2"/>
      <c r="E8" s="2"/>
      <c r="G8" s="96" t="s">
        <v>9</v>
      </c>
      <c r="H8" s="97"/>
      <c r="I8" s="98"/>
      <c r="K8" s="2"/>
      <c r="L8" s="2"/>
      <c r="M8" s="2"/>
      <c r="Q8" s="2"/>
    </row>
    <row r="9" spans="1:17" ht="21">
      <c r="C9" s="6"/>
      <c r="D9" s="2"/>
      <c r="E9" s="2"/>
      <c r="F9" s="2"/>
      <c r="G9" s="2"/>
      <c r="H9" s="2"/>
      <c r="I9" s="2"/>
      <c r="J9" s="2"/>
      <c r="K9" s="2"/>
      <c r="L9" s="2"/>
      <c r="M9" s="2"/>
      <c r="Q9" s="2"/>
    </row>
    <row r="10" spans="1:17" ht="21">
      <c r="C10" s="6"/>
      <c r="D10" s="15" t="s">
        <v>10</v>
      </c>
      <c r="E10" s="15" t="s">
        <v>11</v>
      </c>
      <c r="F10" s="15" t="s">
        <v>12</v>
      </c>
      <c r="G10" s="15" t="s">
        <v>13</v>
      </c>
      <c r="H10" s="15" t="s">
        <v>14</v>
      </c>
      <c r="I10" s="15" t="s">
        <v>15</v>
      </c>
      <c r="J10" s="2"/>
      <c r="L10" s="99" t="s">
        <v>16</v>
      </c>
      <c r="M10" s="100"/>
      <c r="N10" s="9"/>
      <c r="O10" s="99" t="s">
        <v>17</v>
      </c>
      <c r="P10" s="100"/>
      <c r="Q10" s="2"/>
    </row>
    <row r="11" spans="1:17" ht="36.950000000000003">
      <c r="A11" s="7" t="s">
        <v>18</v>
      </c>
      <c r="B11" s="7" t="s">
        <v>19</v>
      </c>
      <c r="C11" s="7" t="s">
        <v>20</v>
      </c>
      <c r="D11" s="15">
        <v>41548</v>
      </c>
      <c r="E11" s="15">
        <v>41549</v>
      </c>
      <c r="F11" s="15">
        <v>41550</v>
      </c>
      <c r="G11" s="15">
        <v>41551</v>
      </c>
      <c r="H11" s="15">
        <v>41552</v>
      </c>
      <c r="I11" s="15">
        <v>41553</v>
      </c>
      <c r="J11" s="8" t="s">
        <v>21</v>
      </c>
      <c r="L11" s="92">
        <f>30*0.74</f>
        <v>22.2</v>
      </c>
      <c r="M11" s="93"/>
      <c r="O11" s="92">
        <v>30</v>
      </c>
      <c r="P11" s="93"/>
      <c r="Q11" s="2"/>
    </row>
    <row r="12" spans="1:17" ht="21">
      <c r="A12" s="13" t="s">
        <v>22</v>
      </c>
      <c r="B12" s="13" t="s">
        <v>23</v>
      </c>
      <c r="C12" s="13" t="s">
        <v>7</v>
      </c>
      <c r="D12" s="38">
        <v>0.85</v>
      </c>
      <c r="E12" s="16">
        <v>0.74</v>
      </c>
      <c r="F12" s="16" t="s">
        <v>24</v>
      </c>
      <c r="G12" s="16">
        <v>0.82</v>
      </c>
      <c r="H12" s="16">
        <v>0.9</v>
      </c>
      <c r="I12" s="16">
        <v>0.8</v>
      </c>
      <c r="J12" s="16">
        <f>AVERAGE(D12:I12)</f>
        <v>0.82199999999999984</v>
      </c>
      <c r="L12" s="21" t="s">
        <v>25</v>
      </c>
      <c r="M12" s="20"/>
      <c r="O12" s="11"/>
      <c r="P12" s="12"/>
      <c r="Q12" s="2"/>
    </row>
    <row r="13" spans="1:17" ht="18.600000000000001">
      <c r="L13" s="2"/>
      <c r="M13" s="2"/>
      <c r="Q13" s="2"/>
    </row>
    <row r="14" spans="1:17" ht="41.1" customHeight="1">
      <c r="L14" s="90" t="s">
        <v>26</v>
      </c>
      <c r="M14" s="91"/>
      <c r="O14" s="90" t="s">
        <v>27</v>
      </c>
      <c r="P14" s="91"/>
      <c r="Q14" s="2"/>
    </row>
    <row r="15" spans="1:17" ht="38.1" customHeight="1">
      <c r="D15" s="31" t="s">
        <v>28</v>
      </c>
      <c r="E15" s="32"/>
      <c r="F15" s="33" t="s">
        <v>29</v>
      </c>
      <c r="G15" s="34"/>
      <c r="H15" s="35" t="s">
        <v>30</v>
      </c>
      <c r="L15" s="92" t="s">
        <v>31</v>
      </c>
      <c r="M15" s="93"/>
      <c r="O15" s="94" t="s">
        <v>32</v>
      </c>
      <c r="P15" s="95"/>
    </row>
    <row r="16" spans="1:17" ht="24.95" customHeight="1">
      <c r="K16" s="2"/>
      <c r="L16" s="22" t="s">
        <v>33</v>
      </c>
      <c r="M16" s="12"/>
      <c r="O16" s="11"/>
      <c r="P16" s="12"/>
    </row>
    <row r="17" spans="3:22" ht="24.95" customHeight="1">
      <c r="C17" s="6" t="s">
        <v>34</v>
      </c>
      <c r="G17" s="96" t="s">
        <v>9</v>
      </c>
      <c r="H17" s="97"/>
      <c r="I17" s="98"/>
      <c r="K17" s="2"/>
      <c r="L17" s="47"/>
      <c r="M17" s="2"/>
      <c r="O17" s="2"/>
      <c r="P17" s="2"/>
    </row>
    <row r="18" spans="3:22" ht="24.95" customHeight="1">
      <c r="C18" s="49" t="s">
        <v>35</v>
      </c>
      <c r="K18" s="2"/>
      <c r="L18" s="47"/>
      <c r="M18" s="2"/>
      <c r="O18" s="2"/>
      <c r="P18" s="2"/>
    </row>
    <row r="19" spans="3:22" ht="33.950000000000003" customHeight="1">
      <c r="C19" s="50" t="s">
        <v>36</v>
      </c>
      <c r="K19" s="2"/>
      <c r="L19" s="47"/>
      <c r="M19" s="2"/>
      <c r="O19" s="2"/>
      <c r="P19" s="7" t="s">
        <v>20</v>
      </c>
      <c r="Q19" s="15">
        <v>41548</v>
      </c>
      <c r="R19" s="15">
        <v>41549</v>
      </c>
      <c r="S19" s="15">
        <v>41550</v>
      </c>
      <c r="T19" s="15">
        <v>41551</v>
      </c>
      <c r="U19" s="15">
        <v>41552</v>
      </c>
      <c r="V19" s="15">
        <v>41553</v>
      </c>
    </row>
    <row r="20" spans="3:22" ht="24.95" customHeight="1">
      <c r="C20" s="50" t="s">
        <v>37</v>
      </c>
      <c r="K20" s="2"/>
      <c r="L20" s="47"/>
      <c r="M20" s="2"/>
      <c r="O20" s="2"/>
      <c r="P20" s="13" t="s">
        <v>7</v>
      </c>
      <c r="Q20" s="38"/>
      <c r="R20" s="16"/>
      <c r="S20" s="16"/>
      <c r="T20" s="16"/>
      <c r="U20" s="16"/>
      <c r="V20" s="16"/>
    </row>
    <row r="21" spans="3:22" ht="24.95" customHeight="1">
      <c r="C21" s="50" t="s">
        <v>38</v>
      </c>
      <c r="K21" s="2"/>
      <c r="L21" s="47"/>
      <c r="M21" s="2"/>
      <c r="O21" s="2"/>
      <c r="P21" s="2"/>
    </row>
    <row r="22" spans="3:22" ht="24.95" customHeight="1">
      <c r="C22" s="51" t="s">
        <v>39</v>
      </c>
      <c r="K22" s="2"/>
      <c r="L22" s="47"/>
      <c r="M22" s="2"/>
      <c r="O22" s="2"/>
      <c r="P22" s="2"/>
    </row>
    <row r="23" spans="3:22" ht="24.95" customHeight="1">
      <c r="C23" s="50"/>
      <c r="K23" s="2"/>
      <c r="L23" s="47"/>
      <c r="M23" s="2"/>
      <c r="O23" s="2"/>
      <c r="P23" s="2"/>
    </row>
    <row r="24" spans="3:22" ht="24.95" customHeight="1">
      <c r="K24" s="2"/>
      <c r="L24" s="47"/>
      <c r="M24" s="2"/>
      <c r="O24" s="2"/>
      <c r="P24" s="2"/>
    </row>
    <row r="25" spans="3:22" ht="24.95" customHeight="1">
      <c r="K25" s="2"/>
      <c r="L25" s="47"/>
      <c r="M25" s="2"/>
      <c r="O25" s="2"/>
      <c r="P25" s="2"/>
    </row>
    <row r="26" spans="3:22" ht="24.95" customHeight="1">
      <c r="K26" s="2"/>
      <c r="L26" s="47"/>
      <c r="M26" s="2"/>
      <c r="O26" s="2"/>
      <c r="P26" s="2"/>
    </row>
    <row r="27" spans="3:22" ht="24.95" customHeight="1">
      <c r="K27" s="2"/>
      <c r="L27" s="47"/>
      <c r="M27" s="2"/>
      <c r="O27" s="2"/>
      <c r="P27" s="2"/>
    </row>
    <row r="28" spans="3:22" ht="24.95" customHeight="1">
      <c r="K28" s="2"/>
      <c r="L28" s="47"/>
      <c r="M28" s="2"/>
      <c r="O28" s="2"/>
      <c r="P28" s="2"/>
    </row>
    <row r="29" spans="3:22" ht="24.95" customHeight="1">
      <c r="K29" s="2"/>
      <c r="L29" s="47"/>
      <c r="M29" s="2"/>
      <c r="O29" s="2"/>
      <c r="P29" s="2"/>
    </row>
    <row r="30" spans="3:22" ht="24.95" customHeight="1">
      <c r="K30" s="2"/>
      <c r="L30" s="47"/>
      <c r="M30" s="2"/>
      <c r="O30" s="2"/>
      <c r="P30" s="2"/>
    </row>
    <row r="31" spans="3:22" ht="24.95" customHeight="1">
      <c r="K31" s="2"/>
      <c r="L31" s="47"/>
      <c r="M31" s="2"/>
      <c r="O31" s="2"/>
      <c r="P31" s="2"/>
    </row>
    <row r="32" spans="3:22" ht="24.95" customHeight="1">
      <c r="K32" s="2"/>
      <c r="L32" s="47"/>
      <c r="M32" s="2"/>
      <c r="O32" s="2"/>
      <c r="P32" s="2"/>
    </row>
    <row r="33" spans="11:16" ht="24.95" customHeight="1">
      <c r="K33" s="2"/>
      <c r="L33" s="47"/>
      <c r="M33" s="2"/>
      <c r="O33" s="2"/>
      <c r="P33" s="2"/>
    </row>
    <row r="34" spans="11:16" ht="24.95" customHeight="1">
      <c r="K34" s="2"/>
      <c r="L34" s="47"/>
      <c r="M34" s="2"/>
      <c r="O34" s="2"/>
      <c r="P34" s="2"/>
    </row>
    <row r="35" spans="11:16" ht="24.95" customHeight="1">
      <c r="K35" s="2"/>
      <c r="L35" s="47"/>
      <c r="M35" s="2"/>
      <c r="O35" s="2"/>
      <c r="P35" s="2"/>
    </row>
    <row r="36" spans="11:16" ht="24.95" customHeight="1">
      <c r="K36" s="2"/>
      <c r="L36" s="47"/>
      <c r="M36" s="2"/>
      <c r="O36" s="2"/>
      <c r="P36" s="2"/>
    </row>
    <row r="37" spans="11:16" ht="24.95" customHeight="1">
      <c r="K37" s="2"/>
      <c r="L37" s="47"/>
      <c r="M37" s="2"/>
      <c r="O37" s="2"/>
      <c r="P37" s="2"/>
    </row>
    <row r="38" spans="11:16" ht="24.95" customHeight="1">
      <c r="K38" s="2"/>
      <c r="L38" s="47"/>
      <c r="M38" s="2"/>
      <c r="O38" s="2"/>
      <c r="P38" s="2"/>
    </row>
    <row r="39" spans="11:16" ht="24.95" customHeight="1">
      <c r="K39" s="2"/>
      <c r="L39" s="47"/>
      <c r="M39" s="2"/>
      <c r="O39" s="2"/>
      <c r="P39" s="2"/>
    </row>
    <row r="40" spans="11:16" ht="24.95" customHeight="1">
      <c r="K40" s="2"/>
      <c r="L40" s="47"/>
      <c r="M40" s="2"/>
      <c r="O40" s="2"/>
      <c r="P40" s="2"/>
    </row>
    <row r="41" spans="11:16" ht="24.95" customHeight="1">
      <c r="K41" s="2"/>
      <c r="L41" s="47"/>
      <c r="M41" s="2"/>
      <c r="O41" s="2"/>
      <c r="P41" s="2"/>
    </row>
    <row r="42" spans="11:16" ht="24.95" customHeight="1">
      <c r="K42" s="2"/>
      <c r="L42" s="47"/>
      <c r="M42" s="2"/>
      <c r="O42" s="2"/>
      <c r="P42" s="2"/>
    </row>
    <row r="43" spans="11:16" ht="24.95" customHeight="1">
      <c r="K43" s="2"/>
      <c r="L43" s="47"/>
      <c r="M43" s="2"/>
      <c r="O43" s="2"/>
      <c r="P43" s="2"/>
    </row>
    <row r="44" spans="11:16" ht="24.95" customHeight="1">
      <c r="K44" s="2"/>
      <c r="L44" s="47"/>
      <c r="M44" s="2"/>
      <c r="O44" s="2"/>
      <c r="P44" s="2"/>
    </row>
    <row r="45" spans="11:16" ht="24.95" customHeight="1">
      <c r="K45" s="2"/>
      <c r="L45" s="47"/>
      <c r="M45" s="2"/>
      <c r="O45" s="2"/>
      <c r="P45" s="2"/>
    </row>
    <row r="46" spans="11:16" ht="24.95" customHeight="1">
      <c r="K46" s="2"/>
      <c r="L46" s="47"/>
      <c r="M46" s="2"/>
      <c r="O46" s="2"/>
      <c r="P46" s="2"/>
    </row>
    <row r="47" spans="11:16" ht="24.95" customHeight="1">
      <c r="K47" s="2"/>
      <c r="L47" s="47"/>
      <c r="M47" s="2"/>
      <c r="O47" s="2"/>
      <c r="P47" s="2"/>
    </row>
    <row r="48" spans="11:16" ht="24.95" customHeight="1">
      <c r="K48" s="2"/>
      <c r="L48" s="47"/>
      <c r="M48" s="2"/>
      <c r="O48" s="2"/>
      <c r="P48" s="2"/>
    </row>
    <row r="49" spans="11:16" ht="24.95" customHeight="1">
      <c r="K49" s="2"/>
      <c r="L49" s="47"/>
      <c r="M49" s="2"/>
      <c r="O49" s="2"/>
      <c r="P49" s="2"/>
    </row>
    <row r="50" spans="11:16" ht="24.95" customHeight="1">
      <c r="K50" s="2"/>
      <c r="L50" s="47"/>
      <c r="M50" s="2"/>
      <c r="O50" s="2"/>
      <c r="P50" s="2"/>
    </row>
    <row r="51" spans="11:16" ht="24.95" customHeight="1">
      <c r="K51" s="2"/>
      <c r="L51" s="47"/>
      <c r="M51" s="2"/>
      <c r="O51" s="2"/>
      <c r="P51" s="2"/>
    </row>
    <row r="52" spans="11:16" ht="24.95" customHeight="1">
      <c r="K52" s="2"/>
      <c r="L52" s="47"/>
      <c r="M52" s="2"/>
      <c r="O52" s="2"/>
      <c r="P52" s="2"/>
    </row>
    <row r="53" spans="11:16" ht="24.95" customHeight="1">
      <c r="K53" s="2"/>
      <c r="L53" s="47"/>
      <c r="M53" s="2"/>
      <c r="O53" s="2"/>
      <c r="P53" s="2"/>
    </row>
    <row r="54" spans="11:16" ht="24.95" customHeight="1">
      <c r="K54" s="2"/>
      <c r="L54" s="47"/>
      <c r="M54" s="2"/>
      <c r="O54" s="2"/>
      <c r="P54" s="2"/>
    </row>
    <row r="55" spans="11:16" ht="24.95" customHeight="1">
      <c r="K55" s="2"/>
      <c r="L55" s="47"/>
      <c r="M55" s="2"/>
      <c r="O55" s="2"/>
      <c r="P55" s="2"/>
    </row>
    <row r="56" spans="11:16" ht="24.95" customHeight="1">
      <c r="K56" s="2"/>
      <c r="L56" s="47"/>
      <c r="M56" s="2"/>
      <c r="O56" s="2"/>
      <c r="P56" s="2"/>
    </row>
    <row r="57" spans="11:16" ht="24.95" customHeight="1">
      <c r="K57" s="2"/>
      <c r="L57" s="47"/>
      <c r="M57" s="2"/>
      <c r="O57" s="2"/>
      <c r="P57" s="2"/>
    </row>
    <row r="58" spans="11:16" ht="24.95" customHeight="1">
      <c r="K58" s="2"/>
      <c r="L58" s="47"/>
      <c r="M58" s="2"/>
      <c r="O58" s="2"/>
      <c r="P58" s="2"/>
    </row>
    <row r="59" spans="11:16" ht="24.95" customHeight="1">
      <c r="K59" s="2"/>
      <c r="L59" s="47"/>
      <c r="M59" s="2"/>
      <c r="O59" s="2"/>
      <c r="P59" s="2"/>
    </row>
    <row r="60" spans="11:16" ht="24.95" customHeight="1">
      <c r="K60" s="2"/>
      <c r="L60" s="47"/>
      <c r="M60" s="2"/>
      <c r="O60" s="2"/>
      <c r="P60" s="2"/>
    </row>
    <row r="61" spans="11:16" ht="24.95" customHeight="1">
      <c r="K61" s="2"/>
      <c r="L61" s="47"/>
      <c r="M61" s="2"/>
      <c r="O61" s="2"/>
      <c r="P61" s="2"/>
    </row>
    <row r="62" spans="11:16" ht="24.95" customHeight="1">
      <c r="K62" s="2"/>
      <c r="L62" s="47"/>
      <c r="M62" s="2"/>
      <c r="O62" s="2"/>
      <c r="P62" s="2"/>
    </row>
    <row r="63" spans="11:16" ht="24.95" customHeight="1">
      <c r="K63" s="2"/>
      <c r="L63" s="47"/>
      <c r="M63" s="2"/>
      <c r="O63" s="2"/>
      <c r="P63" s="2"/>
    </row>
    <row r="64" spans="11:16" ht="24.95" customHeight="1">
      <c r="K64" s="2"/>
      <c r="L64" s="47"/>
      <c r="M64" s="2"/>
      <c r="O64" s="2"/>
      <c r="P64" s="2"/>
    </row>
    <row r="65" spans="11:16" ht="24.95" customHeight="1">
      <c r="K65" s="2"/>
      <c r="L65" s="47"/>
      <c r="M65" s="2"/>
      <c r="O65" s="2"/>
      <c r="P65" s="2"/>
    </row>
    <row r="66" spans="11:16" ht="24.95" customHeight="1">
      <c r="K66" s="2"/>
      <c r="L66" s="47"/>
      <c r="M66" s="2"/>
      <c r="O66" s="2"/>
      <c r="P66" s="2"/>
    </row>
    <row r="67" spans="11:16" ht="24.95" customHeight="1">
      <c r="K67" s="2"/>
      <c r="L67" s="47"/>
      <c r="M67" s="2"/>
      <c r="O67" s="2"/>
      <c r="P67" s="2"/>
    </row>
    <row r="68" spans="11:16" ht="24.95" customHeight="1">
      <c r="K68" s="2"/>
      <c r="L68" s="47"/>
      <c r="M68" s="2"/>
      <c r="O68" s="2"/>
      <c r="P68" s="2"/>
    </row>
    <row r="69" spans="11:16" ht="24.95" customHeight="1">
      <c r="K69" s="2"/>
      <c r="L69" s="47"/>
      <c r="M69" s="2"/>
      <c r="O69" s="2"/>
      <c r="P69" s="2"/>
    </row>
    <row r="70" spans="11:16" ht="24.95" customHeight="1">
      <c r="K70" s="2"/>
      <c r="L70" s="47"/>
      <c r="M70" s="2"/>
      <c r="O70" s="2"/>
      <c r="P70" s="2"/>
    </row>
    <row r="71" spans="11:16" ht="24.95" customHeight="1">
      <c r="K71" s="2"/>
      <c r="L71" s="47"/>
      <c r="M71" s="2"/>
      <c r="O71" s="2"/>
      <c r="P71" s="2"/>
    </row>
    <row r="72" spans="11:16" ht="24.95" customHeight="1">
      <c r="K72" s="2"/>
      <c r="L72" s="47"/>
      <c r="M72" s="2"/>
      <c r="O72" s="2"/>
      <c r="P72" s="2"/>
    </row>
    <row r="73" spans="11:16" ht="24.95" customHeight="1">
      <c r="K73" s="2"/>
      <c r="L73" s="47"/>
      <c r="M73" s="2"/>
      <c r="O73" s="2"/>
      <c r="P73" s="2"/>
    </row>
    <row r="74" spans="11:16" ht="24.95" customHeight="1">
      <c r="K74" s="2"/>
      <c r="L74" s="47"/>
      <c r="M74" s="2"/>
      <c r="O74" s="2"/>
      <c r="P74" s="2"/>
    </row>
    <row r="75" spans="11:16" ht="24.95" customHeight="1">
      <c r="K75" s="2"/>
      <c r="L75" s="47"/>
      <c r="M75" s="2"/>
      <c r="O75" s="2"/>
      <c r="P75" s="2"/>
    </row>
    <row r="76" spans="11:16" ht="24.95" customHeight="1">
      <c r="K76" s="2"/>
      <c r="L76" s="47"/>
      <c r="M76" s="2"/>
      <c r="O76" s="2"/>
      <c r="P76" s="2"/>
    </row>
    <row r="77" spans="11:16" ht="24.95" customHeight="1">
      <c r="K77" s="2"/>
      <c r="L77" s="47"/>
      <c r="M77" s="2"/>
      <c r="O77" s="2"/>
      <c r="P77" s="2"/>
    </row>
    <row r="78" spans="11:16" ht="24.95" customHeight="1">
      <c r="K78" s="2"/>
      <c r="L78" s="47"/>
      <c r="M78" s="2"/>
      <c r="O78" s="2"/>
      <c r="P78" s="2"/>
    </row>
    <row r="79" spans="11:16" ht="24.95" customHeight="1">
      <c r="K79" s="2"/>
      <c r="L79" s="47"/>
      <c r="M79" s="2"/>
      <c r="O79" s="2"/>
      <c r="P79" s="2"/>
    </row>
    <row r="80" spans="11:16" ht="24.95" customHeight="1">
      <c r="K80" s="2"/>
      <c r="L80" s="47"/>
      <c r="M80" s="2"/>
      <c r="O80" s="2"/>
      <c r="P80" s="2"/>
    </row>
    <row r="81" spans="3:16" ht="24.95" customHeight="1">
      <c r="K81" s="2"/>
      <c r="L81" s="47"/>
      <c r="M81" s="2"/>
      <c r="O81" s="2"/>
      <c r="P81" s="2"/>
    </row>
    <row r="82" spans="3:16" ht="24.95" customHeight="1">
      <c r="K82" s="2"/>
      <c r="L82" s="47"/>
      <c r="M82" s="2"/>
      <c r="O82" s="2"/>
      <c r="P82" s="2"/>
    </row>
    <row r="83" spans="3:16" ht="24.95" customHeight="1">
      <c r="K83" s="2"/>
      <c r="L83" s="47"/>
      <c r="M83" s="2"/>
      <c r="O83" s="2"/>
      <c r="P83" s="2"/>
    </row>
    <row r="84" spans="3:16" ht="24.95" customHeight="1">
      <c r="K84" s="2"/>
      <c r="L84" s="47"/>
      <c r="M84" s="2"/>
      <c r="O84" s="2"/>
      <c r="P84" s="2"/>
    </row>
    <row r="85" spans="3:16" ht="24.95" customHeight="1">
      <c r="K85" s="2"/>
      <c r="L85" s="47"/>
      <c r="M85" s="2"/>
      <c r="O85" s="2"/>
      <c r="P85" s="2"/>
    </row>
    <row r="89" spans="3:16">
      <c r="C89" t="s">
        <v>40</v>
      </c>
      <c r="L89" s="26">
        <f>22*1.05</f>
        <v>23.1</v>
      </c>
      <c r="M89" s="26">
        <f>6750*0.74</f>
        <v>4995</v>
      </c>
      <c r="N89" s="26"/>
      <c r="O89" s="26"/>
      <c r="P89" s="26"/>
    </row>
    <row r="90" spans="3:16" ht="23.45" hidden="1" outlineLevel="1">
      <c r="C90" s="43" t="s">
        <v>41</v>
      </c>
      <c r="D90" s="19"/>
      <c r="E90" s="19"/>
      <c r="F90" s="19"/>
      <c r="G90" s="19"/>
      <c r="H90" s="19"/>
      <c r="I90" s="19"/>
      <c r="J90" s="19"/>
      <c r="K90" s="19"/>
      <c r="L90" s="19"/>
      <c r="M90" s="19"/>
      <c r="N90" s="19"/>
      <c r="O90" s="19"/>
      <c r="P90" s="26"/>
    </row>
    <row r="91" spans="3:16" ht="23.45" hidden="1" outlineLevel="1">
      <c r="C91" s="19"/>
      <c r="D91" s="19"/>
      <c r="E91" s="19"/>
      <c r="F91" s="19"/>
      <c r="G91" s="19"/>
      <c r="H91" s="19"/>
      <c r="I91" s="19"/>
      <c r="J91" s="19"/>
      <c r="K91" s="19"/>
      <c r="L91" s="19"/>
      <c r="M91" s="19"/>
      <c r="N91" s="19"/>
      <c r="O91" s="19"/>
      <c r="P91" s="26"/>
    </row>
    <row r="92" spans="3:16" ht="23.45" hidden="1" outlineLevel="1">
      <c r="C92" s="19"/>
      <c r="D92" s="19"/>
      <c r="E92" s="19"/>
      <c r="F92" s="19"/>
      <c r="G92" s="19"/>
      <c r="H92" s="19"/>
      <c r="I92" s="19"/>
      <c r="J92" s="19"/>
      <c r="K92" s="19"/>
      <c r="L92" s="19"/>
      <c r="M92" s="19"/>
      <c r="N92" s="19"/>
      <c r="O92" s="19"/>
    </row>
    <row r="93" spans="3:16" ht="23.45" hidden="1" outlineLevel="1">
      <c r="C93" s="19"/>
      <c r="D93" s="19"/>
      <c r="E93" s="19"/>
      <c r="F93" s="19"/>
      <c r="G93" s="19"/>
      <c r="H93" s="19"/>
      <c r="I93" s="19"/>
      <c r="J93" s="19"/>
      <c r="K93" s="19"/>
      <c r="L93" s="19"/>
      <c r="M93" s="19"/>
      <c r="N93" s="19"/>
      <c r="O93" s="19"/>
    </row>
    <row r="94" spans="3:16" ht="23.45" hidden="1" outlineLevel="1">
      <c r="C94" s="19"/>
      <c r="D94" s="19"/>
      <c r="E94" s="19"/>
      <c r="F94" s="19"/>
      <c r="G94" s="19"/>
      <c r="H94" s="19"/>
      <c r="I94" s="19"/>
      <c r="J94" s="19"/>
      <c r="K94" s="19"/>
      <c r="L94" s="19"/>
      <c r="M94" s="19"/>
      <c r="N94" s="19"/>
      <c r="O94" s="19"/>
    </row>
    <row r="95" spans="3:16" ht="23.45" hidden="1" outlineLevel="1">
      <c r="C95" s="19"/>
      <c r="D95" s="19"/>
      <c r="E95" s="19"/>
      <c r="F95" s="19"/>
      <c r="G95" s="19"/>
      <c r="H95" s="19"/>
      <c r="I95" s="19"/>
      <c r="J95" s="19"/>
      <c r="K95" s="19"/>
      <c r="L95" s="19"/>
      <c r="M95" s="19"/>
      <c r="N95" s="19"/>
      <c r="O95" s="19"/>
    </row>
    <row r="96" spans="3:16" ht="23.45" hidden="1" outlineLevel="1">
      <c r="C96" s="19"/>
      <c r="D96" s="19"/>
      <c r="E96" s="19"/>
      <c r="F96" s="19"/>
      <c r="G96" s="19"/>
      <c r="H96" s="19"/>
      <c r="I96" s="19"/>
      <c r="J96" s="19"/>
      <c r="K96" s="19"/>
      <c r="L96" s="19"/>
      <c r="M96" s="19"/>
      <c r="N96" s="19"/>
      <c r="O96" s="19"/>
    </row>
    <row r="97" spans="3:22" ht="23.45" hidden="1" outlineLevel="1">
      <c r="C97" s="19"/>
      <c r="D97" s="19"/>
      <c r="E97" s="19"/>
      <c r="F97" s="19"/>
      <c r="G97" s="19"/>
      <c r="H97" s="19"/>
      <c r="I97" s="19"/>
      <c r="J97" s="19"/>
      <c r="K97" s="19"/>
      <c r="L97" s="19"/>
      <c r="M97" s="19"/>
      <c r="N97" s="19"/>
      <c r="O97" s="19"/>
    </row>
    <row r="98" spans="3:22" ht="23.45" hidden="1" outlineLevel="1">
      <c r="C98" s="19"/>
      <c r="D98" s="19"/>
      <c r="E98" s="19"/>
      <c r="F98" s="19"/>
      <c r="G98" s="19"/>
      <c r="H98" s="19"/>
      <c r="I98" s="19"/>
      <c r="J98" s="19"/>
      <c r="K98" s="19"/>
      <c r="L98" s="19"/>
      <c r="M98" s="19"/>
      <c r="N98" s="19"/>
      <c r="O98" s="19"/>
    </row>
    <row r="99" spans="3:22" ht="23.45" hidden="1" outlineLevel="1">
      <c r="C99" s="19"/>
      <c r="D99" s="19"/>
      <c r="E99" s="19"/>
      <c r="F99" s="19"/>
      <c r="G99" s="19"/>
      <c r="H99" s="19"/>
      <c r="I99" s="19"/>
      <c r="J99" s="19"/>
      <c r="K99" s="19"/>
      <c r="L99" s="19"/>
      <c r="M99" s="19"/>
      <c r="N99" s="19"/>
      <c r="O99" s="19"/>
    </row>
    <row r="100" spans="3:22" ht="23.45" hidden="1" outlineLevel="1">
      <c r="C100" s="19"/>
      <c r="D100" s="19"/>
      <c r="E100" s="19"/>
      <c r="F100" s="19"/>
      <c r="G100" s="19"/>
      <c r="H100" s="19"/>
      <c r="I100" s="19"/>
      <c r="J100" s="19"/>
      <c r="K100" s="19"/>
      <c r="L100" s="19"/>
      <c r="M100" s="19"/>
      <c r="N100" s="19"/>
      <c r="O100" s="19"/>
    </row>
    <row r="101" spans="3:22" ht="23.45" hidden="1" outlineLevel="1">
      <c r="C101" s="19"/>
      <c r="D101" s="19"/>
      <c r="E101" s="19"/>
      <c r="F101" s="19"/>
      <c r="G101" s="19"/>
      <c r="H101" s="19"/>
      <c r="I101" s="19"/>
      <c r="J101" s="19"/>
      <c r="K101" s="19"/>
      <c r="L101" s="19"/>
      <c r="M101" s="19"/>
      <c r="N101" s="19"/>
      <c r="O101" s="19"/>
    </row>
    <row r="102" spans="3:22" ht="23.45" hidden="1" outlineLevel="1">
      <c r="C102" s="19"/>
      <c r="D102" s="19"/>
      <c r="E102" s="19"/>
      <c r="F102" s="19"/>
      <c r="G102" s="19"/>
      <c r="H102" s="19"/>
      <c r="I102" s="19"/>
      <c r="J102" s="19"/>
      <c r="K102" s="19"/>
      <c r="L102" s="19"/>
      <c r="M102" s="19"/>
      <c r="N102" s="19"/>
      <c r="O102" s="19"/>
    </row>
    <row r="103" spans="3:22" ht="23.45" hidden="1" outlineLevel="1">
      <c r="C103" s="19"/>
      <c r="D103" s="19"/>
      <c r="E103" s="19"/>
      <c r="F103" s="19"/>
      <c r="G103" s="19"/>
      <c r="H103" s="19"/>
      <c r="I103" s="19"/>
      <c r="J103" s="19"/>
      <c r="K103" s="19"/>
      <c r="L103" s="19"/>
      <c r="M103" s="19"/>
      <c r="N103" s="19"/>
      <c r="O103" s="19"/>
    </row>
    <row r="104" spans="3:22" hidden="1" outlineLevel="1"/>
    <row r="105" spans="3:22" hidden="1" outlineLevel="1"/>
    <row r="106" spans="3:22" hidden="1" outlineLevel="1"/>
    <row r="107" spans="3:22" ht="21" hidden="1" outlineLevel="1">
      <c r="C107" s="43" t="s">
        <v>42</v>
      </c>
      <c r="O107" s="6" t="s">
        <v>43</v>
      </c>
      <c r="P107" s="2"/>
      <c r="Q107" s="2"/>
      <c r="R107" s="2"/>
      <c r="S107" s="2"/>
      <c r="T107" s="6" t="s">
        <v>44</v>
      </c>
      <c r="U107" s="2"/>
      <c r="V107" s="2"/>
    </row>
    <row r="108" spans="3:22" ht="18.600000000000001" hidden="1" outlineLevel="1">
      <c r="O108" s="2"/>
      <c r="P108" s="2"/>
      <c r="Q108" s="2"/>
      <c r="R108" s="2"/>
      <c r="S108" s="2"/>
      <c r="T108" s="2"/>
      <c r="U108" s="2"/>
      <c r="V108" s="2"/>
    </row>
    <row r="109" spans="3:22" ht="18.600000000000001" hidden="1" outlineLevel="1">
      <c r="O109" s="2"/>
      <c r="P109" s="2"/>
      <c r="Q109" s="2"/>
      <c r="R109" s="2"/>
      <c r="S109" s="2"/>
      <c r="T109" s="2"/>
      <c r="U109" s="2"/>
      <c r="V109" s="2"/>
    </row>
    <row r="110" spans="3:22" ht="18.600000000000001" hidden="1" outlineLevel="1">
      <c r="O110" s="2"/>
      <c r="P110" s="2"/>
      <c r="Q110" s="2"/>
      <c r="R110" s="2"/>
      <c r="S110" s="2"/>
      <c r="T110" s="2"/>
      <c r="U110" s="2"/>
      <c r="V110" s="2"/>
    </row>
    <row r="111" spans="3:22" ht="18.600000000000001" hidden="1" outlineLevel="1">
      <c r="O111" s="2"/>
      <c r="P111" s="2"/>
      <c r="Q111" s="2"/>
      <c r="R111" s="2"/>
      <c r="S111" s="2"/>
      <c r="T111" s="2"/>
      <c r="U111" s="2"/>
      <c r="V111" s="2"/>
    </row>
    <row r="112" spans="3:22" ht="18.600000000000001" hidden="1" outlineLevel="1">
      <c r="O112" s="2"/>
      <c r="P112" s="2"/>
      <c r="Q112" s="2"/>
      <c r="R112" s="2"/>
      <c r="S112" s="2"/>
      <c r="T112" s="2"/>
      <c r="U112" s="2"/>
      <c r="V112" s="2"/>
    </row>
    <row r="113" spans="3:22" ht="18.600000000000001" hidden="1" outlineLevel="1">
      <c r="O113" s="2"/>
      <c r="P113" s="2"/>
      <c r="Q113" s="2"/>
      <c r="R113" s="2"/>
      <c r="S113" s="2"/>
      <c r="T113" s="2"/>
      <c r="U113" s="2"/>
      <c r="V113" s="2"/>
    </row>
    <row r="114" spans="3:22" ht="18.600000000000001" hidden="1" outlineLevel="1">
      <c r="O114" s="2"/>
      <c r="P114" s="2"/>
      <c r="Q114" s="2"/>
      <c r="R114" s="2"/>
      <c r="S114" s="2"/>
      <c r="T114" s="2"/>
      <c r="U114" s="2"/>
      <c r="V114" s="2"/>
    </row>
    <row r="115" spans="3:22" ht="18.600000000000001" hidden="1" outlineLevel="1">
      <c r="O115" s="2"/>
      <c r="P115" s="2"/>
      <c r="Q115" s="2"/>
      <c r="R115" s="2"/>
      <c r="S115" s="2"/>
      <c r="T115" s="2"/>
      <c r="U115" s="2"/>
      <c r="V115" s="2"/>
    </row>
    <row r="116" spans="3:22" ht="18.600000000000001" hidden="1" outlineLevel="1">
      <c r="O116" s="2"/>
      <c r="P116" s="2"/>
      <c r="Q116" s="2"/>
      <c r="R116" s="2"/>
      <c r="S116" s="2"/>
      <c r="T116" s="2"/>
      <c r="U116" s="2"/>
      <c r="V116" s="2"/>
    </row>
    <row r="117" spans="3:22" ht="18.600000000000001" hidden="1" outlineLevel="1">
      <c r="R117" s="2"/>
      <c r="S117" s="2"/>
      <c r="T117" s="2"/>
      <c r="U117" s="2"/>
      <c r="V117" s="2"/>
    </row>
    <row r="118" spans="3:22" ht="18.600000000000001" hidden="1" outlineLevel="1">
      <c r="R118" s="2"/>
      <c r="S118" s="2"/>
      <c r="T118" s="2"/>
      <c r="U118" s="2"/>
      <c r="V118" s="2"/>
    </row>
    <row r="119" spans="3:22" ht="18.600000000000001" hidden="1" outlineLevel="1">
      <c r="R119" s="2"/>
      <c r="S119" s="2"/>
      <c r="T119" s="2"/>
      <c r="U119" s="2"/>
      <c r="V119" s="2"/>
    </row>
    <row r="120" spans="3:22" ht="18.600000000000001" hidden="1" outlineLevel="1">
      <c r="R120" s="2"/>
      <c r="S120" s="2"/>
      <c r="T120" s="2"/>
      <c r="U120" s="2"/>
      <c r="V120" s="2"/>
    </row>
    <row r="121" spans="3:22" ht="18.600000000000001" hidden="1" outlineLevel="1">
      <c r="R121" s="2"/>
      <c r="S121" s="2"/>
      <c r="T121" s="2"/>
      <c r="U121" s="2"/>
      <c r="V121" s="2"/>
    </row>
    <row r="122" spans="3:22" ht="18.600000000000001" hidden="1" outlineLevel="1">
      <c r="V122" s="2"/>
    </row>
    <row r="123" spans="3:22" hidden="1" outlineLevel="1"/>
    <row r="124" spans="3:22" hidden="1" outlineLevel="1"/>
    <row r="125" spans="3:22" hidden="1" outlineLevel="1"/>
    <row r="126" spans="3:22" ht="18.600000000000001" hidden="1" outlineLevel="1">
      <c r="M126" s="2"/>
      <c r="N126" s="2"/>
      <c r="O126" s="2"/>
    </row>
    <row r="127" spans="3:22" ht="21" hidden="1" outlineLevel="1">
      <c r="C127" s="43" t="s">
        <v>45</v>
      </c>
      <c r="M127" s="2"/>
      <c r="N127" s="2"/>
      <c r="O127" s="6" t="s">
        <v>46</v>
      </c>
      <c r="P127" s="2"/>
      <c r="R127" s="2"/>
      <c r="T127" s="6" t="s">
        <v>47</v>
      </c>
    </row>
    <row r="128" spans="3:22" ht="18.600000000000001" hidden="1" outlineLevel="1">
      <c r="M128" s="2"/>
      <c r="N128" s="2"/>
      <c r="O128" s="2"/>
    </row>
    <row r="129" spans="14:15" ht="18.600000000000001" hidden="1" outlineLevel="1">
      <c r="N129" s="2"/>
      <c r="O129" s="2"/>
    </row>
    <row r="130" spans="14:15" ht="18.600000000000001" hidden="1" outlineLevel="1">
      <c r="N130" s="2"/>
      <c r="O130" s="2"/>
    </row>
    <row r="131" spans="14:15" ht="18.600000000000001" hidden="1" outlineLevel="1">
      <c r="N131" s="2"/>
      <c r="O131" s="2"/>
    </row>
    <row r="132" spans="14:15" hidden="1" outlineLevel="1"/>
    <row r="133" spans="14:15" hidden="1" outlineLevel="1"/>
    <row r="134" spans="14:15" hidden="1" outlineLevel="1"/>
    <row r="135" spans="14:15" hidden="1" outlineLevel="1"/>
    <row r="136" spans="14:15" hidden="1" outlineLevel="1"/>
    <row r="137" spans="14:15" hidden="1" outlineLevel="1"/>
    <row r="138" spans="14:15" hidden="1" outlineLevel="1"/>
    <row r="139" spans="14:15" hidden="1" outlineLevel="1"/>
    <row r="140" spans="14:15" hidden="1" outlineLevel="1"/>
    <row r="141" spans="14:15" hidden="1" outlineLevel="1"/>
    <row r="142" spans="14:15" hidden="1" outlineLevel="1"/>
    <row r="143" spans="14:15" collapsed="1"/>
  </sheetData>
  <mergeCells count="10">
    <mergeCell ref="L10:M10"/>
    <mergeCell ref="O10:P10"/>
    <mergeCell ref="G8:I8"/>
    <mergeCell ref="L11:M11"/>
    <mergeCell ref="O11:P11"/>
    <mergeCell ref="L14:M14"/>
    <mergeCell ref="O14:P14"/>
    <mergeCell ref="L15:M15"/>
    <mergeCell ref="O15:P15"/>
    <mergeCell ref="G17:I17"/>
  </mergeCells>
  <conditionalFormatting sqref="D12:J12">
    <cfRule type="cellIs" dxfId="7" priority="5" operator="equal">
      <formula>"-"</formula>
    </cfRule>
    <cfRule type="cellIs" dxfId="6" priority="6" operator="between">
      <formula>0.75</formula>
      <formula>0.84</formula>
    </cfRule>
    <cfRule type="cellIs" dxfId="5" priority="7" operator="lessThan">
      <formula>0.75</formula>
    </cfRule>
    <cfRule type="cellIs" dxfId="4" priority="8" operator="greaterThan">
      <formula>0.84</formula>
    </cfRule>
  </conditionalFormatting>
  <dataValidations count="1">
    <dataValidation type="list" allowBlank="1" showInputMessage="1" showErrorMessage="1" promptTitle="Select View type" sqref="G8:I8 G17:I17" xr:uid="{FC384D9A-9FA6-D345-9CE9-A358430DA175}">
      <formula1>"View by Month, View by Week number, View by Date"</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FFD2-A78A-F747-9DA5-D62880AC430D}">
  <sheetPr>
    <tabColor rgb="FF00B050"/>
  </sheetPr>
  <dimension ref="A1:AH158"/>
  <sheetViews>
    <sheetView showGridLines="0" tabSelected="1" zoomScale="60" zoomScaleNormal="60" workbookViewId="0">
      <pane ySplit="7" topLeftCell="A11" activePane="bottomLeft" state="frozen"/>
      <selection pane="bottomLeft" activeCell="A14" sqref="A14"/>
    </sheetView>
  </sheetViews>
  <sheetFormatPr defaultColWidth="11.5703125" defaultRowHeight="14.45" outlineLevelRow="1"/>
  <cols>
    <col min="2" max="2" width="12.140625" customWidth="1"/>
    <col min="4" max="4" width="24.28515625" customWidth="1"/>
    <col min="5" max="11" width="12.85546875" customWidth="1"/>
    <col min="12" max="12" width="17" customWidth="1"/>
    <col min="14" max="14" width="22.140625" customWidth="1"/>
    <col min="17" max="17" width="10.85546875" customWidth="1"/>
  </cols>
  <sheetData>
    <row r="1" spans="1:34" ht="18.600000000000001" hidden="1" outlineLevel="1">
      <c r="D1" s="28" t="s">
        <v>0</v>
      </c>
      <c r="E1" s="29" t="s">
        <v>48</v>
      </c>
      <c r="F1" s="2"/>
      <c r="G1" s="2"/>
      <c r="H1" s="2"/>
      <c r="I1" s="2"/>
      <c r="J1" s="2"/>
      <c r="K1" s="2"/>
      <c r="L1" s="2"/>
      <c r="M1" s="2"/>
      <c r="N1" s="2"/>
      <c r="O1" s="2"/>
      <c r="P1" s="2"/>
      <c r="Q1" s="2"/>
      <c r="R1" s="2"/>
    </row>
    <row r="2" spans="1:34" ht="18.600000000000001" hidden="1" outlineLevel="1">
      <c r="D2" s="2"/>
      <c r="E2" s="29" t="s">
        <v>2</v>
      </c>
      <c r="F2" s="2"/>
      <c r="G2" s="2"/>
      <c r="H2" s="2"/>
      <c r="I2" s="2"/>
      <c r="J2" s="2"/>
      <c r="K2" s="2"/>
      <c r="L2" s="2"/>
      <c r="M2" s="2"/>
      <c r="N2" s="2"/>
      <c r="O2" s="2"/>
      <c r="P2" s="2"/>
      <c r="Q2" s="2"/>
      <c r="R2" s="2"/>
    </row>
    <row r="3" spans="1:34" ht="18.600000000000001" hidden="1" outlineLevel="1">
      <c r="D3" s="2"/>
      <c r="E3" s="29" t="s">
        <v>49</v>
      </c>
      <c r="F3" s="2"/>
      <c r="G3" s="2"/>
      <c r="H3" s="2"/>
      <c r="I3" s="2"/>
      <c r="J3" s="2"/>
      <c r="K3" s="2"/>
      <c r="L3" s="2"/>
      <c r="M3" s="2"/>
      <c r="N3" s="2"/>
      <c r="O3" s="2"/>
      <c r="P3" s="2"/>
      <c r="Q3" s="2"/>
      <c r="R3" s="2"/>
    </row>
    <row r="4" spans="1:34" ht="18.600000000000001" hidden="1" outlineLevel="1">
      <c r="D4" s="2"/>
      <c r="E4" s="29" t="s">
        <v>50</v>
      </c>
      <c r="F4" s="2"/>
      <c r="G4" s="2"/>
      <c r="H4" s="2"/>
      <c r="I4" s="2"/>
      <c r="J4" s="2"/>
      <c r="K4" s="2"/>
      <c r="L4" s="2"/>
      <c r="M4" s="2"/>
      <c r="N4" s="2"/>
      <c r="O4" s="2"/>
      <c r="P4" s="2"/>
      <c r="Q4" s="2"/>
      <c r="R4" s="2"/>
    </row>
    <row r="5" spans="1:34" ht="18.600000000000001" hidden="1" outlineLevel="1">
      <c r="D5" s="2"/>
      <c r="E5" s="29" t="s">
        <v>51</v>
      </c>
      <c r="F5" s="2"/>
      <c r="G5" s="2"/>
      <c r="H5" s="2"/>
      <c r="I5" s="2"/>
      <c r="J5" s="2"/>
      <c r="K5" s="2"/>
      <c r="L5" s="2"/>
      <c r="M5" s="2"/>
      <c r="N5" s="2"/>
      <c r="O5" s="2"/>
      <c r="P5" s="2"/>
      <c r="Q5" s="2"/>
      <c r="R5" s="2"/>
    </row>
    <row r="6" spans="1:34" ht="18.600000000000001" hidden="1" outlineLevel="1">
      <c r="D6" s="2"/>
      <c r="E6" s="44" t="s">
        <v>52</v>
      </c>
      <c r="F6" s="2"/>
      <c r="G6" s="2"/>
      <c r="H6" s="2"/>
      <c r="I6" s="2"/>
      <c r="J6" s="2"/>
      <c r="K6" s="2"/>
      <c r="L6" s="2"/>
      <c r="M6" s="2"/>
      <c r="N6" s="2"/>
      <c r="O6" s="2"/>
      <c r="P6" s="2"/>
      <c r="Q6" s="2"/>
      <c r="R6" s="2"/>
    </row>
    <row r="7" spans="1:34" s="30" customFormat="1" ht="9.9499999999999993" hidden="1" customHeight="1" outlineLevel="1">
      <c r="D7" s="14"/>
      <c r="E7" s="14"/>
      <c r="F7" s="14"/>
      <c r="G7" s="14"/>
      <c r="H7" s="14"/>
      <c r="I7" s="14"/>
      <c r="J7" s="14"/>
      <c r="K7" s="14"/>
      <c r="L7" s="14"/>
      <c r="M7" s="14"/>
      <c r="N7" s="14"/>
      <c r="O7" s="14"/>
      <c r="P7" s="14"/>
      <c r="Q7" s="14"/>
      <c r="R7" s="14"/>
    </row>
    <row r="8" spans="1:34" ht="18.600000000000001" hidden="1" outlineLevel="1">
      <c r="D8" s="1" t="s">
        <v>4</v>
      </c>
      <c r="E8" s="2"/>
      <c r="F8" s="2"/>
      <c r="G8" s="2"/>
      <c r="H8" s="1" t="s">
        <v>5</v>
      </c>
      <c r="I8" s="2"/>
      <c r="J8" s="2"/>
      <c r="K8" s="2"/>
      <c r="L8" s="2"/>
      <c r="M8" s="1" t="s">
        <v>53</v>
      </c>
      <c r="N8" s="2"/>
      <c r="O8" s="2"/>
      <c r="R8" s="2"/>
    </row>
    <row r="9" spans="1:34" ht="18.600000000000001" hidden="1" outlineLevel="1">
      <c r="D9" s="3" t="s">
        <v>6</v>
      </c>
      <c r="E9" s="4"/>
      <c r="F9" s="5"/>
      <c r="G9" s="2"/>
      <c r="H9" s="3" t="s">
        <v>54</v>
      </c>
      <c r="I9" s="4"/>
      <c r="J9" s="5"/>
      <c r="K9" s="2"/>
      <c r="L9" s="2"/>
      <c r="M9" s="3" t="s">
        <v>55</v>
      </c>
      <c r="N9" s="5"/>
      <c r="O9" s="2"/>
      <c r="R9" s="2"/>
    </row>
    <row r="10" spans="1:34" ht="41.1" hidden="1" customHeight="1" outlineLevel="1">
      <c r="D10" s="2"/>
      <c r="E10" s="2"/>
      <c r="F10" s="2"/>
      <c r="G10" s="2"/>
      <c r="H10" s="2"/>
      <c r="I10" s="2"/>
      <c r="J10" s="2"/>
      <c r="K10" s="2"/>
      <c r="L10" s="2"/>
      <c r="M10" s="2"/>
      <c r="N10" s="2"/>
      <c r="O10" s="2"/>
      <c r="P10" s="2"/>
      <c r="Q10" s="2"/>
      <c r="R10" s="2"/>
    </row>
    <row r="11" spans="1:34" ht="18.600000000000001" collapsed="1">
      <c r="A11" s="96" t="s">
        <v>56</v>
      </c>
      <c r="B11" s="97"/>
      <c r="C11" s="98"/>
      <c r="E11" s="2" t="s">
        <v>57</v>
      </c>
      <c r="F11" s="2" t="s">
        <v>58</v>
      </c>
      <c r="L11" s="2"/>
      <c r="M11" s="2"/>
      <c r="N11" s="2"/>
      <c r="R11" s="2"/>
    </row>
    <row r="12" spans="1:34" ht="21">
      <c r="A12" s="6" t="s">
        <v>59</v>
      </c>
      <c r="D12" s="6"/>
      <c r="E12" s="2" t="s">
        <v>19</v>
      </c>
      <c r="F12" s="2" t="s">
        <v>60</v>
      </c>
      <c r="G12" s="2"/>
      <c r="H12" s="2"/>
      <c r="I12" s="2"/>
      <c r="J12" s="2"/>
      <c r="K12" s="2"/>
      <c r="L12" s="2"/>
      <c r="R12" s="2"/>
    </row>
    <row r="13" spans="1:34" ht="21">
      <c r="A13" t="s">
        <v>61</v>
      </c>
      <c r="D13" s="6"/>
      <c r="E13" s="15" t="s">
        <v>10</v>
      </c>
      <c r="F13" s="15" t="s">
        <v>11</v>
      </c>
      <c r="G13" s="15" t="s">
        <v>12</v>
      </c>
      <c r="H13" s="15" t="s">
        <v>13</v>
      </c>
      <c r="I13" s="15" t="s">
        <v>14</v>
      </c>
      <c r="J13" s="15" t="s">
        <v>15</v>
      </c>
      <c r="K13" s="2"/>
      <c r="L13" s="2"/>
      <c r="M13" s="52"/>
    </row>
    <row r="14" spans="1:34" ht="36">
      <c r="A14" s="76" t="s">
        <v>62</v>
      </c>
      <c r="D14" s="7" t="s">
        <v>20</v>
      </c>
      <c r="E14" s="15">
        <v>41548</v>
      </c>
      <c r="F14" s="15">
        <v>41549</v>
      </c>
      <c r="G14" s="15">
        <v>41550</v>
      </c>
      <c r="H14" s="15">
        <v>41551</v>
      </c>
      <c r="I14" s="15">
        <v>41552</v>
      </c>
      <c r="J14" s="15">
        <v>41553</v>
      </c>
      <c r="K14" s="8" t="s">
        <v>21</v>
      </c>
      <c r="L14" s="2"/>
      <c r="P14" t="s">
        <v>63</v>
      </c>
      <c r="AD14" s="2"/>
      <c r="AE14" s="2"/>
    </row>
    <row r="15" spans="1:34" ht="31.5">
      <c r="A15" s="76" t="s">
        <v>64</v>
      </c>
      <c r="D15" s="13" t="s">
        <v>65</v>
      </c>
      <c r="E15" s="16">
        <v>0.85</v>
      </c>
      <c r="F15" s="16">
        <v>0.74</v>
      </c>
      <c r="G15" s="16" t="s">
        <v>24</v>
      </c>
      <c r="H15" s="16">
        <v>0.82</v>
      </c>
      <c r="I15" s="16">
        <v>0.9</v>
      </c>
      <c r="J15" s="16">
        <v>0.8</v>
      </c>
      <c r="K15" s="16">
        <f>AVERAGE(E15:J15)</f>
        <v>0.82199999999999984</v>
      </c>
      <c r="L15" s="2"/>
      <c r="AD15" s="92">
        <f>30*0.74</f>
        <v>22.2</v>
      </c>
      <c r="AE15" s="93"/>
      <c r="AG15" s="92">
        <v>30</v>
      </c>
      <c r="AH15" s="93"/>
    </row>
    <row r="16" spans="1:34" ht="21">
      <c r="A16" t="s">
        <v>66</v>
      </c>
      <c r="D16" s="13" t="s">
        <v>67</v>
      </c>
      <c r="E16" s="16">
        <v>0.9</v>
      </c>
      <c r="F16" s="16">
        <v>0.9</v>
      </c>
      <c r="G16" s="16">
        <v>1</v>
      </c>
      <c r="H16" s="16">
        <v>0.8</v>
      </c>
      <c r="I16" s="16">
        <v>0.5</v>
      </c>
      <c r="J16" s="16" t="s">
        <v>24</v>
      </c>
      <c r="K16" s="16">
        <v>0.77</v>
      </c>
      <c r="L16" s="2"/>
      <c r="AD16" s="21" t="s">
        <v>25</v>
      </c>
      <c r="AE16" s="20"/>
      <c r="AG16" s="11"/>
      <c r="AH16" s="12"/>
    </row>
    <row r="17" spans="1:34" ht="21">
      <c r="A17" s="39" t="s">
        <v>68</v>
      </c>
      <c r="D17" s="13" t="s">
        <v>69</v>
      </c>
      <c r="E17" s="16">
        <v>1</v>
      </c>
      <c r="F17" s="16">
        <v>0.9</v>
      </c>
      <c r="G17" s="16">
        <v>0.8</v>
      </c>
      <c r="H17" s="16" t="s">
        <v>24</v>
      </c>
      <c r="I17" s="16">
        <v>0.9</v>
      </c>
      <c r="J17" s="16">
        <v>0.95</v>
      </c>
      <c r="K17" s="16">
        <f>AVERAGE(E17:J17)</f>
        <v>0.90999999999999992</v>
      </c>
      <c r="AD17" s="90" t="s">
        <v>26</v>
      </c>
      <c r="AE17" s="91"/>
      <c r="AG17" s="90" t="s">
        <v>27</v>
      </c>
      <c r="AH17" s="91"/>
    </row>
    <row r="18" spans="1:34" ht="21">
      <c r="A18" t="s">
        <v>70</v>
      </c>
      <c r="D18" s="27" t="s">
        <v>21</v>
      </c>
      <c r="E18" s="16">
        <f t="shared" ref="E18:J18" si="0">AVERAGE(E16:E17)</f>
        <v>0.95</v>
      </c>
      <c r="F18" s="16">
        <f t="shared" si="0"/>
        <v>0.9</v>
      </c>
      <c r="G18" s="16">
        <f t="shared" si="0"/>
        <v>0.9</v>
      </c>
      <c r="H18" s="16">
        <f t="shared" si="0"/>
        <v>0.8</v>
      </c>
      <c r="I18" s="16">
        <f t="shared" si="0"/>
        <v>0.7</v>
      </c>
      <c r="J18" s="16">
        <f t="shared" si="0"/>
        <v>0.95</v>
      </c>
      <c r="K18" s="16">
        <f>AVERAGE(E18:J18)</f>
        <v>0.8666666666666667</v>
      </c>
      <c r="AD18" s="22" t="s">
        <v>33</v>
      </c>
      <c r="AE18" s="12"/>
      <c r="AG18" s="11"/>
      <c r="AH18" s="12"/>
    </row>
    <row r="19" spans="1:34">
      <c r="A19" t="s">
        <v>71</v>
      </c>
    </row>
    <row r="20" spans="1:34" ht="18.600000000000001">
      <c r="A20" t="s">
        <v>72</v>
      </c>
      <c r="E20" s="25" t="s">
        <v>28</v>
      </c>
      <c r="G20" s="24" t="s">
        <v>29</v>
      </c>
      <c r="H20" s="9"/>
      <c r="I20" s="23" t="s">
        <v>30</v>
      </c>
      <c r="J20" s="2"/>
      <c r="K20" s="9"/>
    </row>
    <row r="21" spans="1:34" ht="18.600000000000001" hidden="1">
      <c r="E21" s="48"/>
      <c r="G21" s="48"/>
      <c r="H21" s="9"/>
      <c r="I21" s="48"/>
      <c r="J21" s="2"/>
      <c r="K21" s="9"/>
    </row>
    <row r="22" spans="1:34" ht="18.600000000000001" hidden="1">
      <c r="E22" s="2"/>
      <c r="F22" s="2"/>
      <c r="K22" s="9"/>
    </row>
    <row r="23" spans="1:34" ht="18.600000000000001" hidden="1">
      <c r="E23" s="48"/>
      <c r="G23" s="48"/>
      <c r="H23" s="9"/>
      <c r="I23" s="48"/>
      <c r="J23" s="2"/>
      <c r="K23" s="9"/>
    </row>
    <row r="24" spans="1:34" ht="18.600000000000001">
      <c r="A24" s="96" t="s">
        <v>56</v>
      </c>
      <c r="B24" s="97"/>
      <c r="C24" s="98"/>
      <c r="E24" s="48"/>
      <c r="G24" s="48"/>
      <c r="H24" s="9"/>
      <c r="I24" s="48"/>
      <c r="J24" s="2"/>
      <c r="K24" s="9"/>
      <c r="L24" s="57"/>
      <c r="M24" s="58"/>
      <c r="N24" s="59"/>
    </row>
    <row r="25" spans="1:34" ht="26.25">
      <c r="E25" s="77"/>
      <c r="F25" s="48"/>
      <c r="G25" s="48"/>
      <c r="H25" s="9"/>
      <c r="I25" s="48"/>
      <c r="J25" s="2"/>
      <c r="K25" s="9"/>
      <c r="L25" s="62">
        <v>2</v>
      </c>
      <c r="M25" s="63" t="s">
        <v>28</v>
      </c>
      <c r="N25" s="60"/>
      <c r="O25" s="74" t="s">
        <v>73</v>
      </c>
      <c r="P25" s="26"/>
      <c r="Q25" s="26"/>
    </row>
    <row r="26" spans="1:34" ht="26.25">
      <c r="A26" s="6" t="s">
        <v>34</v>
      </c>
      <c r="E26" s="48"/>
      <c r="F26" s="48"/>
      <c r="G26" s="48"/>
      <c r="H26" s="9"/>
      <c r="I26" s="48"/>
      <c r="J26" s="2"/>
      <c r="K26" s="9"/>
      <c r="L26" s="64">
        <v>1</v>
      </c>
      <c r="M26" s="65" t="s">
        <v>74</v>
      </c>
      <c r="N26" s="60"/>
      <c r="O26" s="26"/>
    </row>
    <row r="27" spans="1:34" ht="18.600000000000001">
      <c r="E27" s="48"/>
      <c r="G27" s="48"/>
      <c r="H27" s="9"/>
      <c r="I27" s="48"/>
      <c r="J27" s="2"/>
      <c r="K27" s="9"/>
      <c r="L27" s="66"/>
      <c r="M27" s="67"/>
      <c r="N27" s="61"/>
      <c r="O27" s="26"/>
      <c r="P27" s="26"/>
      <c r="Q27" s="26"/>
    </row>
    <row r="28" spans="1:34" ht="18.600000000000001">
      <c r="E28" s="48"/>
      <c r="G28" s="48"/>
      <c r="H28" s="9"/>
      <c r="I28" s="48"/>
      <c r="J28" s="2"/>
      <c r="K28" s="9"/>
      <c r="M28" s="26"/>
      <c r="N28" s="26"/>
      <c r="O28" s="26"/>
      <c r="P28" s="26"/>
      <c r="Q28" s="26"/>
    </row>
    <row r="29" spans="1:34" ht="18.600000000000001">
      <c r="E29" s="48"/>
      <c r="G29" s="48"/>
      <c r="H29" s="9"/>
      <c r="I29" s="48"/>
      <c r="J29" s="2"/>
      <c r="K29" s="9"/>
      <c r="M29" s="26"/>
      <c r="N29" s="26"/>
      <c r="O29" s="26"/>
      <c r="P29" s="26"/>
      <c r="Q29" s="26"/>
    </row>
    <row r="30" spans="1:34" ht="18.600000000000001">
      <c r="E30" s="48"/>
      <c r="G30" s="48"/>
      <c r="H30" s="9"/>
      <c r="I30" s="48"/>
      <c r="J30" s="2"/>
      <c r="K30" s="9"/>
      <c r="M30" s="26"/>
      <c r="N30" s="26"/>
      <c r="O30" s="26"/>
      <c r="P30" s="26"/>
      <c r="Q30" s="26"/>
    </row>
    <row r="31" spans="1:34" ht="18.600000000000001">
      <c r="E31" s="48"/>
      <c r="G31" s="48"/>
      <c r="H31" s="9"/>
      <c r="I31" s="48"/>
      <c r="J31" s="2"/>
      <c r="K31" s="9"/>
      <c r="M31" s="26"/>
      <c r="N31" s="26"/>
      <c r="O31" s="26"/>
      <c r="P31" s="26"/>
      <c r="Q31" s="26"/>
    </row>
    <row r="32" spans="1:34" ht="18.600000000000001">
      <c r="E32" s="48"/>
      <c r="G32" s="48"/>
      <c r="H32" s="9"/>
      <c r="I32" s="48"/>
      <c r="J32" s="2"/>
      <c r="K32" s="9"/>
      <c r="M32" s="26"/>
      <c r="N32" s="26"/>
      <c r="O32" s="26"/>
      <c r="P32" s="26"/>
      <c r="Q32" s="26"/>
    </row>
    <row r="33" spans="3:24" ht="18.600000000000001">
      <c r="E33" s="48"/>
      <c r="G33" s="48"/>
      <c r="H33" s="9"/>
      <c r="I33" s="48"/>
      <c r="J33" s="2"/>
      <c r="K33" s="9"/>
      <c r="M33" s="26"/>
      <c r="N33" s="26"/>
      <c r="O33" s="26"/>
      <c r="P33" s="26"/>
      <c r="Q33" s="26"/>
    </row>
    <row r="34" spans="3:24" ht="18.600000000000001">
      <c r="E34" s="48"/>
      <c r="G34" s="48"/>
      <c r="H34" s="9"/>
      <c r="I34" s="48"/>
      <c r="J34" s="2"/>
      <c r="K34" s="9"/>
      <c r="M34" s="26"/>
      <c r="N34" s="26"/>
      <c r="O34" s="26"/>
      <c r="P34" s="26"/>
      <c r="Q34" s="26"/>
    </row>
    <row r="35" spans="3:24" ht="18.600000000000001">
      <c r="E35" s="48"/>
      <c r="G35" s="48"/>
      <c r="H35" s="9"/>
      <c r="I35" s="48"/>
      <c r="J35" s="2"/>
      <c r="K35" s="9"/>
      <c r="M35" s="26"/>
      <c r="N35" s="26"/>
      <c r="O35" s="26"/>
      <c r="P35" s="26"/>
      <c r="Q35" s="26"/>
    </row>
    <row r="36" spans="3:24" s="2" customFormat="1" ht="18.600000000000001">
      <c r="G36" s="53"/>
      <c r="H36" s="54"/>
      <c r="K36" s="54"/>
      <c r="M36" s="55"/>
      <c r="O36" s="55"/>
      <c r="P36" s="55"/>
    </row>
    <row r="37" spans="3:24" ht="18.600000000000001">
      <c r="E37" s="48"/>
      <c r="G37" s="48"/>
      <c r="H37" s="9"/>
      <c r="I37" s="48"/>
      <c r="J37" s="2"/>
      <c r="K37" s="9"/>
      <c r="M37" s="26"/>
      <c r="N37" s="26"/>
      <c r="O37" s="26"/>
      <c r="P37" s="26"/>
    </row>
    <row r="38" spans="3:24" ht="18.600000000000001">
      <c r="E38" s="48"/>
      <c r="G38" s="48"/>
      <c r="H38" s="9"/>
      <c r="I38" s="48"/>
      <c r="J38" s="2"/>
      <c r="K38" s="9"/>
      <c r="M38" s="26"/>
      <c r="N38" s="26"/>
      <c r="O38" s="26"/>
      <c r="P38" s="26"/>
      <c r="Q38" s="26"/>
    </row>
    <row r="39" spans="3:24" ht="18.600000000000001">
      <c r="C39" s="53" t="s">
        <v>65</v>
      </c>
      <c r="E39" s="48"/>
      <c r="F39" s="56" t="s">
        <v>67</v>
      </c>
      <c r="G39" s="48"/>
      <c r="H39" s="9"/>
      <c r="I39" s="48"/>
      <c r="J39" s="2"/>
      <c r="K39" s="2" t="s">
        <v>69</v>
      </c>
      <c r="M39" s="26"/>
      <c r="N39" s="26"/>
      <c r="P39" s="26"/>
      <c r="Q39" s="26"/>
    </row>
    <row r="40" spans="3:24" ht="18.600000000000001">
      <c r="E40" s="48"/>
      <c r="G40" s="48"/>
      <c r="H40" s="9"/>
      <c r="I40" s="48"/>
      <c r="J40" s="2"/>
      <c r="K40" s="9"/>
      <c r="M40" s="26"/>
      <c r="N40" s="26"/>
      <c r="O40" s="26"/>
      <c r="P40" s="26"/>
      <c r="Q40" s="26"/>
    </row>
    <row r="41" spans="3:24" ht="18.600000000000001">
      <c r="E41" s="48"/>
      <c r="G41" s="48"/>
      <c r="H41" s="9"/>
      <c r="I41" s="48"/>
      <c r="J41" s="2"/>
      <c r="K41" s="9"/>
      <c r="M41" s="26"/>
      <c r="N41" s="26"/>
      <c r="O41" s="26"/>
      <c r="P41" s="26"/>
      <c r="Q41" s="26"/>
    </row>
    <row r="42" spans="3:24" ht="18.600000000000001" hidden="1" outlineLevel="1">
      <c r="E42" s="48"/>
      <c r="G42" s="48"/>
      <c r="H42" s="9"/>
      <c r="I42" s="48"/>
      <c r="J42" s="2"/>
      <c r="K42" s="9"/>
      <c r="M42" s="26"/>
      <c r="N42" s="26"/>
      <c r="O42" s="26"/>
      <c r="P42" s="26"/>
      <c r="Q42" s="26"/>
    </row>
    <row r="43" spans="3:24" ht="18.600000000000001" hidden="1" outlineLevel="1">
      <c r="E43" s="48"/>
      <c r="G43" s="48"/>
      <c r="H43" s="9"/>
      <c r="I43" s="48"/>
      <c r="J43" s="2"/>
      <c r="K43" s="9"/>
      <c r="M43" s="26"/>
      <c r="N43" s="26"/>
      <c r="O43" s="26"/>
      <c r="P43" s="26"/>
      <c r="Q43" s="26"/>
    </row>
    <row r="44" spans="3:24" ht="23.45" hidden="1" outlineLevel="1">
      <c r="D44" s="6" t="s">
        <v>75</v>
      </c>
      <c r="E44" s="19"/>
      <c r="F44" s="19"/>
      <c r="G44" s="19"/>
      <c r="H44" s="19"/>
      <c r="I44" s="19"/>
      <c r="J44" s="19"/>
      <c r="K44" s="19" t="s">
        <v>76</v>
      </c>
      <c r="L44" s="19"/>
      <c r="M44" s="19"/>
      <c r="N44" s="19"/>
      <c r="O44" s="19"/>
      <c r="P44" s="19"/>
      <c r="Q44" s="26"/>
    </row>
    <row r="45" spans="3:24" ht="23.45" hidden="1" outlineLevel="1">
      <c r="D45" s="19"/>
      <c r="E45" s="19"/>
      <c r="F45" s="19"/>
      <c r="G45" s="19"/>
      <c r="H45" s="19"/>
      <c r="I45" s="19"/>
      <c r="J45" s="19"/>
      <c r="K45" s="19" t="s">
        <v>77</v>
      </c>
      <c r="L45" s="19"/>
      <c r="M45" s="19"/>
      <c r="N45" s="19"/>
      <c r="O45" s="19"/>
      <c r="P45" s="19"/>
      <c r="Q45" s="26"/>
      <c r="S45" s="15">
        <v>41548</v>
      </c>
      <c r="T45" s="15">
        <v>41549</v>
      </c>
      <c r="U45" s="15">
        <v>41550</v>
      </c>
      <c r="V45" s="15">
        <v>41551</v>
      </c>
      <c r="W45" s="15">
        <v>41552</v>
      </c>
      <c r="X45" s="15">
        <v>41553</v>
      </c>
    </row>
    <row r="46" spans="3:24" ht="23.45" hidden="1" outlineLevel="1">
      <c r="D46" s="19"/>
      <c r="E46" s="19"/>
      <c r="F46" s="19"/>
      <c r="G46" s="19"/>
      <c r="H46" s="19"/>
      <c r="I46" s="19"/>
      <c r="J46" s="19"/>
      <c r="K46" s="19"/>
      <c r="L46" s="19"/>
      <c r="M46" s="19"/>
      <c r="N46" s="19"/>
      <c r="O46" s="19"/>
      <c r="P46" s="19"/>
      <c r="S46">
        <v>-1</v>
      </c>
      <c r="T46">
        <v>-2</v>
      </c>
      <c r="U46">
        <v>-5</v>
      </c>
      <c r="V46">
        <v>5</v>
      </c>
      <c r="W46">
        <v>-3</v>
      </c>
      <c r="X46">
        <v>-1</v>
      </c>
    </row>
    <row r="47" spans="3:24" ht="23.45" hidden="1" outlineLevel="1">
      <c r="D47" s="19"/>
      <c r="E47" s="19"/>
      <c r="F47" s="19"/>
      <c r="G47" s="19"/>
      <c r="H47" s="19"/>
      <c r="I47" s="19"/>
      <c r="J47" s="19"/>
      <c r="K47" s="19"/>
      <c r="L47" s="19"/>
      <c r="M47" s="19"/>
      <c r="N47" s="19"/>
      <c r="O47" s="19"/>
      <c r="P47" s="19"/>
      <c r="S47">
        <v>-10</v>
      </c>
      <c r="T47">
        <v>-100</v>
      </c>
      <c r="U47">
        <v>-300</v>
      </c>
      <c r="V47">
        <v>50</v>
      </c>
      <c r="W47">
        <v>-20</v>
      </c>
      <c r="X47">
        <v>-20</v>
      </c>
    </row>
    <row r="48" spans="3:24" ht="23.45" hidden="1" outlineLevel="1">
      <c r="D48" s="19"/>
      <c r="E48" s="19"/>
      <c r="F48" s="19"/>
      <c r="G48" s="19"/>
      <c r="H48" s="19"/>
      <c r="I48" s="19"/>
      <c r="J48" s="19"/>
      <c r="K48" s="19"/>
      <c r="L48" s="19"/>
      <c r="M48" s="19"/>
      <c r="N48" s="19"/>
      <c r="O48" s="19"/>
      <c r="P48" s="19"/>
    </row>
    <row r="49" spans="4:19" ht="23.45" hidden="1" outlineLevel="1">
      <c r="D49" s="19"/>
      <c r="E49" s="19"/>
      <c r="F49" s="19"/>
      <c r="G49" s="19"/>
      <c r="H49" s="19"/>
      <c r="I49" s="19"/>
      <c r="J49" s="19"/>
      <c r="K49" s="19"/>
      <c r="L49" s="19"/>
      <c r="M49" s="19"/>
      <c r="N49" s="19"/>
      <c r="O49" s="19"/>
      <c r="P49" s="19"/>
    </row>
    <row r="50" spans="4:19" ht="23.45" hidden="1" outlineLevel="1">
      <c r="D50" s="19"/>
      <c r="E50" s="19"/>
      <c r="F50" s="19"/>
      <c r="G50" s="19"/>
      <c r="H50" s="19"/>
      <c r="I50" s="19"/>
      <c r="J50" s="19"/>
      <c r="K50" s="19"/>
      <c r="L50" s="19"/>
      <c r="M50" s="19"/>
      <c r="N50" s="19"/>
      <c r="O50" s="19"/>
      <c r="P50" s="19"/>
    </row>
    <row r="51" spans="4:19" ht="23.45" hidden="1" outlineLevel="1">
      <c r="D51" s="19"/>
      <c r="E51" s="19"/>
      <c r="F51" s="19"/>
      <c r="G51" s="19"/>
      <c r="H51" s="19"/>
      <c r="I51" s="19"/>
      <c r="J51" s="19"/>
      <c r="K51" s="19"/>
      <c r="L51" s="19"/>
      <c r="M51" s="19"/>
      <c r="N51" s="19"/>
      <c r="O51" s="19"/>
      <c r="P51" s="19"/>
    </row>
    <row r="52" spans="4:19" ht="23.45" hidden="1" outlineLevel="1">
      <c r="D52" s="19"/>
      <c r="E52" s="19"/>
      <c r="F52" s="19"/>
      <c r="G52" s="19"/>
      <c r="H52" s="19"/>
      <c r="I52" s="19"/>
      <c r="J52" s="19"/>
      <c r="K52" s="19"/>
      <c r="L52" s="19"/>
      <c r="M52" s="19"/>
      <c r="N52" s="19"/>
      <c r="O52" s="19"/>
      <c r="P52" s="19"/>
    </row>
    <row r="53" spans="4:19" ht="23.45" hidden="1" outlineLevel="1">
      <c r="D53" s="19"/>
      <c r="E53" s="19"/>
      <c r="F53" s="19"/>
      <c r="G53" s="19"/>
      <c r="H53" s="19"/>
      <c r="I53" s="19"/>
      <c r="J53" s="19"/>
      <c r="K53" s="19"/>
      <c r="L53" s="19"/>
      <c r="M53" s="19"/>
      <c r="N53" s="19"/>
      <c r="O53" s="19"/>
      <c r="P53" s="19"/>
    </row>
    <row r="54" spans="4:19" ht="23.45" hidden="1" outlineLevel="1">
      <c r="D54" s="19"/>
      <c r="E54" s="19"/>
      <c r="F54" s="19"/>
      <c r="G54" s="19"/>
      <c r="H54" s="19"/>
      <c r="I54" s="19"/>
      <c r="J54" s="19"/>
      <c r="K54" s="19"/>
      <c r="L54" s="19"/>
      <c r="M54" s="19"/>
      <c r="N54" s="19"/>
      <c r="O54" s="19"/>
      <c r="P54" s="19"/>
    </row>
    <row r="55" spans="4:19" ht="23.45" hidden="1" outlineLevel="1">
      <c r="D55" s="19"/>
      <c r="E55" s="19"/>
      <c r="F55" s="19"/>
      <c r="G55" s="19"/>
      <c r="H55" s="19"/>
      <c r="I55" s="19"/>
      <c r="J55" s="19"/>
      <c r="K55" s="19"/>
      <c r="L55" s="19"/>
      <c r="M55" s="19"/>
      <c r="N55" s="19"/>
      <c r="O55" s="19"/>
      <c r="P55" s="19"/>
    </row>
    <row r="56" spans="4:19" ht="23.45" hidden="1" outlineLevel="1">
      <c r="D56" s="19"/>
      <c r="E56" s="19"/>
      <c r="F56" s="19"/>
      <c r="G56" s="19"/>
      <c r="H56" s="19"/>
      <c r="I56" s="19"/>
      <c r="J56" s="19"/>
      <c r="K56" s="19"/>
      <c r="L56" s="19"/>
      <c r="M56" s="19"/>
      <c r="N56" s="19"/>
      <c r="O56" s="19"/>
      <c r="P56" s="19"/>
    </row>
    <row r="57" spans="4:19" ht="23.45" hidden="1" outlineLevel="1">
      <c r="D57" s="19"/>
      <c r="E57" s="19"/>
      <c r="F57" s="19"/>
      <c r="G57" s="19"/>
      <c r="H57" s="19"/>
      <c r="I57" s="19"/>
      <c r="J57" s="19"/>
      <c r="K57" s="19"/>
      <c r="L57" s="19"/>
      <c r="M57" s="19"/>
      <c r="N57" s="19"/>
      <c r="O57" s="19"/>
      <c r="P57" s="19"/>
    </row>
    <row r="58" spans="4:19" hidden="1" outlineLevel="1"/>
    <row r="59" spans="4:19" ht="23.45" hidden="1" outlineLevel="1">
      <c r="D59" s="6" t="s">
        <v>75</v>
      </c>
      <c r="E59" s="19"/>
      <c r="F59" s="19"/>
      <c r="G59" s="19"/>
      <c r="H59" s="19"/>
      <c r="I59" s="19"/>
      <c r="J59" s="19"/>
      <c r="K59" s="19"/>
      <c r="L59" s="19"/>
      <c r="M59" s="19"/>
      <c r="N59" s="19"/>
      <c r="O59" s="19"/>
      <c r="P59" s="19"/>
      <c r="Q59" s="19"/>
      <c r="R59" s="19"/>
      <c r="S59" s="19"/>
    </row>
    <row r="60" spans="4:19" ht="23.45" hidden="1" outlineLevel="1">
      <c r="D60" s="19"/>
      <c r="E60" s="19"/>
      <c r="F60" s="19"/>
      <c r="G60" s="19"/>
      <c r="H60" s="19"/>
      <c r="I60" s="19"/>
      <c r="J60" s="19"/>
      <c r="K60" s="19"/>
      <c r="L60" s="19"/>
      <c r="M60" s="19"/>
      <c r="N60" s="19"/>
      <c r="O60" s="19"/>
      <c r="P60" s="19"/>
      <c r="Q60" s="19"/>
      <c r="R60" s="19"/>
      <c r="S60" s="19"/>
    </row>
    <row r="61" spans="4:19" ht="23.45" hidden="1" outlineLevel="1">
      <c r="D61" s="19"/>
      <c r="E61" s="19"/>
      <c r="F61" s="19"/>
      <c r="G61" s="19"/>
      <c r="H61" s="19"/>
      <c r="I61" s="19"/>
      <c r="J61" s="19"/>
      <c r="K61" s="19"/>
      <c r="L61" s="19"/>
      <c r="M61" s="19"/>
      <c r="N61" s="19"/>
      <c r="O61" s="19"/>
      <c r="P61" s="19"/>
      <c r="Q61" s="19"/>
      <c r="R61" s="19"/>
      <c r="S61" s="19"/>
    </row>
    <row r="62" spans="4:19" ht="23.45" hidden="1" outlineLevel="1">
      <c r="D62" s="19"/>
      <c r="E62" s="19"/>
      <c r="F62" s="19"/>
      <c r="G62" s="19"/>
      <c r="H62" s="19"/>
      <c r="I62" s="19"/>
      <c r="J62" s="19"/>
      <c r="K62" s="19"/>
      <c r="L62" s="19"/>
      <c r="M62" s="19"/>
      <c r="N62" s="19"/>
      <c r="O62" s="19"/>
      <c r="P62" s="19"/>
      <c r="Q62" s="19"/>
      <c r="R62" s="19"/>
      <c r="S62" s="19"/>
    </row>
    <row r="63" spans="4:19" ht="23.45" hidden="1" outlineLevel="1">
      <c r="D63" s="19"/>
      <c r="E63" s="19"/>
      <c r="F63" s="19"/>
      <c r="G63" s="19"/>
      <c r="H63" s="19"/>
      <c r="I63" s="19"/>
      <c r="J63" s="19"/>
      <c r="K63" s="19"/>
      <c r="L63" s="19"/>
      <c r="M63" s="19"/>
      <c r="N63" s="19"/>
      <c r="O63" s="19"/>
      <c r="P63" s="19"/>
      <c r="Q63" s="19"/>
      <c r="R63" s="19"/>
      <c r="S63" s="19"/>
    </row>
    <row r="64" spans="4:19" ht="23.45" hidden="1" outlineLevel="1">
      <c r="D64" s="19"/>
      <c r="E64" s="19"/>
      <c r="F64" s="19"/>
      <c r="G64" s="19"/>
      <c r="H64" s="19"/>
      <c r="I64" s="19"/>
      <c r="J64" s="19"/>
      <c r="K64" s="19"/>
      <c r="L64" s="19"/>
      <c r="M64" s="19"/>
      <c r="N64" s="19"/>
      <c r="O64" s="19"/>
      <c r="P64" s="19"/>
      <c r="Q64" s="19"/>
      <c r="R64" s="19"/>
      <c r="S64" s="19"/>
    </row>
    <row r="65" spans="4:22" ht="23.45" hidden="1" outlineLevel="1">
      <c r="D65" s="19"/>
      <c r="E65" s="19"/>
      <c r="F65" s="19"/>
      <c r="G65" s="19"/>
      <c r="H65" s="19"/>
      <c r="I65" s="19"/>
      <c r="J65" s="19"/>
      <c r="K65" s="19"/>
      <c r="L65" s="19"/>
      <c r="M65" s="19"/>
      <c r="N65" s="19"/>
      <c r="O65" s="19"/>
      <c r="P65" s="19"/>
      <c r="Q65" s="19"/>
      <c r="R65" s="19"/>
      <c r="S65" s="19"/>
    </row>
    <row r="66" spans="4:22" ht="23.45" hidden="1" outlineLevel="1">
      <c r="D66" s="19"/>
      <c r="E66" s="19"/>
      <c r="F66" s="19"/>
      <c r="G66" s="19"/>
      <c r="H66" s="19"/>
      <c r="I66" s="19"/>
      <c r="J66" s="19"/>
      <c r="K66" s="19"/>
      <c r="L66" s="19"/>
      <c r="M66" s="19"/>
      <c r="N66" s="19"/>
      <c r="O66" s="19"/>
      <c r="P66" s="19"/>
      <c r="Q66" s="19"/>
      <c r="R66" s="19"/>
      <c r="S66" s="19"/>
    </row>
    <row r="67" spans="4:22" ht="23.45" hidden="1" outlineLevel="1">
      <c r="D67" s="19"/>
      <c r="E67" s="19"/>
      <c r="F67" s="19"/>
      <c r="G67" s="19"/>
      <c r="H67" s="19"/>
      <c r="I67" s="19"/>
      <c r="J67" s="19"/>
      <c r="K67" s="19"/>
      <c r="L67" s="19"/>
      <c r="M67" s="19"/>
      <c r="N67" s="19"/>
      <c r="O67" s="19"/>
      <c r="P67" s="19"/>
      <c r="Q67" s="19"/>
      <c r="R67" s="19"/>
      <c r="S67" s="19"/>
    </row>
    <row r="68" spans="4:22" ht="23.45" hidden="1" outlineLevel="1">
      <c r="D68" s="19"/>
      <c r="E68" s="19"/>
      <c r="F68" s="19"/>
      <c r="G68" s="19"/>
      <c r="H68" s="19"/>
      <c r="I68" s="19"/>
      <c r="J68" s="19"/>
      <c r="K68" s="19"/>
      <c r="L68" s="19"/>
      <c r="M68" s="19"/>
      <c r="N68" s="19"/>
      <c r="O68" s="19"/>
      <c r="P68" s="19"/>
      <c r="Q68" s="19"/>
      <c r="R68" s="19"/>
      <c r="S68" s="19"/>
    </row>
    <row r="69" spans="4:22" ht="23.45" hidden="1" outlineLevel="1">
      <c r="D69" s="19"/>
      <c r="E69" s="19"/>
      <c r="F69" s="19"/>
      <c r="G69" s="19"/>
      <c r="H69" s="19"/>
      <c r="I69" s="19"/>
      <c r="J69" s="19"/>
      <c r="K69" s="19"/>
      <c r="L69" s="19"/>
      <c r="M69" s="19"/>
      <c r="N69" s="19"/>
      <c r="O69" s="19"/>
      <c r="P69" s="19"/>
      <c r="Q69" s="19"/>
      <c r="R69" s="19"/>
      <c r="S69" s="19"/>
    </row>
    <row r="70" spans="4:22" ht="23.45" hidden="1" outlineLevel="1">
      <c r="D70" s="19"/>
      <c r="E70" s="19"/>
      <c r="F70" s="19"/>
      <c r="G70" s="19"/>
      <c r="H70" s="19"/>
      <c r="I70" s="19"/>
      <c r="J70" s="19"/>
      <c r="K70" s="19"/>
      <c r="L70" s="19"/>
      <c r="M70" s="19"/>
      <c r="N70" s="19"/>
      <c r="O70" s="19"/>
      <c r="P70" s="19"/>
      <c r="Q70" s="19"/>
      <c r="R70" s="19"/>
      <c r="S70" s="19"/>
    </row>
    <row r="71" spans="4:22" ht="23.45" hidden="1" outlineLevel="1">
      <c r="D71" s="6" t="s">
        <v>78</v>
      </c>
      <c r="T71" s="19"/>
      <c r="U71" s="19"/>
      <c r="V71" s="19"/>
    </row>
    <row r="72" spans="4:22" ht="23.45" hidden="1" outlineLevel="1">
      <c r="T72" s="19"/>
      <c r="U72" s="19"/>
      <c r="V72" s="19"/>
    </row>
    <row r="73" spans="4:22" ht="23.45" hidden="1" outlineLevel="1">
      <c r="T73" s="19"/>
      <c r="U73" s="19"/>
      <c r="V73" s="19"/>
    </row>
    <row r="74" spans="4:22" ht="23.45" hidden="1" outlineLevel="1">
      <c r="T74" s="19"/>
      <c r="U74" s="19"/>
      <c r="V74" s="19"/>
    </row>
    <row r="75" spans="4:22" ht="23.45" hidden="1" outlineLevel="1">
      <c r="T75" s="19"/>
      <c r="U75" s="19"/>
      <c r="V75" s="19"/>
    </row>
    <row r="76" spans="4:22" ht="23.45" hidden="1" outlineLevel="1">
      <c r="T76" s="19"/>
      <c r="U76" s="19"/>
      <c r="V76" s="19"/>
    </row>
    <row r="77" spans="4:22" ht="23.45" hidden="1" outlineLevel="1">
      <c r="T77" s="19"/>
      <c r="U77" s="19"/>
      <c r="V77" s="19"/>
    </row>
    <row r="78" spans="4:22" ht="23.45" hidden="1" outlineLevel="1">
      <c r="T78" s="19"/>
      <c r="U78" s="19"/>
      <c r="V78" s="19"/>
    </row>
    <row r="79" spans="4:22" ht="23.45" hidden="1" outlineLevel="1">
      <c r="T79" s="19"/>
      <c r="U79" s="19"/>
      <c r="V79" s="19"/>
    </row>
    <row r="80" spans="4:22" ht="23.45" hidden="1" outlineLevel="1">
      <c r="T80" s="19"/>
      <c r="U80" s="19"/>
      <c r="V80" s="19"/>
    </row>
    <row r="81" spans="4:23" ht="23.45" hidden="1" outlineLevel="1">
      <c r="T81" s="19"/>
      <c r="U81" s="19"/>
      <c r="V81" s="19"/>
    </row>
    <row r="82" spans="4:23" ht="23.45" hidden="1" outlineLevel="1">
      <c r="T82" s="19"/>
      <c r="U82" s="19"/>
      <c r="V82" s="19"/>
    </row>
    <row r="83" spans="4:23" ht="23.45" hidden="1" outlineLevel="1">
      <c r="T83" s="19"/>
      <c r="U83" s="19"/>
      <c r="V83" s="19"/>
    </row>
    <row r="84" spans="4:23" ht="23.45" hidden="1" outlineLevel="1">
      <c r="T84" s="19"/>
      <c r="U84" s="19"/>
      <c r="V84" s="19"/>
    </row>
    <row r="85" spans="4:23" ht="23.45" hidden="1" outlineLevel="1">
      <c r="T85" s="19"/>
      <c r="U85" s="19"/>
      <c r="V85" s="19"/>
    </row>
    <row r="86" spans="4:23" ht="23.45" hidden="1" outlineLevel="1">
      <c r="T86" s="19"/>
      <c r="U86" s="19"/>
      <c r="V86" s="19"/>
    </row>
    <row r="87" spans="4:23" ht="23.45" hidden="1" outlineLevel="1">
      <c r="T87" s="19"/>
      <c r="U87" s="19"/>
      <c r="V87" s="19"/>
    </row>
    <row r="88" spans="4:23" ht="23.45" hidden="1" outlineLevel="1">
      <c r="T88" s="19"/>
      <c r="U88" s="19"/>
      <c r="V88" s="19"/>
    </row>
    <row r="89" spans="4:23" ht="23.45" hidden="1" outlineLevel="1">
      <c r="D89" s="6" t="s">
        <v>79</v>
      </c>
      <c r="P89" s="6"/>
      <c r="Q89" s="2"/>
      <c r="R89" s="2"/>
      <c r="S89" s="2"/>
      <c r="T89" s="19"/>
      <c r="U89" s="6" t="s">
        <v>80</v>
      </c>
      <c r="V89" s="19"/>
      <c r="W89" s="2"/>
    </row>
    <row r="90" spans="4:23" ht="23.45" hidden="1" outlineLevel="1">
      <c r="P90" s="2"/>
      <c r="Q90" s="2"/>
      <c r="R90" s="2"/>
      <c r="S90" s="2"/>
      <c r="T90" s="19"/>
      <c r="U90" s="19"/>
      <c r="V90" s="19"/>
      <c r="W90" s="2"/>
    </row>
    <row r="91" spans="4:23" ht="23.45" hidden="1" outlineLevel="1">
      <c r="P91" s="2"/>
      <c r="Q91" s="2"/>
      <c r="R91" s="2"/>
      <c r="S91" s="2"/>
      <c r="T91" s="19"/>
      <c r="U91" s="19"/>
      <c r="V91" s="19"/>
      <c r="W91" s="2"/>
    </row>
    <row r="92" spans="4:23" ht="23.45" hidden="1" outlineLevel="1">
      <c r="P92" s="2"/>
      <c r="Q92" s="2"/>
      <c r="R92" s="2"/>
      <c r="S92" s="2"/>
      <c r="T92" s="19"/>
      <c r="U92" s="19"/>
      <c r="V92" s="19"/>
      <c r="W92" s="2"/>
    </row>
    <row r="93" spans="4:23" ht="23.45" hidden="1" outlineLevel="1">
      <c r="P93" s="2"/>
      <c r="Q93" s="2"/>
      <c r="R93" s="2"/>
      <c r="S93" s="2"/>
      <c r="T93" s="19"/>
      <c r="U93" s="19"/>
      <c r="V93" s="19"/>
      <c r="W93" s="2"/>
    </row>
    <row r="94" spans="4:23" ht="23.45" hidden="1" outlineLevel="1">
      <c r="P94" s="2"/>
      <c r="Q94" s="2"/>
      <c r="R94" s="2"/>
      <c r="S94" s="2"/>
      <c r="T94" s="19"/>
      <c r="U94" s="19"/>
      <c r="V94" s="19"/>
      <c r="W94" s="2"/>
    </row>
    <row r="95" spans="4:23" ht="23.45" hidden="1" outlineLevel="1">
      <c r="P95" s="2"/>
      <c r="Q95" s="2"/>
      <c r="R95" s="2"/>
      <c r="S95" s="2"/>
      <c r="T95" s="19"/>
      <c r="U95" s="19"/>
      <c r="V95" s="19"/>
      <c r="W95" s="2"/>
    </row>
    <row r="96" spans="4:23" ht="23.45" hidden="1" outlineLevel="1">
      <c r="P96" s="2"/>
      <c r="Q96" s="2"/>
      <c r="R96" s="2"/>
      <c r="S96" s="2"/>
      <c r="T96" s="19"/>
      <c r="U96" s="19"/>
      <c r="V96" s="19"/>
      <c r="W96" s="2"/>
    </row>
    <row r="97" spans="4:23" ht="23.45" hidden="1" outlineLevel="1">
      <c r="P97" s="2"/>
      <c r="Q97" s="2"/>
      <c r="R97" s="2"/>
      <c r="S97" s="2"/>
      <c r="T97" s="19"/>
      <c r="U97" s="19"/>
      <c r="V97" s="19"/>
      <c r="W97" s="2"/>
    </row>
    <row r="98" spans="4:23" ht="23.45" hidden="1" outlineLevel="1">
      <c r="P98" s="2"/>
      <c r="Q98" s="2"/>
      <c r="R98" s="2"/>
      <c r="S98" s="2"/>
      <c r="T98" s="19"/>
      <c r="U98" s="19"/>
      <c r="V98" s="19"/>
      <c r="W98" s="2"/>
    </row>
    <row r="99" spans="4:23" ht="18.600000000000001" hidden="1" outlineLevel="1">
      <c r="S99" s="2"/>
      <c r="W99" s="2"/>
    </row>
    <row r="100" spans="4:23" ht="18.600000000000001" hidden="1" outlineLevel="1">
      <c r="S100" s="2"/>
      <c r="W100" s="2"/>
    </row>
    <row r="101" spans="4:23" ht="21" hidden="1" outlineLevel="1">
      <c r="S101" s="2"/>
      <c r="T101" s="2"/>
      <c r="U101" s="6" t="s">
        <v>44</v>
      </c>
      <c r="V101" s="2"/>
      <c r="W101" s="2"/>
    </row>
    <row r="102" spans="4:23" ht="18.600000000000001" hidden="1" outlineLevel="1">
      <c r="S102" s="2"/>
      <c r="T102" s="2"/>
      <c r="U102" s="2"/>
      <c r="V102" s="2"/>
      <c r="W102" s="2"/>
    </row>
    <row r="103" spans="4:23" ht="18.600000000000001" hidden="1" outlineLevel="1">
      <c r="S103" s="2"/>
      <c r="T103" s="2"/>
      <c r="U103" s="2"/>
      <c r="V103" s="2"/>
      <c r="W103" s="2"/>
    </row>
    <row r="104" spans="4:23" ht="18.600000000000001" hidden="1" outlineLevel="1">
      <c r="T104" s="2"/>
      <c r="U104" s="2"/>
      <c r="V104" s="2"/>
      <c r="W104" s="2"/>
    </row>
    <row r="105" spans="4:23" ht="18.600000000000001" hidden="1" outlineLevel="1">
      <c r="T105" s="2"/>
      <c r="U105" s="2"/>
      <c r="V105" s="2"/>
    </row>
    <row r="106" spans="4:23" ht="18.600000000000001" hidden="1" outlineLevel="1">
      <c r="T106" s="2"/>
      <c r="U106" s="2"/>
      <c r="V106" s="2"/>
    </row>
    <row r="107" spans="4:23" ht="18.600000000000001" hidden="1" outlineLevel="1">
      <c r="T107" s="2"/>
      <c r="U107" s="2"/>
      <c r="V107" s="2"/>
    </row>
    <row r="108" spans="4:23" ht="18.600000000000001" hidden="1" outlineLevel="1">
      <c r="N108" s="2"/>
      <c r="O108" s="2"/>
      <c r="P108" s="2"/>
      <c r="T108" s="2"/>
      <c r="U108" s="2"/>
      <c r="V108" s="2"/>
    </row>
    <row r="109" spans="4:23" ht="21" hidden="1" outlineLevel="1">
      <c r="D109" s="6" t="s">
        <v>45</v>
      </c>
      <c r="N109" s="2"/>
      <c r="O109" s="2"/>
      <c r="P109" s="6"/>
      <c r="Q109" s="2"/>
      <c r="S109" s="2"/>
      <c r="T109" s="2"/>
      <c r="U109" s="6" t="s">
        <v>47</v>
      </c>
      <c r="V109" s="2"/>
    </row>
    <row r="110" spans="4:23" ht="18.600000000000001" hidden="1" outlineLevel="1">
      <c r="N110" s="2"/>
      <c r="O110" s="2"/>
      <c r="P110" s="2"/>
      <c r="T110" s="2"/>
      <c r="U110" s="2"/>
      <c r="V110" s="2"/>
    </row>
    <row r="111" spans="4:23" ht="18.600000000000001" hidden="1" outlineLevel="1">
      <c r="O111" s="2"/>
      <c r="P111" s="2"/>
      <c r="T111" s="2"/>
      <c r="U111" s="2"/>
      <c r="V111" s="2"/>
    </row>
    <row r="112" spans="4:23" ht="18.600000000000001" hidden="1" outlineLevel="1">
      <c r="O112" s="2"/>
      <c r="P112" s="2"/>
      <c r="T112" s="2"/>
      <c r="U112" s="2"/>
      <c r="V112" s="2"/>
    </row>
    <row r="113" spans="4:22" ht="18.600000000000001" hidden="1" outlineLevel="1">
      <c r="O113" s="2"/>
      <c r="P113" s="2"/>
      <c r="T113" s="2"/>
      <c r="U113" s="2"/>
      <c r="V113" s="2"/>
    </row>
    <row r="114" spans="4:22" ht="18.600000000000001" hidden="1" outlineLevel="1">
      <c r="T114" s="2"/>
      <c r="U114" s="2"/>
      <c r="V114" s="2"/>
    </row>
    <row r="115" spans="4:22" ht="18.600000000000001" hidden="1" outlineLevel="1">
      <c r="T115" s="2"/>
      <c r="U115" s="2"/>
      <c r="V115" s="2"/>
    </row>
    <row r="116" spans="4:22" hidden="1" outlineLevel="1"/>
    <row r="117" spans="4:22" hidden="1" outlineLevel="1"/>
    <row r="118" spans="4:22" hidden="1" outlineLevel="1"/>
    <row r="119" spans="4:22" hidden="1" outlineLevel="1"/>
    <row r="120" spans="4:22" hidden="1" outlineLevel="1"/>
    <row r="121" spans="4:22" hidden="1" outlineLevel="1"/>
    <row r="122" spans="4:22" hidden="1" outlineLevel="1"/>
    <row r="123" spans="4:22" hidden="1" outlineLevel="1"/>
    <row r="124" spans="4:22" hidden="1" outlineLevel="1"/>
    <row r="125" spans="4:22" hidden="1" outlineLevel="1"/>
    <row r="126" spans="4:22" collapsed="1"/>
    <row r="127" spans="4:22">
      <c r="D127" s="45"/>
    </row>
    <row r="131" spans="4:4">
      <c r="D131" s="46"/>
    </row>
    <row r="154" spans="1:1">
      <c r="A154" s="45" t="s">
        <v>35</v>
      </c>
    </row>
    <row r="155" spans="1:1">
      <c r="A155" t="s">
        <v>36</v>
      </c>
    </row>
    <row r="156" spans="1:1">
      <c r="A156" t="s">
        <v>37</v>
      </c>
    </row>
    <row r="157" spans="1:1">
      <c r="A157" t="s">
        <v>38</v>
      </c>
    </row>
    <row r="158" spans="1:1">
      <c r="A158" s="46" t="s">
        <v>39</v>
      </c>
    </row>
  </sheetData>
  <mergeCells count="6">
    <mergeCell ref="A24:C24"/>
    <mergeCell ref="A11:C11"/>
    <mergeCell ref="AD15:AE15"/>
    <mergeCell ref="AG15:AH15"/>
    <mergeCell ref="AD17:AE17"/>
    <mergeCell ref="AG17:AH17"/>
  </mergeCells>
  <conditionalFormatting sqref="E15:K18">
    <cfRule type="cellIs" dxfId="3" priority="5" operator="equal">
      <formula>"-"</formula>
    </cfRule>
    <cfRule type="cellIs" dxfId="2" priority="6" operator="between">
      <formula>0.75</formula>
      <formula>0.84</formula>
    </cfRule>
    <cfRule type="cellIs" dxfId="1" priority="7" operator="lessThan">
      <formula>0.75</formula>
    </cfRule>
    <cfRule type="cellIs" dxfId="0" priority="8" operator="greaterThan">
      <formula>0.84</formula>
    </cfRule>
  </conditionalFormatting>
  <dataValidations count="1">
    <dataValidation type="list" allowBlank="1" showInputMessage="1" showErrorMessage="1" promptTitle="Select View type" sqref="A11:C11 A24:C24" xr:uid="{9FBD64D1-33A4-404B-8BAE-B14AAE28D6A7}">
      <formula1>"Monthly View, Weekly View"</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4D072-E93E-124F-9AE3-797FB7F5DEF8}">
  <sheetPr>
    <tabColor rgb="FFFFFF00"/>
  </sheetPr>
  <dimension ref="B1:AF77"/>
  <sheetViews>
    <sheetView showGridLines="0" zoomScale="60" zoomScaleNormal="60" workbookViewId="0">
      <pane ySplit="7" topLeftCell="A8" activePane="bottomLeft" state="frozen"/>
      <selection pane="bottomLeft" activeCell="H13" sqref="H13:J14"/>
    </sheetView>
  </sheetViews>
  <sheetFormatPr defaultColWidth="10.85546875" defaultRowHeight="18.600000000000001" outlineLevelRow="1"/>
  <cols>
    <col min="1" max="1" width="10.85546875" style="2"/>
    <col min="2" max="2" width="11.5703125" style="2" customWidth="1"/>
    <col min="3" max="3" width="22.5703125" style="2" customWidth="1"/>
    <col min="4" max="10" width="13" style="2" customWidth="1"/>
    <col min="11" max="11" width="10.85546875" style="2"/>
    <col min="12" max="12" width="17.140625" style="2" customWidth="1"/>
    <col min="13" max="13" width="13.85546875" style="2" customWidth="1"/>
    <col min="14" max="15" width="10.85546875" style="2"/>
    <col min="16" max="16" width="12.42578125" style="2" customWidth="1"/>
    <col min="17" max="17" width="10.85546875" style="2"/>
    <col min="18" max="18" width="11.85546875" style="2" customWidth="1"/>
    <col min="19" max="16384" width="10.85546875" style="2"/>
  </cols>
  <sheetData>
    <row r="1" spans="2:32" ht="21" hidden="1">
      <c r="B1" s="6"/>
      <c r="C1" s="6" t="s">
        <v>81</v>
      </c>
    </row>
    <row r="2" spans="2:32" hidden="1">
      <c r="C2" s="2" t="s">
        <v>82</v>
      </c>
    </row>
    <row r="3" spans="2:32" hidden="1">
      <c r="D3" s="39" t="s">
        <v>83</v>
      </c>
    </row>
    <row r="4" spans="2:32" hidden="1">
      <c r="D4" s="2" t="s">
        <v>84</v>
      </c>
    </row>
    <row r="5" spans="2:32" hidden="1">
      <c r="D5" s="2" t="s">
        <v>85</v>
      </c>
    </row>
    <row r="6" spans="2:32" hidden="1">
      <c r="D6" s="39" t="s">
        <v>86</v>
      </c>
    </row>
    <row r="7" spans="2:32" hidden="1"/>
    <row r="8" spans="2:32" s="14" customFormat="1" ht="9" customHeight="1"/>
    <row r="9" spans="2:32" hidden="1" outlineLevel="1">
      <c r="C9" s="1" t="s">
        <v>4</v>
      </c>
      <c r="G9" s="1" t="s">
        <v>5</v>
      </c>
      <c r="L9" s="1" t="s">
        <v>87</v>
      </c>
      <c r="O9" s="1" t="s">
        <v>53</v>
      </c>
    </row>
    <row r="10" spans="2:32" hidden="1" outlineLevel="1">
      <c r="C10" s="3"/>
      <c r="D10" s="4"/>
      <c r="E10" s="5"/>
      <c r="G10" s="3"/>
      <c r="H10" s="4"/>
      <c r="I10" s="5"/>
      <c r="L10" s="3" t="s">
        <v>88</v>
      </c>
      <c r="M10" s="5"/>
      <c r="O10" s="3" t="s">
        <v>55</v>
      </c>
      <c r="P10" s="5"/>
    </row>
    <row r="11" spans="2:32" hidden="1" outlineLevel="1"/>
    <row r="12" spans="2:32" ht="42" customHeight="1" collapsed="1">
      <c r="C12" s="6"/>
      <c r="L12" s="2" t="s">
        <v>89</v>
      </c>
      <c r="M12" s="2" t="s">
        <v>90</v>
      </c>
      <c r="T12"/>
      <c r="U12"/>
      <c r="V12"/>
      <c r="W12"/>
      <c r="X12"/>
      <c r="Y12"/>
      <c r="Z12"/>
      <c r="AA12"/>
      <c r="AB12"/>
      <c r="AC12"/>
      <c r="AD12"/>
      <c r="AE12"/>
      <c r="AF12"/>
    </row>
    <row r="13" spans="2:32" ht="17.100000000000001" customHeight="1">
      <c r="C13" s="2" t="s">
        <v>91</v>
      </c>
      <c r="D13" s="2" t="s">
        <v>92</v>
      </c>
      <c r="E13" s="39" t="s">
        <v>93</v>
      </c>
      <c r="H13" s="2" t="s">
        <v>94</v>
      </c>
      <c r="I13" s="68" t="s">
        <v>95</v>
      </c>
      <c r="J13" s="69"/>
      <c r="M13" s="2" t="s">
        <v>96</v>
      </c>
      <c r="O13" s="2" t="s">
        <v>97</v>
      </c>
      <c r="T13"/>
      <c r="U13"/>
      <c r="V13"/>
      <c r="W13"/>
      <c r="X13"/>
      <c r="Y13"/>
      <c r="Z13"/>
      <c r="AA13"/>
      <c r="AB13"/>
      <c r="AC13"/>
      <c r="AD13"/>
      <c r="AE13"/>
      <c r="AF13"/>
    </row>
    <row r="14" spans="2:32" ht="39.950000000000003" customHeight="1">
      <c r="L14"/>
      <c r="M14" s="2" t="s">
        <v>98</v>
      </c>
      <c r="N14"/>
      <c r="O14"/>
      <c r="P14"/>
      <c r="Q14"/>
      <c r="R14"/>
      <c r="S14"/>
      <c r="T14"/>
      <c r="U14"/>
      <c r="V14"/>
      <c r="W14"/>
      <c r="X14"/>
      <c r="Y14"/>
      <c r="Z14"/>
      <c r="AA14"/>
      <c r="AB14"/>
      <c r="AC14"/>
      <c r="AD14"/>
      <c r="AE14"/>
      <c r="AF14"/>
    </row>
    <row r="15" spans="2:32" ht="39.950000000000003" customHeight="1">
      <c r="C15" s="72" t="s">
        <v>20</v>
      </c>
      <c r="D15" s="70" t="s">
        <v>99</v>
      </c>
      <c r="E15" s="15" t="s">
        <v>100</v>
      </c>
      <c r="F15" s="15" t="s">
        <v>101</v>
      </c>
      <c r="G15" s="15" t="s">
        <v>102</v>
      </c>
      <c r="H15" s="15" t="s">
        <v>103</v>
      </c>
      <c r="I15" s="15" t="s">
        <v>104</v>
      </c>
      <c r="J15" s="8" t="s">
        <v>21</v>
      </c>
      <c r="L15" s="54" t="s">
        <v>105</v>
      </c>
      <c r="M15"/>
      <c r="N15"/>
      <c r="O15"/>
      <c r="P15" s="9" t="s">
        <v>58</v>
      </c>
      <c r="Q15"/>
      <c r="R15"/>
      <c r="S15"/>
      <c r="T15" s="9" t="s">
        <v>22</v>
      </c>
      <c r="U15"/>
      <c r="V15"/>
      <c r="W15"/>
      <c r="X15"/>
      <c r="Y15"/>
      <c r="Z15"/>
      <c r="AA15"/>
      <c r="AB15"/>
      <c r="AC15"/>
      <c r="AD15"/>
      <c r="AE15"/>
      <c r="AF15"/>
    </row>
    <row r="16" spans="2:32" ht="39.950000000000003" customHeight="1">
      <c r="C16" s="71" t="s">
        <v>22</v>
      </c>
      <c r="D16" s="38"/>
      <c r="E16" s="16"/>
      <c r="F16" s="16"/>
      <c r="G16" s="16"/>
      <c r="H16" s="16"/>
      <c r="I16" s="16"/>
      <c r="J16" s="16"/>
      <c r="L16"/>
      <c r="M16"/>
      <c r="N16"/>
      <c r="O16"/>
      <c r="P16"/>
      <c r="Q16"/>
      <c r="R16"/>
      <c r="S16"/>
      <c r="T16"/>
      <c r="U16"/>
      <c r="V16"/>
      <c r="W16"/>
      <c r="X16"/>
      <c r="Y16"/>
      <c r="Z16"/>
      <c r="AA16"/>
      <c r="AB16"/>
      <c r="AC16"/>
      <c r="AD16"/>
      <c r="AE16"/>
      <c r="AF16"/>
    </row>
    <row r="17" spans="2:32" ht="39.950000000000003" customHeight="1">
      <c r="C17" s="75" t="s">
        <v>60</v>
      </c>
      <c r="D17" s="16"/>
      <c r="E17" s="16"/>
      <c r="F17" s="16"/>
      <c r="G17" s="16"/>
      <c r="H17" s="16"/>
      <c r="I17" s="16"/>
      <c r="J17" s="16"/>
      <c r="L17"/>
      <c r="M17"/>
      <c r="N17"/>
      <c r="O17"/>
      <c r="P17"/>
      <c r="Q17"/>
      <c r="R17"/>
      <c r="S17"/>
      <c r="T17"/>
      <c r="U17"/>
      <c r="V17"/>
      <c r="W17"/>
      <c r="X17"/>
      <c r="Y17"/>
      <c r="Z17"/>
      <c r="AA17"/>
      <c r="AB17"/>
      <c r="AC17"/>
      <c r="AD17"/>
      <c r="AE17"/>
      <c r="AF17"/>
    </row>
    <row r="18" spans="2:32" ht="39.950000000000003" customHeight="1">
      <c r="C18" s="75" t="s">
        <v>106</v>
      </c>
      <c r="D18" s="16"/>
      <c r="E18" s="16"/>
      <c r="F18" s="16"/>
      <c r="G18" s="16"/>
      <c r="H18" s="16"/>
      <c r="I18" s="16"/>
      <c r="J18" s="16"/>
      <c r="L18"/>
      <c r="M18"/>
      <c r="N18"/>
      <c r="O18"/>
      <c r="P18"/>
      <c r="Q18"/>
      <c r="R18"/>
      <c r="S18"/>
      <c r="T18"/>
      <c r="U18"/>
      <c r="V18"/>
      <c r="W18"/>
      <c r="X18"/>
      <c r="Y18"/>
      <c r="Z18"/>
      <c r="AA18"/>
      <c r="AB18"/>
      <c r="AC18"/>
      <c r="AD18"/>
      <c r="AE18"/>
      <c r="AF18"/>
    </row>
    <row r="19" spans="2:32" ht="39.950000000000003" customHeight="1">
      <c r="C19" s="10" t="s">
        <v>58</v>
      </c>
      <c r="D19" s="16"/>
      <c r="E19" s="16"/>
      <c r="F19" s="16"/>
      <c r="G19" s="16"/>
      <c r="H19" s="16"/>
      <c r="I19" s="16"/>
      <c r="J19" s="16"/>
      <c r="L19"/>
      <c r="M19"/>
      <c r="N19"/>
      <c r="O19"/>
      <c r="P19"/>
      <c r="Q19"/>
      <c r="R19"/>
      <c r="S19"/>
      <c r="T19"/>
      <c r="U19"/>
      <c r="V19"/>
      <c r="W19"/>
      <c r="X19"/>
      <c r="Y19"/>
      <c r="Z19"/>
      <c r="AA19"/>
      <c r="AB19"/>
      <c r="AC19"/>
      <c r="AD19"/>
      <c r="AE19"/>
      <c r="AF19"/>
    </row>
    <row r="20" spans="2:32" ht="36.950000000000003" customHeight="1">
      <c r="L20"/>
      <c r="M20"/>
      <c r="N20"/>
      <c r="O20"/>
      <c r="P20"/>
      <c r="Q20"/>
      <c r="R20"/>
      <c r="S20"/>
      <c r="T20"/>
      <c r="U20"/>
      <c r="V20"/>
      <c r="W20"/>
      <c r="X20"/>
      <c r="Y20"/>
      <c r="Z20"/>
      <c r="AA20"/>
      <c r="AB20"/>
      <c r="AC20"/>
      <c r="AD20"/>
      <c r="AE20"/>
      <c r="AF20"/>
    </row>
    <row r="21" spans="2:32" ht="21">
      <c r="B21" s="78" t="s">
        <v>57</v>
      </c>
      <c r="C21" s="79" t="s">
        <v>22</v>
      </c>
      <c r="D21" s="80"/>
      <c r="E21" s="80"/>
      <c r="F21" s="80"/>
      <c r="G21" s="80"/>
      <c r="H21" s="80"/>
      <c r="I21" s="80" t="s">
        <v>107</v>
      </c>
      <c r="J21" s="80"/>
      <c r="L21" s="99" t="s">
        <v>108</v>
      </c>
      <c r="M21" s="100"/>
      <c r="N21" s="9"/>
      <c r="O21" s="99" t="s">
        <v>109</v>
      </c>
      <c r="P21" s="100"/>
      <c r="Q21"/>
      <c r="R21" s="99" t="s">
        <v>110</v>
      </c>
      <c r="S21" s="100"/>
      <c r="T21"/>
      <c r="U21"/>
      <c r="V21"/>
      <c r="W21"/>
      <c r="X21"/>
      <c r="Y21"/>
      <c r="Z21"/>
      <c r="AA21"/>
      <c r="AB21"/>
      <c r="AC21"/>
      <c r="AD21"/>
      <c r="AE21"/>
      <c r="AF21"/>
    </row>
    <row r="22" spans="2:32" ht="30.95">
      <c r="B22" s="80" t="s">
        <v>111</v>
      </c>
      <c r="C22" s="81" t="s">
        <v>112</v>
      </c>
      <c r="D22" s="80"/>
      <c r="E22" s="80"/>
      <c r="F22" s="80"/>
      <c r="G22" s="80"/>
      <c r="H22" s="80"/>
      <c r="I22" s="80"/>
      <c r="J22" s="80"/>
      <c r="L22" s="92">
        <f>30*0.74</f>
        <v>22.2</v>
      </c>
      <c r="M22" s="93"/>
      <c r="N22"/>
      <c r="O22" s="92">
        <v>30</v>
      </c>
      <c r="P22" s="93"/>
      <c r="Q22"/>
      <c r="R22" s="92">
        <v>30</v>
      </c>
      <c r="S22" s="93"/>
      <c r="T22"/>
      <c r="U22"/>
      <c r="V22"/>
      <c r="W22"/>
      <c r="X22"/>
      <c r="Y22"/>
      <c r="Z22"/>
      <c r="AA22"/>
      <c r="AB22"/>
      <c r="AC22"/>
      <c r="AD22"/>
      <c r="AE22"/>
      <c r="AF22"/>
    </row>
    <row r="23" spans="2:32" ht="37.5" customHeight="1">
      <c r="B23" s="80"/>
      <c r="C23" s="80"/>
      <c r="D23" s="80"/>
      <c r="E23" s="80"/>
      <c r="F23" s="80"/>
      <c r="G23" s="80"/>
      <c r="H23" s="80"/>
      <c r="I23" s="80"/>
      <c r="J23" s="80"/>
      <c r="K23"/>
      <c r="L23" s="21" t="s">
        <v>25</v>
      </c>
      <c r="M23" s="20"/>
      <c r="N23" s="73" t="s">
        <v>113</v>
      </c>
      <c r="O23" s="11"/>
      <c r="P23" s="12"/>
      <c r="Q23"/>
      <c r="R23" s="11"/>
      <c r="S23" s="12"/>
      <c r="T23"/>
      <c r="U23"/>
      <c r="V23"/>
      <c r="W23"/>
      <c r="X23"/>
      <c r="Y23"/>
      <c r="Z23"/>
      <c r="AA23"/>
      <c r="AB23"/>
      <c r="AC23"/>
      <c r="AD23"/>
      <c r="AE23"/>
      <c r="AF23"/>
    </row>
    <row r="24" spans="2:32" ht="26.1" customHeight="1">
      <c r="B24" s="80"/>
      <c r="C24" s="82" t="s">
        <v>20</v>
      </c>
      <c r="D24" s="83" t="s">
        <v>99</v>
      </c>
      <c r="E24" s="83" t="s">
        <v>100</v>
      </c>
      <c r="F24" s="83" t="s">
        <v>101</v>
      </c>
      <c r="G24" s="83" t="s">
        <v>102</v>
      </c>
      <c r="H24" s="83" t="s">
        <v>103</v>
      </c>
      <c r="I24" s="83" t="s">
        <v>104</v>
      </c>
      <c r="J24" s="84" t="s">
        <v>21</v>
      </c>
      <c r="K24"/>
      <c r="N24"/>
      <c r="O24"/>
      <c r="P24"/>
      <c r="Q24"/>
      <c r="R24"/>
      <c r="S24"/>
      <c r="T24"/>
      <c r="U24"/>
      <c r="V24"/>
      <c r="W24"/>
      <c r="X24"/>
      <c r="Y24"/>
      <c r="Z24"/>
      <c r="AA24"/>
      <c r="AB24"/>
      <c r="AC24"/>
      <c r="AD24"/>
      <c r="AE24"/>
      <c r="AF24"/>
    </row>
    <row r="25" spans="2:32" ht="58.5" customHeight="1">
      <c r="B25" s="80"/>
      <c r="C25" s="85" t="s">
        <v>112</v>
      </c>
      <c r="D25" s="86"/>
      <c r="E25" s="87"/>
      <c r="F25" s="87"/>
      <c r="G25" s="87"/>
      <c r="H25" s="87"/>
      <c r="I25" s="87"/>
      <c r="J25" s="87"/>
      <c r="K25"/>
      <c r="L25" s="90" t="s">
        <v>114</v>
      </c>
      <c r="M25" s="91"/>
      <c r="N25"/>
      <c r="O25" s="90" t="s">
        <v>115</v>
      </c>
      <c r="P25" s="91"/>
      <c r="Q25"/>
      <c r="R25" s="90" t="s">
        <v>116</v>
      </c>
      <c r="S25" s="91"/>
      <c r="T25"/>
      <c r="U25"/>
      <c r="V25"/>
      <c r="W25"/>
      <c r="X25"/>
      <c r="Y25"/>
      <c r="Z25"/>
      <c r="AA25"/>
      <c r="AB25"/>
      <c r="AC25"/>
      <c r="AD25"/>
      <c r="AE25"/>
      <c r="AF25"/>
    </row>
    <row r="26" spans="2:32" ht="30.95">
      <c r="B26" s="80"/>
      <c r="C26" s="88" t="s">
        <v>117</v>
      </c>
      <c r="D26" s="87"/>
      <c r="E26" s="87"/>
      <c r="F26" s="87"/>
      <c r="G26" s="87"/>
      <c r="H26" s="87"/>
      <c r="I26" s="87"/>
      <c r="J26" s="87"/>
      <c r="K26"/>
      <c r="L26" s="92" t="s">
        <v>31</v>
      </c>
      <c r="M26" s="93"/>
      <c r="N26"/>
      <c r="O26" s="94" t="s">
        <v>32</v>
      </c>
      <c r="P26" s="95"/>
      <c r="Q26"/>
      <c r="R26" s="94" t="s">
        <v>32</v>
      </c>
      <c r="S26" s="95"/>
      <c r="T26"/>
      <c r="U26"/>
      <c r="V26"/>
      <c r="W26"/>
      <c r="X26"/>
      <c r="Y26"/>
      <c r="Z26"/>
      <c r="AA26"/>
      <c r="AB26"/>
      <c r="AC26"/>
      <c r="AD26"/>
      <c r="AE26"/>
      <c r="AF26"/>
    </row>
    <row r="27" spans="2:32" ht="32.25" customHeight="1">
      <c r="B27" s="80"/>
      <c r="C27" s="89"/>
      <c r="D27" s="89"/>
      <c r="E27" s="89"/>
      <c r="F27" s="89"/>
      <c r="G27" s="89"/>
      <c r="H27" s="89"/>
      <c r="I27" s="89"/>
      <c r="J27" s="89"/>
      <c r="K27"/>
      <c r="L27" s="22" t="s">
        <v>33</v>
      </c>
      <c r="M27" s="12"/>
      <c r="N27" s="73" t="s">
        <v>118</v>
      </c>
      <c r="O27" s="11"/>
      <c r="P27" s="12"/>
      <c r="Q27"/>
      <c r="R27" s="11"/>
      <c r="S27" s="12"/>
      <c r="T27"/>
      <c r="U27"/>
      <c r="V27"/>
      <c r="W27"/>
      <c r="X27"/>
      <c r="Y27"/>
      <c r="Z27"/>
      <c r="AA27"/>
      <c r="AB27"/>
      <c r="AC27"/>
      <c r="AD27"/>
      <c r="AE27"/>
      <c r="AF27"/>
    </row>
    <row r="28" spans="2:32" customFormat="1" ht="32.25" customHeight="1">
      <c r="B28" s="2"/>
    </row>
    <row r="29" spans="2:32" customFormat="1" ht="32.25" customHeight="1">
      <c r="B29" s="2"/>
    </row>
    <row r="30" spans="2:32" customFormat="1" ht="32.25" customHeight="1"/>
    <row r="31" spans="2:32" customFormat="1" ht="32.25" customHeight="1"/>
    <row r="32" spans="2:32" customFormat="1" ht="24.95" customHeight="1">
      <c r="K32" s="2"/>
    </row>
    <row r="33" spans="2:32" customFormat="1" ht="14.45"/>
    <row r="34" spans="2:32" customFormat="1">
      <c r="K34" s="2"/>
    </row>
    <row r="35" spans="2:32" customFormat="1">
      <c r="K35" s="2"/>
    </row>
    <row r="36" spans="2:32" customFormat="1">
      <c r="K36" s="2"/>
    </row>
    <row r="37" spans="2:32" customFormat="1">
      <c r="K37" s="2"/>
    </row>
    <row r="38" spans="2:32" customFormat="1">
      <c r="K38" s="2"/>
    </row>
    <row r="39" spans="2:32" customFormat="1" ht="14.45"/>
    <row r="40" spans="2:32">
      <c r="B40"/>
      <c r="C40"/>
      <c r="D40"/>
      <c r="E40"/>
      <c r="F40"/>
      <c r="G40"/>
      <c r="H40"/>
      <c r="I40"/>
      <c r="J40"/>
      <c r="L40"/>
      <c r="M40"/>
      <c r="N40"/>
      <c r="O40"/>
      <c r="P40"/>
      <c r="Q40"/>
      <c r="R40"/>
      <c r="S40"/>
      <c r="T40"/>
      <c r="U40"/>
      <c r="V40"/>
      <c r="W40"/>
      <c r="X40"/>
      <c r="Y40"/>
      <c r="Z40"/>
      <c r="AA40"/>
      <c r="AB40"/>
      <c r="AC40"/>
      <c r="AD40"/>
      <c r="AE40"/>
      <c r="AF40"/>
    </row>
    <row r="41" spans="2:32">
      <c r="B41"/>
      <c r="C41"/>
      <c r="D41"/>
      <c r="E41"/>
      <c r="F41"/>
      <c r="G41"/>
      <c r="H41"/>
      <c r="I41"/>
      <c r="J41"/>
      <c r="L41"/>
      <c r="M41"/>
      <c r="N41"/>
      <c r="O41"/>
      <c r="P41"/>
      <c r="Q41"/>
      <c r="R41"/>
      <c r="S41"/>
      <c r="T41"/>
      <c r="U41"/>
      <c r="V41"/>
      <c r="W41"/>
      <c r="X41"/>
      <c r="Y41"/>
      <c r="Z41"/>
      <c r="AA41"/>
      <c r="AB41"/>
      <c r="AC41"/>
      <c r="AD41"/>
      <c r="AE41"/>
      <c r="AF41"/>
    </row>
    <row r="42" spans="2:32" ht="30.95" customHeight="1">
      <c r="B42"/>
      <c r="C42"/>
      <c r="D42"/>
      <c r="E42"/>
      <c r="F42"/>
      <c r="G42"/>
      <c r="H42"/>
      <c r="I42"/>
      <c r="J42"/>
      <c r="L42"/>
      <c r="M42"/>
      <c r="N42"/>
      <c r="O42"/>
      <c r="P42"/>
      <c r="Q42"/>
      <c r="R42"/>
      <c r="S42"/>
      <c r="T42"/>
      <c r="U42"/>
      <c r="V42"/>
      <c r="W42"/>
      <c r="X42"/>
      <c r="Y42"/>
      <c r="Z42"/>
      <c r="AA42"/>
      <c r="AB42"/>
      <c r="AC42"/>
      <c r="AD42"/>
      <c r="AE42"/>
      <c r="AF42"/>
    </row>
    <row r="43" spans="2:32">
      <c r="B43"/>
      <c r="C43"/>
      <c r="D43"/>
      <c r="E43"/>
      <c r="F43"/>
      <c r="G43"/>
      <c r="H43"/>
      <c r="I43"/>
      <c r="J43"/>
      <c r="L43"/>
      <c r="M43"/>
      <c r="N43"/>
      <c r="O43"/>
      <c r="P43"/>
      <c r="Q43"/>
      <c r="R43"/>
      <c r="S43"/>
      <c r="T43"/>
      <c r="U43"/>
      <c r="V43"/>
      <c r="W43"/>
      <c r="X43"/>
      <c r="Y43"/>
      <c r="Z43"/>
      <c r="AA43"/>
      <c r="AB43"/>
      <c r="AC43"/>
      <c r="AD43"/>
      <c r="AE43"/>
      <c r="AF43"/>
    </row>
    <row r="44" spans="2:32">
      <c r="B44"/>
      <c r="C44"/>
      <c r="D44"/>
      <c r="E44"/>
      <c r="F44"/>
      <c r="G44"/>
      <c r="H44"/>
      <c r="I44"/>
      <c r="J44"/>
      <c r="L44"/>
      <c r="M44"/>
      <c r="N44"/>
      <c r="O44"/>
      <c r="P44"/>
      <c r="Q44"/>
      <c r="R44"/>
      <c r="S44"/>
      <c r="T44"/>
      <c r="U44"/>
      <c r="V44"/>
      <c r="W44"/>
      <c r="X44"/>
      <c r="Y44"/>
      <c r="Z44"/>
      <c r="AA44"/>
      <c r="AB44"/>
      <c r="AC44"/>
      <c r="AD44"/>
      <c r="AE44"/>
      <c r="AF44"/>
    </row>
    <row r="45" spans="2:32" ht="37.5" customHeight="1">
      <c r="B45"/>
      <c r="C45"/>
      <c r="D45"/>
      <c r="E45"/>
      <c r="F45"/>
      <c r="G45"/>
      <c r="H45"/>
      <c r="I45"/>
      <c r="J45"/>
      <c r="K45"/>
      <c r="L45"/>
      <c r="M45"/>
      <c r="N45"/>
      <c r="O45"/>
      <c r="P45"/>
      <c r="Q45"/>
      <c r="R45"/>
      <c r="S45"/>
      <c r="T45"/>
      <c r="U45"/>
      <c r="V45"/>
      <c r="W45"/>
      <c r="X45"/>
      <c r="Y45"/>
      <c r="Z45"/>
      <c r="AA45"/>
      <c r="AB45"/>
      <c r="AC45"/>
      <c r="AD45"/>
      <c r="AE45"/>
      <c r="AF45"/>
    </row>
    <row r="46" spans="2:32" ht="12.95" customHeight="1">
      <c r="B46"/>
      <c r="C46"/>
      <c r="D46"/>
      <c r="E46"/>
      <c r="F46"/>
      <c r="G46"/>
      <c r="H46"/>
      <c r="I46"/>
      <c r="J46"/>
      <c r="K46"/>
      <c r="L46"/>
      <c r="M46"/>
      <c r="N46"/>
      <c r="O46"/>
      <c r="P46"/>
      <c r="Q46"/>
      <c r="R46"/>
      <c r="S46"/>
      <c r="T46"/>
      <c r="U46"/>
      <c r="V46"/>
      <c r="W46"/>
      <c r="X46"/>
      <c r="Y46"/>
      <c r="Z46"/>
      <c r="AA46"/>
      <c r="AB46"/>
      <c r="AC46"/>
      <c r="AD46"/>
      <c r="AE46"/>
      <c r="AF46"/>
    </row>
    <row r="47" spans="2:32" ht="26.1" customHeight="1">
      <c r="B47"/>
      <c r="C47"/>
      <c r="D47"/>
      <c r="E47"/>
      <c r="F47"/>
      <c r="G47"/>
      <c r="H47"/>
      <c r="I47"/>
      <c r="J47"/>
      <c r="K47"/>
      <c r="L47"/>
      <c r="M47"/>
      <c r="N47"/>
      <c r="O47"/>
      <c r="P47"/>
      <c r="Q47"/>
      <c r="R47"/>
      <c r="S47"/>
      <c r="T47"/>
      <c r="U47"/>
      <c r="V47"/>
      <c r="W47"/>
      <c r="X47"/>
      <c r="Y47"/>
      <c r="Z47"/>
      <c r="AA47"/>
      <c r="AB47"/>
      <c r="AC47"/>
      <c r="AD47"/>
      <c r="AE47"/>
      <c r="AF47"/>
    </row>
    <row r="48" spans="2:32">
      <c r="B48"/>
      <c r="C48"/>
      <c r="D48"/>
      <c r="E48"/>
      <c r="F48"/>
      <c r="G48"/>
      <c r="H48"/>
      <c r="I48"/>
      <c r="J48"/>
      <c r="K48"/>
      <c r="L48"/>
      <c r="M48"/>
      <c r="N48"/>
      <c r="O48"/>
      <c r="P48"/>
      <c r="Q48"/>
      <c r="R48"/>
      <c r="S48"/>
      <c r="T48"/>
      <c r="U48"/>
      <c r="V48"/>
      <c r="W48"/>
      <c r="X48"/>
      <c r="Y48"/>
      <c r="Z48"/>
      <c r="AA48"/>
      <c r="AB48"/>
      <c r="AC48"/>
      <c r="AD48"/>
      <c r="AE48"/>
      <c r="AF48"/>
    </row>
    <row r="49" spans="2:32">
      <c r="B49"/>
      <c r="C49"/>
      <c r="D49"/>
      <c r="E49"/>
      <c r="F49"/>
      <c r="G49"/>
      <c r="H49"/>
      <c r="I49"/>
      <c r="J49"/>
      <c r="K49"/>
      <c r="L49"/>
      <c r="M49"/>
      <c r="N49"/>
      <c r="O49"/>
      <c r="P49"/>
      <c r="Q49"/>
      <c r="R49"/>
      <c r="S49"/>
      <c r="T49"/>
      <c r="U49"/>
      <c r="V49"/>
      <c r="W49"/>
      <c r="X49"/>
      <c r="Y49"/>
      <c r="Z49"/>
      <c r="AA49"/>
      <c r="AB49"/>
      <c r="AC49"/>
      <c r="AD49"/>
      <c r="AE49"/>
      <c r="AF49"/>
    </row>
    <row r="50" spans="2:32" ht="32.25" customHeight="1">
      <c r="B50"/>
      <c r="C50"/>
      <c r="D50"/>
      <c r="E50"/>
      <c r="F50"/>
      <c r="G50"/>
      <c r="H50"/>
      <c r="I50"/>
      <c r="J50"/>
      <c r="K50"/>
      <c r="L50"/>
      <c r="M50"/>
      <c r="N50"/>
      <c r="O50"/>
      <c r="P50"/>
      <c r="Q50"/>
      <c r="R50"/>
      <c r="S50"/>
      <c r="T50"/>
      <c r="U50"/>
      <c r="V50"/>
      <c r="W50"/>
      <c r="X50"/>
      <c r="Y50"/>
      <c r="Z50"/>
      <c r="AA50"/>
      <c r="AB50"/>
      <c r="AC50"/>
      <c r="AD50"/>
      <c r="AE50"/>
      <c r="AF50"/>
    </row>
    <row r="51" spans="2:32" customFormat="1" ht="32.25" customHeight="1"/>
    <row r="52" spans="2:32" customFormat="1" ht="24.95" customHeight="1">
      <c r="K52" s="2"/>
    </row>
    <row r="53" spans="2:32" customFormat="1" ht="32.25" customHeight="1"/>
    <row r="54" spans="2:32" customFormat="1" ht="32.25" customHeight="1"/>
    <row r="55" spans="2:32" customFormat="1" ht="32.25" customHeight="1"/>
    <row r="56" spans="2:32" customFormat="1" ht="32.25" customHeight="1"/>
    <row r="57" spans="2:32" customFormat="1" ht="32.25" customHeight="1"/>
    <row r="58" spans="2:32" customFormat="1" ht="14.45"/>
    <row r="59" spans="2:32">
      <c r="B59"/>
      <c r="C59"/>
      <c r="D59"/>
      <c r="E59"/>
      <c r="F59"/>
      <c r="G59"/>
      <c r="H59"/>
      <c r="I59"/>
      <c r="J59"/>
      <c r="L59"/>
      <c r="M59"/>
      <c r="N59"/>
      <c r="O59"/>
      <c r="P59"/>
      <c r="Q59"/>
      <c r="R59"/>
      <c r="S59"/>
    </row>
    <row r="60" spans="2:32" ht="33.950000000000003" customHeight="1">
      <c r="B60"/>
      <c r="C60"/>
      <c r="D60"/>
      <c r="E60"/>
      <c r="F60"/>
      <c r="G60"/>
      <c r="H60"/>
      <c r="I60"/>
      <c r="J60"/>
      <c r="L60"/>
      <c r="M60"/>
      <c r="N60"/>
      <c r="O60"/>
      <c r="P60"/>
      <c r="Q60"/>
      <c r="R60"/>
      <c r="S60"/>
    </row>
    <row r="61" spans="2:32">
      <c r="B61"/>
      <c r="C61"/>
      <c r="D61"/>
      <c r="E61"/>
      <c r="F61"/>
      <c r="G61"/>
      <c r="H61"/>
      <c r="I61"/>
      <c r="J61"/>
    </row>
    <row r="62" spans="2:32" ht="21">
      <c r="B62"/>
      <c r="C62"/>
      <c r="D62"/>
      <c r="E62"/>
      <c r="F62"/>
      <c r="G62"/>
      <c r="H62"/>
      <c r="I62"/>
      <c r="J62"/>
      <c r="L62" s="6" t="s">
        <v>43</v>
      </c>
      <c r="Q62" s="6" t="s">
        <v>44</v>
      </c>
    </row>
    <row r="75" spans="3:17" ht="33.950000000000003" customHeight="1">
      <c r="C75" s="6" t="s">
        <v>119</v>
      </c>
    </row>
    <row r="77" spans="3:17" ht="21">
      <c r="L77" s="6" t="s">
        <v>120</v>
      </c>
      <c r="Q77" s="6" t="s">
        <v>121</v>
      </c>
    </row>
  </sheetData>
  <mergeCells count="12">
    <mergeCell ref="L26:M26"/>
    <mergeCell ref="O26:P26"/>
    <mergeCell ref="R21:S21"/>
    <mergeCell ref="R22:S22"/>
    <mergeCell ref="R25:S25"/>
    <mergeCell ref="R26:S26"/>
    <mergeCell ref="L21:M21"/>
    <mergeCell ref="O21:P21"/>
    <mergeCell ref="L22:M22"/>
    <mergeCell ref="O22:P22"/>
    <mergeCell ref="L25:M25"/>
    <mergeCell ref="O25:P25"/>
  </mergeCells>
  <dataValidations count="3">
    <dataValidation type="list" errorStyle="information" allowBlank="1" showInputMessage="1" sqref="F12" xr:uid="{E4F8D612-A535-624A-8077-549B6C6EACEC}">
      <formula1>"Monthly View, Weekly View"</formula1>
    </dataValidation>
    <dataValidation type="list" allowBlank="1" showInputMessage="1" sqref="C22" xr:uid="{0311E35F-6047-41E4-B99E-5989875A8B94}">
      <formula1>"Anne, Tara, Jack, Liz"</formula1>
    </dataValidation>
    <dataValidation type="list" allowBlank="1" showInputMessage="1" sqref="C21" xr:uid="{57D6FE29-D1CC-4839-A135-F7C24F91F522}">
      <formula1>"Toronto, Oakville"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2F8D4-7C53-443E-8CF5-32DF4E9D1297}">
  <dimension ref="A1:B2"/>
  <sheetViews>
    <sheetView workbookViewId="0">
      <selection activeCell="B3" sqref="B3"/>
    </sheetView>
  </sheetViews>
  <sheetFormatPr defaultRowHeight="14.45"/>
  <sheetData>
    <row r="1" spans="1:2">
      <c r="A1" t="s">
        <v>122</v>
      </c>
    </row>
    <row r="2" spans="1:2">
      <c r="B2"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5AB-AEC2-BC44-8C1F-30C1DABE6C4B}">
  <sheetPr>
    <tabColor theme="0"/>
  </sheetPr>
  <dimension ref="A1:AK31"/>
  <sheetViews>
    <sheetView showGridLines="0" zoomScale="130" zoomScaleNormal="130" workbookViewId="0">
      <selection activeCell="B6" sqref="B6"/>
    </sheetView>
  </sheetViews>
  <sheetFormatPr defaultColWidth="11.42578125" defaultRowHeight="14.45"/>
  <cols>
    <col min="1" max="1" width="17.5703125" customWidth="1"/>
  </cols>
  <sheetData>
    <row r="1" spans="1:37">
      <c r="B1" t="s">
        <v>124</v>
      </c>
      <c r="L1" t="s">
        <v>125</v>
      </c>
      <c r="V1" t="s">
        <v>126</v>
      </c>
      <c r="W1">
        <v>100</v>
      </c>
    </row>
    <row r="2" spans="1:37" ht="18.600000000000001">
      <c r="B2" s="15">
        <v>45566</v>
      </c>
      <c r="C2" s="15">
        <v>45567</v>
      </c>
      <c r="D2" s="15">
        <v>45568</v>
      </c>
      <c r="E2" s="15">
        <v>45569</v>
      </c>
      <c r="F2" s="15">
        <v>45570</v>
      </c>
      <c r="G2" s="15">
        <v>45571</v>
      </c>
      <c r="M2" s="8">
        <v>45292</v>
      </c>
      <c r="N2" s="8">
        <v>45323</v>
      </c>
      <c r="O2" s="8">
        <v>45352</v>
      </c>
      <c r="P2" s="8">
        <v>45383</v>
      </c>
      <c r="Q2" s="8">
        <v>45413</v>
      </c>
      <c r="R2" s="8">
        <v>45444</v>
      </c>
      <c r="W2" s="15">
        <v>41548</v>
      </c>
      <c r="X2" s="15">
        <v>41549</v>
      </c>
      <c r="Y2" s="15">
        <v>41550</v>
      </c>
      <c r="Z2" s="15">
        <v>41551</v>
      </c>
      <c r="AA2" s="15">
        <v>41552</v>
      </c>
      <c r="AB2" s="15">
        <v>41553</v>
      </c>
      <c r="AF2" s="15">
        <v>41548</v>
      </c>
      <c r="AG2" s="15">
        <v>41549</v>
      </c>
      <c r="AH2" s="15">
        <v>41550</v>
      </c>
      <c r="AI2" s="15">
        <v>41551</v>
      </c>
      <c r="AJ2" s="15">
        <v>41552</v>
      </c>
      <c r="AK2" s="15">
        <v>41553</v>
      </c>
    </row>
    <row r="3" spans="1:37" ht="21">
      <c r="A3" t="s">
        <v>127</v>
      </c>
      <c r="B3" s="36">
        <v>2</v>
      </c>
      <c r="C3" s="36"/>
      <c r="D3" s="36"/>
      <c r="E3" s="37"/>
      <c r="F3" s="37"/>
      <c r="G3" s="37"/>
      <c r="L3" t="s">
        <v>7</v>
      </c>
      <c r="M3" s="17">
        <v>0.02</v>
      </c>
      <c r="N3" s="17">
        <v>0.05</v>
      </c>
      <c r="O3" s="17">
        <v>-0.01</v>
      </c>
      <c r="P3" s="17">
        <v>0</v>
      </c>
      <c r="Q3" s="17">
        <v>0</v>
      </c>
      <c r="R3" s="17">
        <v>0.02</v>
      </c>
      <c r="V3" t="s">
        <v>7</v>
      </c>
      <c r="W3" s="18">
        <v>5</v>
      </c>
      <c r="X3" s="18">
        <v>-2</v>
      </c>
      <c r="Y3" s="18"/>
      <c r="Z3" s="18">
        <v>2</v>
      </c>
      <c r="AA3" s="18">
        <v>6</v>
      </c>
      <c r="AB3" s="18">
        <v>1</v>
      </c>
      <c r="AE3" t="s">
        <v>128</v>
      </c>
      <c r="AF3" s="18">
        <v>5</v>
      </c>
      <c r="AG3" s="18">
        <v>2</v>
      </c>
      <c r="AH3" s="18">
        <v>3</v>
      </c>
      <c r="AI3" s="18">
        <v>2</v>
      </c>
      <c r="AJ3" s="18">
        <v>6</v>
      </c>
      <c r="AK3" s="18">
        <v>1</v>
      </c>
    </row>
    <row r="4" spans="1:37" ht="21">
      <c r="A4" t="s">
        <v>129</v>
      </c>
      <c r="B4" s="36"/>
      <c r="C4" s="36"/>
      <c r="D4" s="36"/>
      <c r="E4" s="36"/>
      <c r="F4" s="36"/>
      <c r="G4" s="36"/>
      <c r="L4" t="s">
        <v>106</v>
      </c>
      <c r="M4" s="17">
        <v>-0.01</v>
      </c>
      <c r="N4" s="17">
        <v>0.02</v>
      </c>
      <c r="O4" s="17">
        <v>0</v>
      </c>
      <c r="P4" s="17">
        <v>-0.03</v>
      </c>
      <c r="Q4" s="17">
        <v>-0.05</v>
      </c>
      <c r="R4" s="17">
        <v>0</v>
      </c>
      <c r="AE4" t="s">
        <v>130</v>
      </c>
      <c r="AF4">
        <v>10</v>
      </c>
      <c r="AG4">
        <v>10</v>
      </c>
      <c r="AH4">
        <v>10</v>
      </c>
      <c r="AI4">
        <v>10</v>
      </c>
      <c r="AJ4">
        <v>10</v>
      </c>
      <c r="AK4">
        <v>10</v>
      </c>
    </row>
    <row r="5" spans="1:37" ht="21">
      <c r="A5" t="s">
        <v>131</v>
      </c>
      <c r="B5" s="36"/>
      <c r="C5" s="36"/>
      <c r="D5" s="36"/>
      <c r="E5" s="36"/>
      <c r="F5" s="36"/>
      <c r="G5" s="36"/>
      <c r="L5" t="s">
        <v>132</v>
      </c>
      <c r="M5" s="17">
        <v>0.1</v>
      </c>
      <c r="N5" s="17">
        <v>0.09</v>
      </c>
      <c r="O5" s="17">
        <v>0</v>
      </c>
      <c r="P5" s="17">
        <v>0.05</v>
      </c>
      <c r="Q5" s="17">
        <v>0.05</v>
      </c>
      <c r="R5" s="17">
        <v>0.02</v>
      </c>
      <c r="V5" t="s">
        <v>133</v>
      </c>
    </row>
    <row r="6" spans="1:37" ht="18.600000000000001">
      <c r="L6" t="s">
        <v>134</v>
      </c>
      <c r="M6" s="17">
        <v>-0.1</v>
      </c>
      <c r="N6" s="17">
        <v>0</v>
      </c>
      <c r="O6" s="17">
        <v>0</v>
      </c>
      <c r="P6" s="17">
        <v>0</v>
      </c>
      <c r="Q6" s="17">
        <v>-0.03</v>
      </c>
      <c r="R6" s="17">
        <v>0</v>
      </c>
      <c r="W6" s="15">
        <v>41548</v>
      </c>
      <c r="X6" s="15">
        <v>41549</v>
      </c>
      <c r="Y6" s="15">
        <v>41550</v>
      </c>
      <c r="Z6" s="15">
        <v>41551</v>
      </c>
      <c r="AA6" s="15">
        <v>41552</v>
      </c>
      <c r="AB6" s="15">
        <v>41553</v>
      </c>
    </row>
    <row r="7" spans="1:37">
      <c r="B7" t="s">
        <v>135</v>
      </c>
      <c r="V7" t="s">
        <v>7</v>
      </c>
      <c r="W7" s="18">
        <v>205</v>
      </c>
      <c r="X7" s="18">
        <v>-50</v>
      </c>
      <c r="Y7" s="18"/>
      <c r="Z7" s="18">
        <v>3</v>
      </c>
      <c r="AA7" s="18">
        <v>300</v>
      </c>
      <c r="AB7" s="18">
        <v>60</v>
      </c>
    </row>
    <row r="8" spans="1:37">
      <c r="C8" t="s">
        <v>136</v>
      </c>
      <c r="D8" t="s">
        <v>137</v>
      </c>
      <c r="E8" t="s">
        <v>138</v>
      </c>
      <c r="F8" t="s">
        <v>139</v>
      </c>
    </row>
    <row r="9" spans="1:37">
      <c r="B9" t="s">
        <v>127</v>
      </c>
      <c r="C9">
        <v>352000</v>
      </c>
      <c r="D9">
        <v>1564</v>
      </c>
    </row>
    <row r="10" spans="1:37">
      <c r="B10" t="s">
        <v>129</v>
      </c>
      <c r="C10">
        <v>60000</v>
      </c>
      <c r="D10">
        <v>266</v>
      </c>
    </row>
    <row r="11" spans="1:37">
      <c r="B11" t="s">
        <v>131</v>
      </c>
      <c r="C11">
        <v>10000</v>
      </c>
      <c r="D11">
        <v>45</v>
      </c>
    </row>
    <row r="12" spans="1:37">
      <c r="C12">
        <f>SUM(C9:C11)</f>
        <v>422000</v>
      </c>
      <c r="D12">
        <f>SUM(D9:D11)</f>
        <v>1875</v>
      </c>
      <c r="E12">
        <f>C12/24</f>
        <v>17583.333333333332</v>
      </c>
      <c r="F12">
        <f>D12/24</f>
        <v>78.125</v>
      </c>
      <c r="V12" t="s">
        <v>140</v>
      </c>
      <c r="W12" t="s">
        <v>141</v>
      </c>
    </row>
    <row r="14" spans="1:37" ht="18.600000000000001">
      <c r="W14" s="15" t="s">
        <v>7</v>
      </c>
      <c r="X14" s="15" t="s">
        <v>106</v>
      </c>
      <c r="Y14" s="15" t="s">
        <v>132</v>
      </c>
      <c r="Z14" s="15" t="s">
        <v>134</v>
      </c>
      <c r="AA14" s="15"/>
      <c r="AB14" s="15"/>
    </row>
    <row r="15" spans="1:37">
      <c r="B15" t="s">
        <v>142</v>
      </c>
      <c r="V15" t="s">
        <v>143</v>
      </c>
      <c r="W15" s="17">
        <v>0.78</v>
      </c>
      <c r="X15" s="17">
        <v>0.8</v>
      </c>
      <c r="Y15" s="17">
        <v>0.9</v>
      </c>
      <c r="Z15" s="17">
        <v>1.2</v>
      </c>
    </row>
    <row r="16" spans="1:37" ht="18.600000000000001">
      <c r="B16" s="15">
        <v>45566</v>
      </c>
      <c r="C16" s="15">
        <v>45567</v>
      </c>
      <c r="D16" s="15">
        <v>45568</v>
      </c>
      <c r="E16" s="15">
        <v>45569</v>
      </c>
      <c r="F16" s="15">
        <v>45570</v>
      </c>
      <c r="G16" s="15">
        <v>45571</v>
      </c>
      <c r="V16" t="s">
        <v>144</v>
      </c>
      <c r="W16">
        <v>9</v>
      </c>
      <c r="X16">
        <v>-2</v>
      </c>
      <c r="Y16">
        <v>5</v>
      </c>
      <c r="Z16">
        <v>0</v>
      </c>
    </row>
    <row r="17" spans="1:26" ht="21">
      <c r="A17" t="s">
        <v>145</v>
      </c>
      <c r="B17" s="37"/>
      <c r="C17" s="36"/>
      <c r="D17" s="36"/>
      <c r="E17" s="37"/>
      <c r="F17" s="37"/>
      <c r="G17" s="37"/>
      <c r="V17" t="s">
        <v>136</v>
      </c>
      <c r="W17">
        <v>205</v>
      </c>
      <c r="X17">
        <f>X16*225</f>
        <v>-450</v>
      </c>
      <c r="Y17">
        <v>400</v>
      </c>
      <c r="Z17">
        <v>1</v>
      </c>
    </row>
    <row r="18" spans="1:26" ht="21">
      <c r="A18" t="s">
        <v>146</v>
      </c>
      <c r="B18" s="36"/>
      <c r="C18" s="36"/>
      <c r="D18" s="37"/>
      <c r="E18" s="36"/>
      <c r="F18" s="36"/>
      <c r="G18" s="36"/>
    </row>
    <row r="19" spans="1:26" ht="21">
      <c r="A19" t="s">
        <v>147</v>
      </c>
      <c r="B19" s="37"/>
      <c r="C19" s="36"/>
      <c r="D19" s="36"/>
      <c r="E19" s="36"/>
      <c r="F19" s="37"/>
      <c r="G19" s="36"/>
    </row>
    <row r="20" spans="1:26" ht="21">
      <c r="A20" t="s">
        <v>148</v>
      </c>
      <c r="B20" s="36"/>
      <c r="C20" s="37"/>
      <c r="D20" s="36"/>
      <c r="E20" s="36"/>
      <c r="F20" s="36"/>
      <c r="G20" s="36"/>
    </row>
    <row r="21" spans="1:26" ht="21">
      <c r="A21" t="s">
        <v>149</v>
      </c>
      <c r="B21" s="36"/>
      <c r="C21" s="36"/>
      <c r="D21" s="36"/>
      <c r="E21" s="36"/>
      <c r="F21" s="36"/>
      <c r="G21" s="36"/>
    </row>
    <row r="24" spans="1:26">
      <c r="B24" t="s">
        <v>135</v>
      </c>
    </row>
    <row r="25" spans="1:26">
      <c r="C25" t="s">
        <v>136</v>
      </c>
      <c r="D25" t="s">
        <v>137</v>
      </c>
      <c r="E25" t="s">
        <v>150</v>
      </c>
    </row>
    <row r="26" spans="1:26">
      <c r="B26" t="s">
        <v>145</v>
      </c>
      <c r="C26">
        <f>$C$31*$E26/100</f>
        <v>2111000</v>
      </c>
      <c r="D26">
        <f>$D$31*$E26/100</f>
        <v>937.5</v>
      </c>
      <c r="E26">
        <v>50</v>
      </c>
    </row>
    <row r="27" spans="1:26">
      <c r="B27" t="s">
        <v>146</v>
      </c>
      <c r="C27">
        <f>$C$31*$E27/100</f>
        <v>844400</v>
      </c>
      <c r="D27">
        <f>$D$31*$E27/100</f>
        <v>375</v>
      </c>
      <c r="E27">
        <v>20</v>
      </c>
    </row>
    <row r="28" spans="1:26">
      <c r="B28" t="s">
        <v>147</v>
      </c>
      <c r="C28">
        <f>$C$31*$E28/100</f>
        <v>675520</v>
      </c>
      <c r="D28">
        <f t="shared" ref="D28:D30" si="0">$D$31*$E28/100</f>
        <v>300</v>
      </c>
      <c r="E28">
        <v>16</v>
      </c>
    </row>
    <row r="29" spans="1:26">
      <c r="B29" t="s">
        <v>148</v>
      </c>
      <c r="C29">
        <f>$C$31*$E29/100</f>
        <v>464420</v>
      </c>
      <c r="D29">
        <f t="shared" si="0"/>
        <v>206.25</v>
      </c>
      <c r="E29">
        <v>11</v>
      </c>
    </row>
    <row r="30" spans="1:26">
      <c r="B30" t="s">
        <v>149</v>
      </c>
      <c r="C30">
        <f>$C$31*$E30/100</f>
        <v>126660</v>
      </c>
      <c r="D30">
        <f t="shared" si="0"/>
        <v>56.25</v>
      </c>
      <c r="E30">
        <v>3</v>
      </c>
    </row>
    <row r="31" spans="1:26">
      <c r="C31">
        <v>4222000</v>
      </c>
      <c r="D31">
        <v>1875</v>
      </c>
      <c r="E31">
        <f>SUM(E26:E30)</f>
        <v>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BDE5C-36E8-AE4F-B4F1-A44A488728A8}">
  <dimension ref="A3:B6"/>
  <sheetViews>
    <sheetView workbookViewId="0">
      <selection activeCell="A7" sqref="A7"/>
    </sheetView>
  </sheetViews>
  <sheetFormatPr defaultColWidth="11.5703125" defaultRowHeight="14.45"/>
  <cols>
    <col min="1" max="1" width="40.5703125" customWidth="1"/>
    <col min="2" max="2" width="33.5703125" customWidth="1"/>
  </cols>
  <sheetData>
    <row r="3" spans="1:2">
      <c r="A3" t="s">
        <v>151</v>
      </c>
    </row>
    <row r="6" spans="1:2">
      <c r="A6" t="s">
        <v>152</v>
      </c>
      <c r="B6"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andy.ntth@gmail.com</dc:creator>
  <cp:keywords/>
  <dc:description/>
  <cp:lastModifiedBy>Dawn Dang</cp:lastModifiedBy>
  <cp:revision/>
  <dcterms:created xsi:type="dcterms:W3CDTF">2024-10-18T07:05:23Z</dcterms:created>
  <dcterms:modified xsi:type="dcterms:W3CDTF">2024-10-28T18:00:20Z</dcterms:modified>
  <cp:category/>
  <cp:contentStatus/>
</cp:coreProperties>
</file>