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lombardi/Documents/UNI/SYNTESY/"/>
    </mc:Choice>
  </mc:AlternateContent>
  <xr:revisionPtr revIDLastSave="0" documentId="13_ncr:1_{5A1B30A5-5EF9-0B42-A10B-AFCE2B5EA21E}" xr6:coauthVersionLast="45" xr6:coauthVersionMax="45" xr10:uidLastSave="{00000000-0000-0000-0000-000000000000}"/>
  <bookViews>
    <workbookView xWindow="4040" yWindow="460" windowWidth="27300" windowHeight="19080" xr2:uid="{8004AD92-9DED-8F44-848B-0A7C4B61E1E9}"/>
  </bookViews>
  <sheets>
    <sheet name="Foglio1" sheetId="2" r:id="rId1"/>
  </sheets>
  <definedNames>
    <definedName name="_xlnm._FilterDatabase" localSheetId="0" hidden="1">Foglio1!$A$1:$Y$1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2" l="1"/>
  <c r="G33" i="2" s="1"/>
  <c r="H33" i="2" s="1"/>
  <c r="I33" i="2" s="1"/>
  <c r="E30" i="2"/>
  <c r="F30" i="2" s="1"/>
  <c r="G30" i="2" s="1"/>
  <c r="E29" i="2"/>
  <c r="F29" i="2" s="1"/>
  <c r="G29" i="2" s="1"/>
  <c r="E31" i="2"/>
  <c r="F31" i="2" s="1"/>
  <c r="G31" i="2" s="1"/>
  <c r="H31" i="2" s="1"/>
  <c r="I31" i="2" s="1"/>
  <c r="E28" i="2"/>
  <c r="F28" i="2" s="1"/>
  <c r="G28" i="2" s="1"/>
  <c r="E27" i="2"/>
  <c r="F27" i="2" s="1"/>
  <c r="G27" i="2" s="1"/>
  <c r="E26" i="2"/>
  <c r="F26" i="2" s="1"/>
  <c r="G26" i="2" s="1"/>
  <c r="E25" i="2"/>
  <c r="F25" i="2" s="1"/>
  <c r="G25" i="2" s="1"/>
  <c r="E24" i="2"/>
  <c r="F24" i="2" s="1"/>
  <c r="G24" i="2" s="1"/>
  <c r="E16" i="2"/>
  <c r="F16" i="2" s="1"/>
  <c r="G16" i="2" s="1"/>
  <c r="AH1" i="2"/>
  <c r="E23" i="2"/>
  <c r="F23" i="2" s="1"/>
  <c r="G23" i="2" s="1"/>
  <c r="H30" i="2" l="1"/>
  <c r="I30" i="2" s="1"/>
  <c r="H29" i="2"/>
  <c r="I29" i="2" s="1"/>
  <c r="H16" i="2"/>
  <c r="I16" i="2" s="1"/>
  <c r="H26" i="2"/>
  <c r="I26" i="2" s="1"/>
  <c r="H27" i="2"/>
  <c r="I27" i="2" s="1"/>
  <c r="H28" i="2"/>
  <c r="I28" i="2" s="1"/>
  <c r="H23" i="2"/>
  <c r="I23" i="2" s="1"/>
  <c r="H24" i="2"/>
  <c r="I24" i="2" s="1"/>
  <c r="H25" i="2"/>
  <c r="I25" i="2" s="1"/>
  <c r="E8" i="2" l="1"/>
  <c r="F8" i="2" s="1"/>
  <c r="G8" i="2" s="1"/>
  <c r="E3" i="2"/>
  <c r="F3" i="2" s="1"/>
  <c r="G3" i="2" s="1"/>
  <c r="E4" i="2"/>
  <c r="F4" i="2" s="1"/>
  <c r="G4" i="2" s="1"/>
  <c r="E5" i="2"/>
  <c r="F5" i="2" s="1"/>
  <c r="G5" i="2" s="1"/>
  <c r="E6" i="2"/>
  <c r="F6" i="2" s="1"/>
  <c r="G6" i="2" s="1"/>
  <c r="E7" i="2"/>
  <c r="F7" i="2" s="1"/>
  <c r="G7" i="2" s="1"/>
  <c r="E9" i="2"/>
  <c r="F9" i="2" s="1"/>
  <c r="G9" i="2" s="1"/>
  <c r="E10" i="2"/>
  <c r="F10" i="2" s="1"/>
  <c r="G10" i="2" s="1"/>
  <c r="E11" i="2"/>
  <c r="F11" i="2" s="1"/>
  <c r="G11" i="2" s="1"/>
  <c r="E12" i="2"/>
  <c r="F12" i="2" s="1"/>
  <c r="G12" i="2" s="1"/>
  <c r="E13" i="2"/>
  <c r="F13" i="2" s="1"/>
  <c r="G13" i="2" s="1"/>
  <c r="E14" i="2"/>
  <c r="F14" i="2" s="1"/>
  <c r="G14" i="2" s="1"/>
  <c r="E15" i="2"/>
  <c r="F15" i="2" s="1"/>
  <c r="G15" i="2" s="1"/>
  <c r="E18" i="2"/>
  <c r="F18" i="2" s="1"/>
  <c r="G18" i="2" s="1"/>
  <c r="H18" i="2" s="1"/>
  <c r="I18" i="2" s="1"/>
  <c r="E17" i="2"/>
  <c r="F17" i="2" s="1"/>
  <c r="G17" i="2" s="1"/>
  <c r="E20" i="2"/>
  <c r="F20" i="2" s="1"/>
  <c r="G20" i="2" s="1"/>
  <c r="E19" i="2"/>
  <c r="F19" i="2" s="1"/>
  <c r="G19" i="2" s="1"/>
  <c r="E21" i="2"/>
  <c r="F21" i="2" s="1"/>
  <c r="G21" i="2" s="1"/>
  <c r="E22" i="2"/>
  <c r="F22" i="2" s="1"/>
  <c r="G22" i="2" s="1"/>
  <c r="E2" i="2"/>
  <c r="F2" i="2" s="1"/>
  <c r="G2" i="2" s="1"/>
  <c r="H20" i="2" l="1"/>
  <c r="I20" i="2" s="1"/>
  <c r="H9" i="2"/>
  <c r="I9" i="2" s="1"/>
  <c r="H14" i="2"/>
  <c r="I14" i="2" s="1"/>
  <c r="H10" i="2"/>
  <c r="I10" i="2" s="1"/>
  <c r="H13" i="2"/>
  <c r="I13" i="2" s="1"/>
  <c r="H21" i="2"/>
  <c r="I21" i="2" s="1"/>
  <c r="H17" i="2"/>
  <c r="I17" i="2" s="1"/>
  <c r="H15" i="2"/>
  <c r="I15" i="2" s="1"/>
  <c r="H22" i="2"/>
  <c r="I22" i="2" s="1"/>
  <c r="H12" i="2"/>
  <c r="I12" i="2" s="1"/>
  <c r="H19" i="2"/>
  <c r="I19" i="2" s="1"/>
  <c r="H11" i="2"/>
  <c r="I11" i="2" s="1"/>
  <c r="H5" i="2"/>
  <c r="I5" i="2" s="1"/>
  <c r="H4" i="2"/>
  <c r="I4" i="2" s="1"/>
  <c r="H2" i="2"/>
  <c r="I2" i="2" s="1"/>
  <c r="H7" i="2"/>
  <c r="I7" i="2" s="1"/>
  <c r="H3" i="2"/>
  <c r="I3" i="2" s="1"/>
  <c r="H6" i="2"/>
  <c r="I6" i="2" s="1"/>
  <c r="H8" i="2"/>
  <c r="I8" i="2" s="1"/>
</calcChain>
</file>

<file path=xl/sharedStrings.xml><?xml version="1.0" encoding="utf-8"?>
<sst xmlns="http://schemas.openxmlformats.org/spreadsheetml/2006/main" count="104" uniqueCount="82">
  <si>
    <t>Company</t>
  </si>
  <si>
    <t>Amazon</t>
  </si>
  <si>
    <t>Facebook</t>
  </si>
  <si>
    <t>Alibaba</t>
  </si>
  <si>
    <t>Tencent</t>
  </si>
  <si>
    <t>Netflix</t>
  </si>
  <si>
    <t>Baidu</t>
  </si>
  <si>
    <t>Twitter</t>
  </si>
  <si>
    <t>Rakuten</t>
  </si>
  <si>
    <t>Expedia</t>
  </si>
  <si>
    <t>Uber</t>
  </si>
  <si>
    <t>JD.com</t>
  </si>
  <si>
    <t>Booking</t>
  </si>
  <si>
    <t>eBay</t>
  </si>
  <si>
    <t>Zalando</t>
  </si>
  <si>
    <t>Meituan-Dianping</t>
  </si>
  <si>
    <t>NetEase</t>
  </si>
  <si>
    <t>Spotify</t>
  </si>
  <si>
    <t>ServiceNow</t>
  </si>
  <si>
    <t>Yandex</t>
  </si>
  <si>
    <t>Workday</t>
  </si>
  <si>
    <t>Naspers</t>
  </si>
  <si>
    <t>market cap/employees</t>
  </si>
  <si>
    <t>arrotondato</t>
  </si>
  <si>
    <t>pallini /10</t>
  </si>
  <si>
    <t>pallini/10 arr</t>
  </si>
  <si>
    <t>Paypal</t>
  </si>
  <si>
    <t>Verisign</t>
  </si>
  <si>
    <t>us</t>
  </si>
  <si>
    <t>jp</t>
  </si>
  <si>
    <t>rus</t>
  </si>
  <si>
    <t>ger</t>
  </si>
  <si>
    <t>Chewy</t>
  </si>
  <si>
    <t>Snap</t>
  </si>
  <si>
    <t>Lyft</t>
  </si>
  <si>
    <t>canada</t>
  </si>
  <si>
    <t>Shopify</t>
  </si>
  <si>
    <t>eu</t>
  </si>
  <si>
    <t>china</t>
  </si>
  <si>
    <t>sa</t>
  </si>
  <si>
    <t>Nation</t>
  </si>
  <si>
    <t>Alphabet</t>
  </si>
  <si>
    <t>Salesforce</t>
  </si>
  <si>
    <t>IAC/InterActive Corp. Group</t>
  </si>
  <si>
    <t>Market cap (30 aug 19 to 30 sept 2019 average)</t>
  </si>
  <si>
    <t># employee per 1B market cap</t>
  </si>
  <si>
    <t>Employees</t>
  </si>
  <si>
    <t>FONTI:</t>
  </si>
  <si>
    <t>https://ycharts.com/companies/AMZN/market_cap</t>
  </si>
  <si>
    <t>https://ycharts.com/companies/GOOG/market_cap</t>
  </si>
  <si>
    <t>https://ycharts.com/companies/FB/market_cap</t>
  </si>
  <si>
    <t>https://ycharts.com/companies/BABA/market_cap</t>
  </si>
  <si>
    <t>https://ycharts.com/companies/TCEHY/market_cap</t>
  </si>
  <si>
    <t>https://ycharts.com/companies/CRM/market_cap</t>
  </si>
  <si>
    <t>https://ycharts.com/companies/PYPL/market_cap</t>
  </si>
  <si>
    <t>https://ycharts.com/companies/NFLX/market_cap</t>
  </si>
  <si>
    <t>https://ycharts.com/companies/BKNG/market_cap</t>
  </si>
  <si>
    <t>https://ycharts.com/companies/NPSNY/market_cap</t>
  </si>
  <si>
    <t>https://ycharts.com/companies/MPNGF/market_cap</t>
  </si>
  <si>
    <t>https://ycharts.com/companies/UBER/market_cap</t>
  </si>
  <si>
    <t>https://ycharts.com/companies/NOW/market_cap</t>
  </si>
  <si>
    <t>https://ycharts.com/companies/JD/market_cap</t>
  </si>
  <si>
    <t>https://ycharts.com/companies/SHOP/market_cap</t>
  </si>
  <si>
    <t>https://ycharts.com/companies/BIDU/market_cap</t>
  </si>
  <si>
    <t>https://ycharts.com/companies/WDAY/market_cap</t>
  </si>
  <si>
    <t>https://ycharts.com/companies/NTES/market_cap</t>
  </si>
  <si>
    <t>https://ycharts.com/companies/EBAY/market_cap</t>
  </si>
  <si>
    <t>https://ycharts.com/companies/TWTR/market_cap</t>
  </si>
  <si>
    <t>https://ycharts.com/companies/SPOT/market_cap</t>
  </si>
  <si>
    <t>https://ycharts.com/companies/VRSN/market_cap</t>
  </si>
  <si>
    <t>https://ycharts.com/companies/SNAè/market_cap</t>
  </si>
  <si>
    <t>https://ycharts.com/companies/IAC/market_cap</t>
  </si>
  <si>
    <t>https://ycharts.com/companies/EXPE/market_cap</t>
  </si>
  <si>
    <t>https://ycharts.com/companies/RKUNY/market_cap</t>
  </si>
  <si>
    <t>https://ycharts.com/companies/LYFT/market_cap</t>
  </si>
  <si>
    <t>https://ycharts.com/companies/ZLNDY/market_cap</t>
  </si>
  <si>
    <t>https://ycharts.com/companies/CHWY/market_cap</t>
  </si>
  <si>
    <t>https://ycharts.com/companies/YNDX/market_cap</t>
  </si>
  <si>
    <t>EU</t>
  </si>
  <si>
    <t>DENMARK</t>
  </si>
  <si>
    <t>https://tradingeconomics.com/denmark/gdp</t>
  </si>
  <si>
    <t>https://www.worldometers.info/world-population/denmark-population/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</si>
</sst>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Arial"/>
      <family val="2"/>
    </font>
    <font>
      <sz val="12"/>
      <color theme="0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/>
      <name val="Arial"/>
      <family val="2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416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horizontal="left"/>
    </xf>
    <xf numFmtId="2" fontId="0" fillId="0" borderId="0" xfId="1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0" fillId="0" borderId="0" xfId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2" fontId="0" fillId="0" borderId="0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Font="1" applyFill="1" applyBorder="1"/>
    <xf numFmtId="2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2" fontId="0" fillId="0" borderId="0" xfId="0" applyNumberFormat="1" applyFill="1" applyBorder="1"/>
    <xf numFmtId="0" fontId="4" fillId="0" borderId="0" xfId="0" applyFont="1" applyFill="1" applyBorder="1" applyAlignment="1">
      <alignment horizontal="left" wrapText="1" shrinkToFit="1"/>
    </xf>
    <xf numFmtId="0" fontId="1" fillId="0" borderId="0" xfId="0" applyFont="1" applyFill="1" applyBorder="1" applyAlignment="1">
      <alignment horizontal="left" wrapText="1" shrinkToFit="1"/>
    </xf>
    <xf numFmtId="2" fontId="1" fillId="0" borderId="0" xfId="0" applyNumberFormat="1" applyFont="1" applyFill="1" applyBorder="1" applyAlignment="1">
      <alignment horizontal="left" wrapText="1" shrinkToFit="1"/>
    </xf>
    <xf numFmtId="0" fontId="1" fillId="0" borderId="0" xfId="0" applyNumberFormat="1" applyFont="1" applyFill="1" applyBorder="1" applyAlignment="1">
      <alignment horizontal="left" wrapText="1" shrinkToFit="1"/>
    </xf>
    <xf numFmtId="0" fontId="6" fillId="0" borderId="0" xfId="0" applyNumberFormat="1" applyFont="1" applyFill="1" applyBorder="1" applyAlignment="1">
      <alignment horizontal="left" wrapText="1" shrinkToFit="1"/>
    </xf>
    <xf numFmtId="0" fontId="0" fillId="0" borderId="0" xfId="0" applyFill="1" applyBorder="1" applyAlignment="1">
      <alignment horizontal="left" wrapText="1" shrinkToFit="1"/>
    </xf>
    <xf numFmtId="0" fontId="2" fillId="0" borderId="0" xfId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/>
    <xf numFmtId="2" fontId="5" fillId="2" borderId="0" xfId="0" applyNumberFormat="1" applyFont="1" applyFill="1" applyBorder="1" applyAlignment="1">
      <alignment horizontal="left"/>
    </xf>
    <xf numFmtId="0" fontId="5" fillId="2" borderId="0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right"/>
    </xf>
    <xf numFmtId="0" fontId="5" fillId="0" borderId="0" xfId="0" applyFont="1" applyFill="1" applyBorder="1"/>
    <xf numFmtId="0" fontId="9" fillId="2" borderId="0" xfId="1" applyFont="1" applyFill="1" applyBorder="1" applyAlignment="1">
      <alignment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FF4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NetEase" TargetMode="External"/><Relationship Id="rId18" Type="http://schemas.openxmlformats.org/officeDocument/2006/relationships/hyperlink" Target="https://ycharts.com/companies/AMZN/market_cap" TargetMode="External"/><Relationship Id="rId26" Type="http://schemas.openxmlformats.org/officeDocument/2006/relationships/hyperlink" Target="https://ycharts.com/companies/NPSNY/market_cap" TargetMode="External"/><Relationship Id="rId39" Type="http://schemas.openxmlformats.org/officeDocument/2006/relationships/hyperlink" Target="https://ycharts.com/companies/SNA&#232;/market_cap" TargetMode="External"/><Relationship Id="rId21" Type="http://schemas.openxmlformats.org/officeDocument/2006/relationships/hyperlink" Target="https://ycharts.com/companies/TCEHY/market_cap" TargetMode="External"/><Relationship Id="rId34" Type="http://schemas.openxmlformats.org/officeDocument/2006/relationships/hyperlink" Target="https://ycharts.com/companies/NTES/market_cap" TargetMode="External"/><Relationship Id="rId42" Type="http://schemas.openxmlformats.org/officeDocument/2006/relationships/hyperlink" Target="https://ycharts.com/companies/RKUNY/market_cap" TargetMode="External"/><Relationship Id="rId47" Type="http://schemas.openxmlformats.org/officeDocument/2006/relationships/hyperlink" Target="https://tradingeconomics.com/denmark/gdp" TargetMode="External"/><Relationship Id="rId7" Type="http://schemas.openxmlformats.org/officeDocument/2006/relationships/hyperlink" Target="https://en.wikipedia.org/wiki/Baidu" TargetMode="External"/><Relationship Id="rId2" Type="http://schemas.openxmlformats.org/officeDocument/2006/relationships/hyperlink" Target="https://en.wikipedia.org/wiki/Google" TargetMode="External"/><Relationship Id="rId16" Type="http://schemas.openxmlformats.org/officeDocument/2006/relationships/hyperlink" Target="https://en.wikipedia.org/wiki/Workday,_Inc." TargetMode="External"/><Relationship Id="rId29" Type="http://schemas.openxmlformats.org/officeDocument/2006/relationships/hyperlink" Target="https://ycharts.com/companies/NOW/market_cap" TargetMode="External"/><Relationship Id="rId1" Type="http://schemas.openxmlformats.org/officeDocument/2006/relationships/hyperlink" Target="https://en.wikipedia.org/wiki/Amazon_(company)" TargetMode="External"/><Relationship Id="rId6" Type="http://schemas.openxmlformats.org/officeDocument/2006/relationships/hyperlink" Target="https://en.wikipedia.org/wiki/Booking_Holdings" TargetMode="External"/><Relationship Id="rId11" Type="http://schemas.openxmlformats.org/officeDocument/2006/relationships/hyperlink" Target="https://en.wikipedia.org/wiki/Zalando" TargetMode="External"/><Relationship Id="rId24" Type="http://schemas.openxmlformats.org/officeDocument/2006/relationships/hyperlink" Target="https://ycharts.com/companies/NFLX/market_cap" TargetMode="External"/><Relationship Id="rId32" Type="http://schemas.openxmlformats.org/officeDocument/2006/relationships/hyperlink" Target="https://ycharts.com/companies/BIDU/market_cap" TargetMode="External"/><Relationship Id="rId37" Type="http://schemas.openxmlformats.org/officeDocument/2006/relationships/hyperlink" Target="https://ycharts.com/companies/SPOT/market_cap" TargetMode="External"/><Relationship Id="rId40" Type="http://schemas.openxmlformats.org/officeDocument/2006/relationships/hyperlink" Target="https://ycharts.com/companies/IAC/market_cap" TargetMode="External"/><Relationship Id="rId45" Type="http://schemas.openxmlformats.org/officeDocument/2006/relationships/hyperlink" Target="https://ycharts.com/companies/CHWY/market_cap" TargetMode="External"/><Relationship Id="rId5" Type="http://schemas.openxmlformats.org/officeDocument/2006/relationships/hyperlink" Target="https://en.wikipedia.org/wiki/Netflix" TargetMode="External"/><Relationship Id="rId15" Type="http://schemas.openxmlformats.org/officeDocument/2006/relationships/hyperlink" Target="https://en.wikipedia.org/wiki/Twitter" TargetMode="External"/><Relationship Id="rId23" Type="http://schemas.openxmlformats.org/officeDocument/2006/relationships/hyperlink" Target="https://ycharts.com/companies/PYPL/market_cap" TargetMode="External"/><Relationship Id="rId28" Type="http://schemas.openxmlformats.org/officeDocument/2006/relationships/hyperlink" Target="https://ycharts.com/companies/UBER/market_cap" TargetMode="External"/><Relationship Id="rId36" Type="http://schemas.openxmlformats.org/officeDocument/2006/relationships/hyperlink" Target="https://ycharts.com/companies/TWTR/market_cap" TargetMode="External"/><Relationship Id="rId10" Type="http://schemas.openxmlformats.org/officeDocument/2006/relationships/hyperlink" Target="https://en.wikipedia.org/wiki/Uber" TargetMode="External"/><Relationship Id="rId19" Type="http://schemas.openxmlformats.org/officeDocument/2006/relationships/hyperlink" Target="https://ycharts.com/companies/FB/market_cap" TargetMode="External"/><Relationship Id="rId31" Type="http://schemas.openxmlformats.org/officeDocument/2006/relationships/hyperlink" Target="https://ycharts.com/companies/SHOP/market_cap" TargetMode="External"/><Relationship Id="rId44" Type="http://schemas.openxmlformats.org/officeDocument/2006/relationships/hyperlink" Target="https://ycharts.com/companies/ZLNDY/market_cap" TargetMode="External"/><Relationship Id="rId4" Type="http://schemas.openxmlformats.org/officeDocument/2006/relationships/hyperlink" Target="https://en.wikipedia.org/wiki/Facebook" TargetMode="External"/><Relationship Id="rId9" Type="http://schemas.openxmlformats.org/officeDocument/2006/relationships/hyperlink" Target="https://en.wikipedia.org/wiki/Salesforce.com" TargetMode="External"/><Relationship Id="rId14" Type="http://schemas.openxmlformats.org/officeDocument/2006/relationships/hyperlink" Target="https://en.wikipedia.org/wiki/ServiceNow" TargetMode="External"/><Relationship Id="rId22" Type="http://schemas.openxmlformats.org/officeDocument/2006/relationships/hyperlink" Target="https://ycharts.com/companies/CRM/market_cap" TargetMode="External"/><Relationship Id="rId27" Type="http://schemas.openxmlformats.org/officeDocument/2006/relationships/hyperlink" Target="https://ycharts.com/companies/MPNGF/market_cap" TargetMode="External"/><Relationship Id="rId30" Type="http://schemas.openxmlformats.org/officeDocument/2006/relationships/hyperlink" Target="https://ycharts.com/companies/JD/market_cap" TargetMode="External"/><Relationship Id="rId35" Type="http://schemas.openxmlformats.org/officeDocument/2006/relationships/hyperlink" Target="https://ycharts.com/companies/EBAY/market_cap" TargetMode="External"/><Relationship Id="rId43" Type="http://schemas.openxmlformats.org/officeDocument/2006/relationships/hyperlink" Target="https://ycharts.com/companies/LYFT/market_cap" TargetMode="External"/><Relationship Id="rId48" Type="http://schemas.openxmlformats.org/officeDocument/2006/relationships/hyperlink" Target="https://www.worldometers.info/world-population/denmark-population/" TargetMode="External"/><Relationship Id="rId8" Type="http://schemas.openxmlformats.org/officeDocument/2006/relationships/hyperlink" Target="https://en.wikipedia.org/wiki/EBay" TargetMode="External"/><Relationship Id="rId3" Type="http://schemas.openxmlformats.org/officeDocument/2006/relationships/hyperlink" Target="https://en.wikipedia.org/wiki/JD.com" TargetMode="External"/><Relationship Id="rId12" Type="http://schemas.openxmlformats.org/officeDocument/2006/relationships/hyperlink" Target="https://en.wikipedia.org/wiki/Meituan-Dianping" TargetMode="External"/><Relationship Id="rId17" Type="http://schemas.openxmlformats.org/officeDocument/2006/relationships/hyperlink" Target="https://ycharts.com/companies/GOOG/market_cap" TargetMode="External"/><Relationship Id="rId25" Type="http://schemas.openxmlformats.org/officeDocument/2006/relationships/hyperlink" Target="https://ycharts.com/companies/BKNG/market_cap" TargetMode="External"/><Relationship Id="rId33" Type="http://schemas.openxmlformats.org/officeDocument/2006/relationships/hyperlink" Target="https://ycharts.com/companies/WDAY/market_cap" TargetMode="External"/><Relationship Id="rId38" Type="http://schemas.openxmlformats.org/officeDocument/2006/relationships/hyperlink" Target="https://ycharts.com/companies/VRSN/market_cap" TargetMode="External"/><Relationship Id="rId46" Type="http://schemas.openxmlformats.org/officeDocument/2006/relationships/hyperlink" Target="https://ycharts.com/companies/YNDX/market_cap" TargetMode="External"/><Relationship Id="rId20" Type="http://schemas.openxmlformats.org/officeDocument/2006/relationships/hyperlink" Target="https://ycharts.com/companies/BABA/market_cap" TargetMode="External"/><Relationship Id="rId41" Type="http://schemas.openxmlformats.org/officeDocument/2006/relationships/hyperlink" Target="https://ycharts.com/companies/EXPE/market_c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2965-3FF4-CE45-BBD5-E6DB8A90FB68}">
  <dimension ref="A1:AH35"/>
  <sheetViews>
    <sheetView tabSelected="1" zoomScale="93" workbookViewId="0">
      <selection activeCell="J30" sqref="J30"/>
    </sheetView>
  </sheetViews>
  <sheetFormatPr baseColWidth="10" defaultRowHeight="16" x14ac:dyDescent="0.2"/>
  <cols>
    <col min="1" max="1" width="10.6640625" style="8" customWidth="1"/>
    <col min="2" max="2" width="25" style="9" customWidth="1"/>
    <col min="3" max="3" width="23.5" style="10" customWidth="1"/>
    <col min="4" max="4" width="23.1640625" style="11" customWidth="1"/>
    <col min="5" max="5" width="20.33203125" style="16" customWidth="1"/>
    <col min="6" max="6" width="20" style="1" customWidth="1"/>
    <col min="7" max="7" width="14.83203125" style="6" customWidth="1"/>
    <col min="8" max="8" width="10.83203125" style="1"/>
    <col min="9" max="9" width="18.6640625" style="6" customWidth="1"/>
    <col min="10" max="10" width="10.83203125" style="1"/>
    <col min="11" max="11" width="52.33203125" style="1" customWidth="1"/>
    <col min="12" max="14" width="10.83203125" style="1"/>
    <col min="15" max="15" width="16.6640625" style="1" customWidth="1"/>
    <col min="16" max="33" width="10.83203125" style="1"/>
    <col min="34" max="34" width="13.5" style="1" bestFit="1" customWidth="1"/>
    <col min="35" max="16384" width="10.83203125" style="1"/>
  </cols>
  <sheetData>
    <row r="1" spans="1:34" s="22" customFormat="1" ht="34" x14ac:dyDescent="0.2">
      <c r="A1" s="17" t="s">
        <v>40</v>
      </c>
      <c r="B1" s="18" t="s">
        <v>0</v>
      </c>
      <c r="C1" s="19" t="s">
        <v>44</v>
      </c>
      <c r="D1" s="20" t="s">
        <v>46</v>
      </c>
      <c r="E1" s="17" t="s">
        <v>22</v>
      </c>
      <c r="F1" s="20" t="s">
        <v>45</v>
      </c>
      <c r="G1" s="21" t="s">
        <v>23</v>
      </c>
      <c r="H1" s="20" t="s">
        <v>24</v>
      </c>
      <c r="I1" s="21" t="s">
        <v>25</v>
      </c>
      <c r="K1" s="22" t="s">
        <v>47</v>
      </c>
      <c r="AH1" s="22" t="e">
        <f>AVERAGE(AG1:AG21)</f>
        <v>#DIV/0!</v>
      </c>
    </row>
    <row r="2" spans="1:34" x14ac:dyDescent="0.2">
      <c r="A2" s="2" t="s">
        <v>28</v>
      </c>
      <c r="B2" s="7" t="s">
        <v>1</v>
      </c>
      <c r="C2" s="3">
        <v>890</v>
      </c>
      <c r="D2" s="4">
        <v>647500</v>
      </c>
      <c r="E2" s="5">
        <f>C2/D2</f>
        <v>1.3745173745173746E-3</v>
      </c>
      <c r="F2" s="1">
        <f>1/E2</f>
        <v>727.52808988764036</v>
      </c>
      <c r="G2" s="6">
        <f>ROUND(F2,0)</f>
        <v>728</v>
      </c>
      <c r="H2" s="1">
        <f>G2/10</f>
        <v>72.8</v>
      </c>
      <c r="I2" s="6">
        <f>ROUND(H2,0)</f>
        <v>73</v>
      </c>
      <c r="K2" s="23" t="s">
        <v>48</v>
      </c>
      <c r="O2" s="7"/>
      <c r="W2" s="7"/>
      <c r="X2" s="3"/>
      <c r="Y2" s="4"/>
    </row>
    <row r="3" spans="1:34" x14ac:dyDescent="0.2">
      <c r="A3" s="2" t="s">
        <v>28</v>
      </c>
      <c r="B3" s="7" t="s">
        <v>41</v>
      </c>
      <c r="C3" s="3">
        <v>847</v>
      </c>
      <c r="D3" s="4">
        <v>103549</v>
      </c>
      <c r="E3" s="5">
        <f>C3/D3</f>
        <v>8.1797023631324309E-3</v>
      </c>
      <c r="F3" s="1">
        <f>1/E3</f>
        <v>122.25383707201888</v>
      </c>
      <c r="G3" s="6">
        <f>ROUND(F3,0)</f>
        <v>122</v>
      </c>
      <c r="H3" s="1">
        <f>G3/10</f>
        <v>12.2</v>
      </c>
      <c r="I3" s="6">
        <f>ROUND(H3,0)</f>
        <v>12</v>
      </c>
      <c r="K3" s="23" t="s">
        <v>49</v>
      </c>
      <c r="O3" s="7"/>
      <c r="W3" s="7"/>
      <c r="X3" s="3"/>
      <c r="Y3" s="4"/>
    </row>
    <row r="4" spans="1:34" x14ac:dyDescent="0.2">
      <c r="A4" s="2" t="s">
        <v>28</v>
      </c>
      <c r="B4" s="7" t="s">
        <v>2</v>
      </c>
      <c r="C4" s="3">
        <v>530</v>
      </c>
      <c r="D4" s="4">
        <v>25105</v>
      </c>
      <c r="E4" s="5">
        <f>C4/D4</f>
        <v>2.1111332403903605E-2</v>
      </c>
      <c r="F4" s="1">
        <f>1/E4</f>
        <v>47.367924528301884</v>
      </c>
      <c r="G4" s="6">
        <f>ROUND(F4,0)</f>
        <v>47</v>
      </c>
      <c r="H4" s="1">
        <f>G4/10</f>
        <v>4.7</v>
      </c>
      <c r="I4" s="6">
        <f>ROUND(H4,0)</f>
        <v>5</v>
      </c>
      <c r="K4" s="23" t="s">
        <v>50</v>
      </c>
      <c r="O4" s="7"/>
      <c r="W4" s="7"/>
      <c r="X4" s="3"/>
      <c r="Y4" s="4"/>
    </row>
    <row r="5" spans="1:34" x14ac:dyDescent="0.2">
      <c r="A5" s="2" t="s">
        <v>38</v>
      </c>
      <c r="B5" s="1" t="s">
        <v>3</v>
      </c>
      <c r="C5" s="3">
        <v>457</v>
      </c>
      <c r="D5" s="4">
        <v>66421</v>
      </c>
      <c r="E5" s="5">
        <f>C5/D5</f>
        <v>6.8803541048764695E-3</v>
      </c>
      <c r="F5" s="1">
        <f>1/E5</f>
        <v>145.34135667396063</v>
      </c>
      <c r="G5" s="6">
        <f>ROUND(F5,0)</f>
        <v>145</v>
      </c>
      <c r="H5" s="1">
        <f>G5/10</f>
        <v>14.5</v>
      </c>
      <c r="I5" s="6">
        <f>ROUND(H5,0)</f>
        <v>15</v>
      </c>
      <c r="K5" s="23" t="s">
        <v>51</v>
      </c>
      <c r="O5" s="7"/>
      <c r="W5" s="7"/>
      <c r="X5" s="3"/>
      <c r="Y5" s="4"/>
    </row>
    <row r="6" spans="1:34" x14ac:dyDescent="0.2">
      <c r="A6" s="2" t="s">
        <v>38</v>
      </c>
      <c r="B6" s="1" t="s">
        <v>4</v>
      </c>
      <c r="C6" s="3">
        <v>412</v>
      </c>
      <c r="D6" s="4">
        <v>44796</v>
      </c>
      <c r="E6" s="5">
        <f>C6/D6</f>
        <v>9.1972497544423604E-3</v>
      </c>
      <c r="F6" s="1">
        <f>1/E6</f>
        <v>108.72815533980584</v>
      </c>
      <c r="G6" s="6">
        <f>ROUND(F6,0)</f>
        <v>109</v>
      </c>
      <c r="H6" s="1">
        <f>G6/10</f>
        <v>10.9</v>
      </c>
      <c r="I6" s="6">
        <f>ROUND(H6,0)</f>
        <v>11</v>
      </c>
      <c r="K6" s="23" t="s">
        <v>52</v>
      </c>
      <c r="O6" s="7"/>
      <c r="W6" s="7"/>
      <c r="X6" s="3"/>
      <c r="Y6" s="4"/>
    </row>
    <row r="7" spans="1:34" x14ac:dyDescent="0.2">
      <c r="A7" s="2" t="s">
        <v>28</v>
      </c>
      <c r="B7" s="7" t="s">
        <v>42</v>
      </c>
      <c r="C7" s="3">
        <v>133</v>
      </c>
      <c r="D7" s="4">
        <v>29000</v>
      </c>
      <c r="E7" s="5">
        <f>C7/D7</f>
        <v>4.5862068965517241E-3</v>
      </c>
      <c r="F7" s="1">
        <f>1/E7</f>
        <v>218.04511278195488</v>
      </c>
      <c r="G7" s="6">
        <f>ROUND(F7,0)</f>
        <v>218</v>
      </c>
      <c r="H7" s="1">
        <f>G7/10</f>
        <v>21.8</v>
      </c>
      <c r="I7" s="6">
        <f>ROUND(H7,0)</f>
        <v>22</v>
      </c>
      <c r="K7" s="23" t="s">
        <v>53</v>
      </c>
      <c r="O7" s="7"/>
      <c r="W7" s="7"/>
      <c r="X7" s="3"/>
      <c r="Y7" s="4"/>
    </row>
    <row r="8" spans="1:34" x14ac:dyDescent="0.2">
      <c r="A8" s="2" t="s">
        <v>28</v>
      </c>
      <c r="B8" s="7" t="s">
        <v>26</v>
      </c>
      <c r="C8" s="3">
        <v>125</v>
      </c>
      <c r="D8" s="4">
        <v>21800</v>
      </c>
      <c r="E8" s="5">
        <f>C8/D8</f>
        <v>5.7339449541284407E-3</v>
      </c>
      <c r="F8" s="1">
        <f>1/E8</f>
        <v>174.39999999999998</v>
      </c>
      <c r="G8" s="6">
        <f>ROUND(F8,0)</f>
        <v>174</v>
      </c>
      <c r="H8" s="1">
        <f>G8/10</f>
        <v>17.399999999999999</v>
      </c>
      <c r="I8" s="6">
        <f>ROUND(H8,0)</f>
        <v>17</v>
      </c>
      <c r="K8" s="23" t="s">
        <v>54</v>
      </c>
      <c r="O8" s="7"/>
      <c r="W8" s="7"/>
      <c r="X8" s="3"/>
      <c r="Y8" s="4"/>
    </row>
    <row r="9" spans="1:34" x14ac:dyDescent="0.2">
      <c r="A9" s="2" t="s">
        <v>28</v>
      </c>
      <c r="B9" s="7" t="s">
        <v>5</v>
      </c>
      <c r="C9" s="3">
        <v>123</v>
      </c>
      <c r="D9" s="4">
        <v>5400</v>
      </c>
      <c r="E9" s="5">
        <f>C9/D9</f>
        <v>2.2777777777777779E-2</v>
      </c>
      <c r="F9" s="1">
        <f>1/E9</f>
        <v>43.90243902439024</v>
      </c>
      <c r="G9" s="6">
        <f>ROUND(F9,0)</f>
        <v>44</v>
      </c>
      <c r="H9" s="1">
        <f>G9/10</f>
        <v>4.4000000000000004</v>
      </c>
      <c r="I9" s="6">
        <f>ROUND(H9,0)</f>
        <v>4</v>
      </c>
      <c r="K9" s="23" t="s">
        <v>55</v>
      </c>
      <c r="O9" s="7"/>
      <c r="W9" s="7"/>
      <c r="X9" s="3"/>
      <c r="Y9" s="4"/>
    </row>
    <row r="10" spans="1:34" x14ac:dyDescent="0.2">
      <c r="A10" s="2" t="s">
        <v>28</v>
      </c>
      <c r="B10" s="7" t="s">
        <v>12</v>
      </c>
      <c r="C10" s="3">
        <v>86</v>
      </c>
      <c r="D10" s="4">
        <v>22900</v>
      </c>
      <c r="E10" s="5">
        <f>C10/D10</f>
        <v>3.7554585152838427E-3</v>
      </c>
      <c r="F10" s="1">
        <f>1/E10</f>
        <v>266.27906976744185</v>
      </c>
      <c r="G10" s="6">
        <f>ROUND(F10,0)</f>
        <v>266</v>
      </c>
      <c r="H10" s="1">
        <f>G10/10</f>
        <v>26.6</v>
      </c>
      <c r="I10" s="6">
        <f>ROUND(H10,0)</f>
        <v>27</v>
      </c>
      <c r="K10" s="23" t="s">
        <v>56</v>
      </c>
      <c r="O10" s="7"/>
      <c r="W10" s="7"/>
      <c r="X10" s="3"/>
      <c r="Y10" s="4"/>
    </row>
    <row r="11" spans="1:34" x14ac:dyDescent="0.2">
      <c r="A11" s="2" t="s">
        <v>39</v>
      </c>
      <c r="B11" s="7" t="s">
        <v>21</v>
      </c>
      <c r="C11" s="3">
        <v>71</v>
      </c>
      <c r="D11" s="4">
        <v>24887</v>
      </c>
      <c r="E11" s="5">
        <f>C11/D11</f>
        <v>2.8528950857877608E-3</v>
      </c>
      <c r="F11" s="1">
        <f>1/E11</f>
        <v>350.52112676056333</v>
      </c>
      <c r="G11" s="6">
        <f>ROUND(F11,0)</f>
        <v>351</v>
      </c>
      <c r="H11" s="1">
        <f>G11/10</f>
        <v>35.1</v>
      </c>
      <c r="I11" s="6">
        <f>ROUND(H11,0)</f>
        <v>35</v>
      </c>
      <c r="K11" s="23" t="s">
        <v>57</v>
      </c>
      <c r="O11" s="7"/>
      <c r="W11" s="7"/>
      <c r="X11" s="3"/>
      <c r="Y11" s="4"/>
    </row>
    <row r="12" spans="1:34" x14ac:dyDescent="0.2">
      <c r="A12" s="2" t="s">
        <v>38</v>
      </c>
      <c r="B12" s="7" t="s">
        <v>15</v>
      </c>
      <c r="C12" s="3">
        <v>56</v>
      </c>
      <c r="D12" s="4">
        <v>19000</v>
      </c>
      <c r="E12" s="5">
        <f>C12/D12</f>
        <v>2.9473684210526317E-3</v>
      </c>
      <c r="F12" s="1">
        <f>1/E12</f>
        <v>339.28571428571428</v>
      </c>
      <c r="G12" s="6">
        <f>ROUND(F12,0)</f>
        <v>339</v>
      </c>
      <c r="H12" s="1">
        <f>G12/10</f>
        <v>33.9</v>
      </c>
      <c r="I12" s="6">
        <f>ROUND(H12,0)</f>
        <v>34</v>
      </c>
      <c r="K12" s="23" t="s">
        <v>58</v>
      </c>
      <c r="O12" s="7"/>
      <c r="W12" s="7"/>
      <c r="X12" s="3"/>
      <c r="Y12" s="4"/>
    </row>
    <row r="13" spans="1:34" x14ac:dyDescent="0.2">
      <c r="A13" s="2" t="s">
        <v>28</v>
      </c>
      <c r="B13" s="7" t="s">
        <v>10</v>
      </c>
      <c r="C13" s="3">
        <v>55</v>
      </c>
      <c r="D13" s="4">
        <v>12000</v>
      </c>
      <c r="E13" s="5">
        <f>C13/D13</f>
        <v>4.5833333333333334E-3</v>
      </c>
      <c r="F13" s="1">
        <f>1/E13</f>
        <v>218.18181818181819</v>
      </c>
      <c r="G13" s="6">
        <f>ROUND(F13,0)</f>
        <v>218</v>
      </c>
      <c r="H13" s="1">
        <f>G13/10</f>
        <v>21.8</v>
      </c>
      <c r="I13" s="6">
        <f>ROUND(H13,0)</f>
        <v>22</v>
      </c>
      <c r="K13" s="23" t="s">
        <v>59</v>
      </c>
      <c r="O13" s="7"/>
      <c r="W13" s="7"/>
      <c r="X13" s="3"/>
      <c r="Y13" s="4"/>
    </row>
    <row r="14" spans="1:34" x14ac:dyDescent="0.2">
      <c r="A14" s="2" t="s">
        <v>28</v>
      </c>
      <c r="B14" s="7" t="s">
        <v>18</v>
      </c>
      <c r="C14" s="3">
        <v>49</v>
      </c>
      <c r="D14" s="4">
        <v>6000</v>
      </c>
      <c r="E14" s="5">
        <f>C14/D14</f>
        <v>8.1666666666666658E-3</v>
      </c>
      <c r="F14" s="1">
        <f>1/E14</f>
        <v>122.44897959183675</v>
      </c>
      <c r="G14" s="6">
        <f>ROUND(F14,0)</f>
        <v>122</v>
      </c>
      <c r="H14" s="1">
        <f>G14/10</f>
        <v>12.2</v>
      </c>
      <c r="I14" s="6">
        <f>ROUND(H14,0)</f>
        <v>12</v>
      </c>
      <c r="K14" s="23" t="s">
        <v>60</v>
      </c>
      <c r="O14" s="7"/>
      <c r="W14" s="7"/>
      <c r="X14" s="3"/>
      <c r="Y14" s="4"/>
    </row>
    <row r="15" spans="1:34" x14ac:dyDescent="0.2">
      <c r="A15" s="2" t="s">
        <v>38</v>
      </c>
      <c r="B15" s="7" t="s">
        <v>11</v>
      </c>
      <c r="C15" s="3">
        <v>44</v>
      </c>
      <c r="D15" s="4">
        <v>178000</v>
      </c>
      <c r="E15" s="5">
        <f>C15/D15</f>
        <v>2.4719101123595505E-4</v>
      </c>
      <c r="F15" s="1">
        <f>1/E15</f>
        <v>4045.4545454545455</v>
      </c>
      <c r="G15" s="6">
        <f>ROUND(F15,0)</f>
        <v>4045</v>
      </c>
      <c r="H15" s="1">
        <f>G15/10</f>
        <v>404.5</v>
      </c>
      <c r="I15" s="6">
        <f>ROUND(H15,0)</f>
        <v>405</v>
      </c>
      <c r="K15" s="23" t="s">
        <v>61</v>
      </c>
      <c r="O15" s="7"/>
      <c r="W15" s="7"/>
      <c r="X15" s="3"/>
      <c r="Y15" s="4"/>
      <c r="AF15" s="12"/>
      <c r="AG15" s="12"/>
    </row>
    <row r="16" spans="1:34" x14ac:dyDescent="0.2">
      <c r="A16" s="8" t="s">
        <v>35</v>
      </c>
      <c r="B16" s="9" t="s">
        <v>36</v>
      </c>
      <c r="C16" s="10">
        <v>38</v>
      </c>
      <c r="D16" s="11">
        <v>4000</v>
      </c>
      <c r="E16" s="5">
        <f>C16/D16</f>
        <v>9.4999999999999998E-3</v>
      </c>
      <c r="F16" s="1">
        <f>1/E16</f>
        <v>105.26315789473685</v>
      </c>
      <c r="G16" s="6">
        <f>ROUND(F16,0)</f>
        <v>105</v>
      </c>
      <c r="H16" s="1">
        <f>G16/10</f>
        <v>10.5</v>
      </c>
      <c r="I16" s="6">
        <f>ROUND(H16,0)</f>
        <v>11</v>
      </c>
      <c r="K16" s="23" t="s">
        <v>62</v>
      </c>
    </row>
    <row r="17" spans="1:25" x14ac:dyDescent="0.2">
      <c r="A17" s="2" t="s">
        <v>38</v>
      </c>
      <c r="B17" s="7" t="s">
        <v>6</v>
      </c>
      <c r="C17" s="3">
        <v>37</v>
      </c>
      <c r="D17" s="4">
        <v>45887</v>
      </c>
      <c r="E17" s="5">
        <f>C17/D17</f>
        <v>8.0632858979667443E-4</v>
      </c>
      <c r="F17" s="1">
        <f>1/E17</f>
        <v>1240.1891891891892</v>
      </c>
      <c r="G17" s="6">
        <f>ROUND(F17,0)</f>
        <v>1240</v>
      </c>
      <c r="H17" s="1">
        <f>G17/10</f>
        <v>124</v>
      </c>
      <c r="I17" s="6">
        <f>ROUND(H17,0)</f>
        <v>124</v>
      </c>
      <c r="K17" s="23" t="s">
        <v>63</v>
      </c>
      <c r="O17" s="7"/>
      <c r="W17" s="7"/>
      <c r="X17" s="3"/>
      <c r="Y17" s="4"/>
    </row>
    <row r="18" spans="1:25" x14ac:dyDescent="0.2">
      <c r="A18" s="2" t="s">
        <v>28</v>
      </c>
      <c r="B18" s="7" t="s">
        <v>20</v>
      </c>
      <c r="C18" s="3">
        <v>37</v>
      </c>
      <c r="D18" s="4">
        <v>6900</v>
      </c>
      <c r="E18" s="5">
        <f>C18/D18</f>
        <v>5.3623188405797105E-3</v>
      </c>
      <c r="F18" s="1">
        <f>1/E18</f>
        <v>186.48648648648648</v>
      </c>
      <c r="G18" s="6">
        <f>ROUND(F18,0)</f>
        <v>186</v>
      </c>
      <c r="H18" s="1">
        <f>G18/10</f>
        <v>18.600000000000001</v>
      </c>
      <c r="I18" s="6">
        <f>ROUND(H18,0)</f>
        <v>19</v>
      </c>
      <c r="K18" s="23" t="s">
        <v>64</v>
      </c>
      <c r="O18" s="7"/>
      <c r="W18" s="7"/>
      <c r="X18" s="3"/>
      <c r="Y18" s="4"/>
    </row>
    <row r="19" spans="1:25" x14ac:dyDescent="0.2">
      <c r="A19" s="2" t="s">
        <v>38</v>
      </c>
      <c r="B19" s="7" t="s">
        <v>16</v>
      </c>
      <c r="C19" s="3">
        <v>35</v>
      </c>
      <c r="D19" s="4">
        <v>15948</v>
      </c>
      <c r="E19" s="5">
        <f>C19/D19</f>
        <v>2.1946325558063707E-3</v>
      </c>
      <c r="F19" s="1">
        <f>1/E19</f>
        <v>455.65714285714284</v>
      </c>
      <c r="G19" s="6">
        <f>ROUND(F19,0)</f>
        <v>456</v>
      </c>
      <c r="H19" s="1">
        <f>G19/10</f>
        <v>45.6</v>
      </c>
      <c r="I19" s="6">
        <f>ROUND(H19,0)</f>
        <v>46</v>
      </c>
      <c r="K19" s="23" t="s">
        <v>65</v>
      </c>
      <c r="O19" s="7"/>
      <c r="W19" s="7"/>
      <c r="X19" s="3"/>
      <c r="Y19" s="4"/>
    </row>
    <row r="20" spans="1:25" x14ac:dyDescent="0.2">
      <c r="A20" s="2" t="s">
        <v>28</v>
      </c>
      <c r="B20" s="7" t="s">
        <v>13</v>
      </c>
      <c r="C20" s="3">
        <v>33</v>
      </c>
      <c r="D20" s="4">
        <v>14000</v>
      </c>
      <c r="E20" s="5">
        <f>C20/D20</f>
        <v>2.3571428571428571E-3</v>
      </c>
      <c r="F20" s="1">
        <f>1/E20</f>
        <v>424.24242424242425</v>
      </c>
      <c r="G20" s="6">
        <f>ROUND(F20,0)</f>
        <v>424</v>
      </c>
      <c r="H20" s="1">
        <f>G20/10</f>
        <v>42.4</v>
      </c>
      <c r="I20" s="6">
        <f>ROUND(H20,0)</f>
        <v>42</v>
      </c>
      <c r="K20" s="23" t="s">
        <v>66</v>
      </c>
      <c r="O20" s="7"/>
      <c r="W20" s="7"/>
      <c r="X20" s="3"/>
      <c r="Y20" s="4"/>
    </row>
    <row r="21" spans="1:25" x14ac:dyDescent="0.2">
      <c r="A21" s="2" t="s">
        <v>28</v>
      </c>
      <c r="B21" s="7" t="s">
        <v>7</v>
      </c>
      <c r="C21" s="3">
        <v>33</v>
      </c>
      <c r="D21" s="4">
        <v>3372</v>
      </c>
      <c r="E21" s="5">
        <f>C21/D21</f>
        <v>9.7864768683274019E-3</v>
      </c>
      <c r="F21" s="1">
        <f>1/E21</f>
        <v>102.18181818181819</v>
      </c>
      <c r="G21" s="6">
        <f>ROUND(F21,0)</f>
        <v>102</v>
      </c>
      <c r="H21" s="1">
        <f>G21/10</f>
        <v>10.199999999999999</v>
      </c>
      <c r="I21" s="6">
        <f>ROUND(H21,0)</f>
        <v>10</v>
      </c>
      <c r="K21" s="23" t="s">
        <v>67</v>
      </c>
      <c r="O21" s="7"/>
      <c r="W21" s="7"/>
      <c r="X21" s="3"/>
      <c r="Y21" s="4"/>
    </row>
    <row r="22" spans="1:25" x14ac:dyDescent="0.2">
      <c r="A22" s="2" t="s">
        <v>37</v>
      </c>
      <c r="B22" s="1" t="s">
        <v>17</v>
      </c>
      <c r="C22" s="3">
        <v>23</v>
      </c>
      <c r="D22" s="4">
        <v>3000</v>
      </c>
      <c r="E22" s="5">
        <f>C22/D22</f>
        <v>7.6666666666666662E-3</v>
      </c>
      <c r="F22" s="1">
        <f>1/E22</f>
        <v>130.43478260869566</v>
      </c>
      <c r="G22" s="6">
        <f>ROUND(F22,0)</f>
        <v>130</v>
      </c>
      <c r="H22" s="1">
        <f>G22/10</f>
        <v>13</v>
      </c>
      <c r="I22" s="6">
        <f>ROUND(H22,0)</f>
        <v>13</v>
      </c>
      <c r="K22" s="23" t="s">
        <v>68</v>
      </c>
      <c r="O22" s="7"/>
      <c r="W22" s="7"/>
      <c r="X22" s="3"/>
      <c r="Y22" s="4"/>
    </row>
    <row r="23" spans="1:25" x14ac:dyDescent="0.2">
      <c r="A23" s="2" t="s">
        <v>28</v>
      </c>
      <c r="B23" s="7" t="s">
        <v>27</v>
      </c>
      <c r="C23" s="3">
        <v>23</v>
      </c>
      <c r="D23" s="4">
        <v>900</v>
      </c>
      <c r="E23" s="5">
        <f>C23/D23</f>
        <v>2.5555555555555557E-2</v>
      </c>
      <c r="F23" s="1">
        <f>1/E23</f>
        <v>39.130434782608695</v>
      </c>
      <c r="G23" s="6">
        <f>ROUND(F23,0)</f>
        <v>39</v>
      </c>
      <c r="H23" s="1">
        <f>G23/10</f>
        <v>3.9</v>
      </c>
      <c r="I23" s="6">
        <f>ROUND(H23,0)</f>
        <v>4</v>
      </c>
      <c r="K23" s="23" t="s">
        <v>69</v>
      </c>
    </row>
    <row r="24" spans="1:25" x14ac:dyDescent="0.2">
      <c r="A24" s="8" t="s">
        <v>28</v>
      </c>
      <c r="B24" s="9" t="s">
        <v>33</v>
      </c>
      <c r="C24" s="10">
        <v>22</v>
      </c>
      <c r="D24" s="11">
        <v>2884</v>
      </c>
      <c r="E24" s="5">
        <f>C24/D24</f>
        <v>7.6282940360610264E-3</v>
      </c>
      <c r="F24" s="1">
        <f>1/E24</f>
        <v>131.09090909090909</v>
      </c>
      <c r="G24" s="6">
        <f>ROUND(F24,0)</f>
        <v>131</v>
      </c>
      <c r="H24" s="1">
        <f>G24/10</f>
        <v>13.1</v>
      </c>
      <c r="I24" s="6">
        <f>ROUND(H24,0)</f>
        <v>13</v>
      </c>
      <c r="K24" s="23" t="s">
        <v>70</v>
      </c>
    </row>
    <row r="25" spans="1:25" x14ac:dyDescent="0.2">
      <c r="A25" s="2" t="s">
        <v>28</v>
      </c>
      <c r="B25" s="7" t="s">
        <v>43</v>
      </c>
      <c r="C25" s="3">
        <v>20</v>
      </c>
      <c r="D25" s="4">
        <v>7800</v>
      </c>
      <c r="E25" s="5">
        <f>C25/D25</f>
        <v>2.5641025641025641E-3</v>
      </c>
      <c r="F25" s="1">
        <f>1/E25</f>
        <v>390</v>
      </c>
      <c r="G25" s="6">
        <f>ROUND(F25,0)</f>
        <v>390</v>
      </c>
      <c r="H25" s="1">
        <f>G25/10</f>
        <v>39</v>
      </c>
      <c r="I25" s="6">
        <f>ROUND(H25,0)</f>
        <v>39</v>
      </c>
      <c r="K25" s="23" t="s">
        <v>71</v>
      </c>
    </row>
    <row r="26" spans="1:25" x14ac:dyDescent="0.2">
      <c r="A26" s="2" t="s">
        <v>28</v>
      </c>
      <c r="B26" s="1" t="s">
        <v>9</v>
      </c>
      <c r="C26" s="3">
        <v>19</v>
      </c>
      <c r="D26" s="4">
        <v>20000</v>
      </c>
      <c r="E26" s="5">
        <f>C26/D26</f>
        <v>9.5E-4</v>
      </c>
      <c r="F26" s="1">
        <f>1/E26</f>
        <v>1052.6315789473683</v>
      </c>
      <c r="G26" s="6">
        <f>ROUND(F26,0)</f>
        <v>1053</v>
      </c>
      <c r="H26" s="1">
        <f>G26/10</f>
        <v>105.3</v>
      </c>
      <c r="I26" s="6">
        <f>ROUND(H26,0)</f>
        <v>105</v>
      </c>
      <c r="K26" s="23" t="s">
        <v>72</v>
      </c>
      <c r="O26" s="7"/>
      <c r="W26" s="7"/>
      <c r="X26" s="3"/>
      <c r="Y26" s="4"/>
    </row>
    <row r="27" spans="1:25" x14ac:dyDescent="0.2">
      <c r="A27" s="2" t="s">
        <v>29</v>
      </c>
      <c r="B27" s="1" t="s">
        <v>8</v>
      </c>
      <c r="C27" s="3">
        <v>13</v>
      </c>
      <c r="D27" s="4">
        <v>14826</v>
      </c>
      <c r="E27" s="5">
        <f>C27/D27</f>
        <v>8.7683798731957375E-4</v>
      </c>
      <c r="F27" s="1">
        <f>1/E27</f>
        <v>1140.4615384615383</v>
      </c>
      <c r="G27" s="6">
        <f>ROUND(F27,0)</f>
        <v>1140</v>
      </c>
      <c r="H27" s="1">
        <f>G27/10</f>
        <v>114</v>
      </c>
      <c r="I27" s="6">
        <f>ROUND(H27,0)</f>
        <v>114</v>
      </c>
      <c r="K27" s="23" t="s">
        <v>73</v>
      </c>
    </row>
    <row r="28" spans="1:25" x14ac:dyDescent="0.2">
      <c r="A28" s="8" t="s">
        <v>28</v>
      </c>
      <c r="B28" s="9" t="s">
        <v>34</v>
      </c>
      <c r="C28" s="10">
        <v>13</v>
      </c>
      <c r="D28" s="11">
        <v>4791</v>
      </c>
      <c r="E28" s="5">
        <f>C28/D28</f>
        <v>2.7134209977040286E-3</v>
      </c>
      <c r="F28" s="1">
        <f>1/E28</f>
        <v>368.53846153846149</v>
      </c>
      <c r="G28" s="6">
        <f>ROUND(F28,0)</f>
        <v>369</v>
      </c>
      <c r="H28" s="1">
        <f>G28/10</f>
        <v>36.9</v>
      </c>
      <c r="I28" s="6">
        <f>ROUND(H28,0)</f>
        <v>37</v>
      </c>
      <c r="K28" s="23" t="s">
        <v>74</v>
      </c>
    </row>
    <row r="29" spans="1:25" x14ac:dyDescent="0.2">
      <c r="A29" s="2" t="s">
        <v>31</v>
      </c>
      <c r="B29" s="7" t="s">
        <v>14</v>
      </c>
      <c r="C29" s="3">
        <v>12</v>
      </c>
      <c r="D29" s="4">
        <v>14000</v>
      </c>
      <c r="E29" s="5">
        <f>C29/D29</f>
        <v>8.571428571428571E-4</v>
      </c>
      <c r="F29" s="1">
        <f>1/E29</f>
        <v>1166.6666666666667</v>
      </c>
      <c r="G29" s="6">
        <f>ROUND(F29,0)</f>
        <v>1167</v>
      </c>
      <c r="H29" s="1">
        <f>G29/10</f>
        <v>116.7</v>
      </c>
      <c r="I29" s="6">
        <f>ROUND(H29,0)</f>
        <v>117</v>
      </c>
      <c r="K29" s="23" t="s">
        <v>75</v>
      </c>
    </row>
    <row r="30" spans="1:25" x14ac:dyDescent="0.2">
      <c r="A30" s="2" t="s">
        <v>28</v>
      </c>
      <c r="B30" s="7" t="s">
        <v>32</v>
      </c>
      <c r="C30" s="3">
        <v>12</v>
      </c>
      <c r="D30" s="4">
        <v>9833</v>
      </c>
      <c r="E30" s="5">
        <f>C30/D30</f>
        <v>1.2203803518763348E-3</v>
      </c>
      <c r="F30" s="1">
        <f>1/E30</f>
        <v>819.41666666666663</v>
      </c>
      <c r="G30" s="6">
        <f>ROUND(F30,0)</f>
        <v>819</v>
      </c>
      <c r="H30" s="1">
        <f>G30/10</f>
        <v>81.900000000000006</v>
      </c>
      <c r="I30" s="6">
        <f>ROUND(H30,0)</f>
        <v>82</v>
      </c>
      <c r="K30" s="23" t="s">
        <v>76</v>
      </c>
    </row>
    <row r="31" spans="1:25" x14ac:dyDescent="0.2">
      <c r="A31" s="2" t="s">
        <v>30</v>
      </c>
      <c r="B31" s="1" t="s">
        <v>19</v>
      </c>
      <c r="C31" s="3">
        <v>12</v>
      </c>
      <c r="D31" s="4">
        <v>7445</v>
      </c>
      <c r="E31" s="5">
        <f>C31/D31</f>
        <v>1.6118200134318335E-3</v>
      </c>
      <c r="F31" s="1">
        <f>1/E31</f>
        <v>620.41666666666663</v>
      </c>
      <c r="G31" s="6">
        <f>ROUND(F31,0)</f>
        <v>620</v>
      </c>
      <c r="H31" s="1">
        <f>G31/10</f>
        <v>62</v>
      </c>
      <c r="I31" s="6">
        <f>ROUND(H31,0)</f>
        <v>62</v>
      </c>
      <c r="K31" s="23" t="s">
        <v>77</v>
      </c>
    </row>
    <row r="32" spans="1:25" x14ac:dyDescent="0.2">
      <c r="A32" s="14"/>
      <c r="B32" s="12"/>
      <c r="C32" s="13"/>
      <c r="D32" s="15"/>
      <c r="E32" s="5"/>
    </row>
    <row r="33" spans="1:11" s="25" customFormat="1" ht="17" x14ac:dyDescent="0.2">
      <c r="A33" s="24" t="s">
        <v>78</v>
      </c>
      <c r="B33" s="25" t="s">
        <v>79</v>
      </c>
      <c r="C33" s="26">
        <v>352</v>
      </c>
      <c r="D33" s="27">
        <v>5777856</v>
      </c>
      <c r="E33" s="28">
        <v>6.0922252E-5</v>
      </c>
      <c r="F33" s="25">
        <f t="shared" ref="F32:F35" si="0">1/E33</f>
        <v>16414.36367125759</v>
      </c>
      <c r="G33" s="25">
        <f t="shared" ref="G32:G34" si="1">ROUND(F33,0)</f>
        <v>16414</v>
      </c>
      <c r="H33" s="25">
        <f>G33/10</f>
        <v>1641.4</v>
      </c>
      <c r="I33" s="25">
        <f t="shared" ref="I32:I33" si="2">ROUND(H33,0)</f>
        <v>1641</v>
      </c>
      <c r="K33" s="30" t="s">
        <v>80</v>
      </c>
    </row>
    <row r="34" spans="1:11" ht="34" x14ac:dyDescent="0.2">
      <c r="E34" s="5"/>
      <c r="J34" s="29"/>
      <c r="K34" s="30" t="s">
        <v>81</v>
      </c>
    </row>
    <row r="35" spans="1:11" x14ac:dyDescent="0.2">
      <c r="E35" s="5"/>
    </row>
  </sheetData>
  <autoFilter ref="A1:Y1" xr:uid="{7CCEB2E9-71F5-B24E-B686-01194FAFE6FC}">
    <sortState xmlns:xlrd2="http://schemas.microsoft.com/office/spreadsheetml/2017/richdata2" ref="A2:Y31">
      <sortCondition descending="1" ref="C1:C31"/>
    </sortState>
  </autoFilter>
  <hyperlinks>
    <hyperlink ref="B2" r:id="rId1" tooltip="Amazon (company)" display="https://en.wikipedia.org/wiki/Amazon_(company)" xr:uid="{FC08727B-81CE-0643-91D1-B5B7912ECC1D}"/>
    <hyperlink ref="B3" r:id="rId2" tooltip="Google" display="https://en.wikipedia.org/wiki/Google" xr:uid="{D828D71E-6A3D-AE44-A3AE-DFB5FB031323}"/>
    <hyperlink ref="B15" r:id="rId3" tooltip="JD.com" display="https://en.wikipedia.org/wiki/JD.com" xr:uid="{1F21D0D2-E7E3-3C44-A4AF-C4F485F6D318}"/>
    <hyperlink ref="B4" r:id="rId4" tooltip="Facebook" display="https://en.wikipedia.org/wiki/Facebook" xr:uid="{E0496C43-0585-3546-AC2D-AF58A1935706}"/>
    <hyperlink ref="B9" r:id="rId5" tooltip="Netflix" display="https://en.wikipedia.org/wiki/Netflix" xr:uid="{A1CA0985-22EF-4044-9AAE-ABE6FF7050E8}"/>
    <hyperlink ref="B10" r:id="rId6" tooltip="Booking Holdings" display="https://en.wikipedia.org/wiki/Booking_Holdings" xr:uid="{86183260-98D0-4A4C-AF69-4118E9214231}"/>
    <hyperlink ref="B17" r:id="rId7" tooltip="Baidu" display="https://en.wikipedia.org/wiki/Baidu" xr:uid="{5CB14BED-B558-8C40-B49A-2D61570375A5}"/>
    <hyperlink ref="B20" r:id="rId8" tooltip="EBay" display="https://en.wikipedia.org/wiki/EBay" xr:uid="{A1C002CA-6D6E-7A4D-8E0B-596747D262EC}"/>
    <hyperlink ref="B7" r:id="rId9" tooltip="Salesforce.com" display="https://en.wikipedia.org/wiki/Salesforce.com" xr:uid="{F3235954-1D09-7C4F-86EC-681B197264DE}"/>
    <hyperlink ref="B13" r:id="rId10" tooltip="Uber" display="https://en.wikipedia.org/wiki/Uber" xr:uid="{DBBD3E87-C296-9147-AF47-9B7DFC37E9E0}"/>
    <hyperlink ref="B29" r:id="rId11" tooltip="Zalando" display="https://en.wikipedia.org/wiki/Zalando" xr:uid="{534B8866-025D-DC4D-BD67-07509D400439}"/>
    <hyperlink ref="B12" r:id="rId12" tooltip="Meituan-Dianping" display="https://en.wikipedia.org/wiki/Meituan-Dianping" xr:uid="{489E5E0A-0629-FA41-A81C-47AF8A81F5F7}"/>
    <hyperlink ref="B19" r:id="rId13" tooltip="NetEase" display="https://en.wikipedia.org/wiki/NetEase" xr:uid="{C725AAD3-B88E-3B43-9563-FAF6620AE8B7}"/>
    <hyperlink ref="B14" r:id="rId14" tooltip="ServiceNow" display="https://en.wikipedia.org/wiki/ServiceNow" xr:uid="{6E2402FD-1D63-8F48-88CC-EAE0F6255719}"/>
    <hyperlink ref="B21" r:id="rId15" tooltip="Twitter" display="https://en.wikipedia.org/wiki/Twitter" xr:uid="{F1FE51DF-E5D4-F048-984B-83E11114DBE0}"/>
    <hyperlink ref="B18" r:id="rId16" tooltip="Workday, Inc." display="https://en.wikipedia.org/wiki/Workday,_Inc." xr:uid="{9E4C2EDA-92A4-754F-9B00-A0A35223CA28}"/>
    <hyperlink ref="K3" r:id="rId17" xr:uid="{8AFFCE69-1828-E943-941C-5662ED6965EC}"/>
    <hyperlink ref="K2" r:id="rId18" xr:uid="{CE2D8E29-35FA-C542-B555-CD77C5957DA4}"/>
    <hyperlink ref="K4" r:id="rId19" xr:uid="{950ACE41-1E91-C74A-977C-585D8B363086}"/>
    <hyperlink ref="K5" r:id="rId20" xr:uid="{39801C9B-8268-A04A-8432-E1FE217B7CD4}"/>
    <hyperlink ref="K6" r:id="rId21" xr:uid="{13656085-7D34-E84D-A0D7-B5663B52AEFF}"/>
    <hyperlink ref="K7" r:id="rId22" xr:uid="{EFDDFCEC-6B74-9A45-A8B6-5C4EA12EA4D8}"/>
    <hyperlink ref="K8" r:id="rId23" xr:uid="{8D52149A-EFC7-3F4E-AC20-A685E9912F65}"/>
    <hyperlink ref="K9" r:id="rId24" xr:uid="{6EBF4E59-F4FE-7F45-AB11-4E5998F6C5DA}"/>
    <hyperlink ref="K10" r:id="rId25" xr:uid="{8480BC90-0F83-294E-B0CC-241C8B2C5B88}"/>
    <hyperlink ref="K11" r:id="rId26" xr:uid="{FFB376ED-B6E6-D844-ABCF-04BEC0FBA0FA}"/>
    <hyperlink ref="K12" r:id="rId27" xr:uid="{5F3E2901-575A-A94D-8485-8E58E6970C58}"/>
    <hyperlink ref="K13" r:id="rId28" xr:uid="{B0495B82-4ECF-5648-B37D-623A077070E5}"/>
    <hyperlink ref="K14" r:id="rId29" xr:uid="{1DFAD1F9-F1C1-894A-A6CB-4DB523BE4412}"/>
    <hyperlink ref="K15" r:id="rId30" xr:uid="{EA54CC11-49B5-6244-9350-E280A8D60F04}"/>
    <hyperlink ref="K16" r:id="rId31" xr:uid="{A405B4DF-CA2A-F14D-A0AF-153F6D7FB921}"/>
    <hyperlink ref="K17" r:id="rId32" xr:uid="{4C93D374-EDB7-1B49-B4C5-CD55DBCC159B}"/>
    <hyperlink ref="K18" r:id="rId33" xr:uid="{1DCBAB15-37F8-104B-A2AF-C176520B2E06}"/>
    <hyperlink ref="K19" r:id="rId34" xr:uid="{17DC0DF9-4C11-714F-9734-CCAD35B7CC69}"/>
    <hyperlink ref="K20" r:id="rId35" xr:uid="{F84539DF-6218-1B4C-9790-44C87B8FF528}"/>
    <hyperlink ref="K21" r:id="rId36" xr:uid="{BFE06575-B64C-1249-B331-A052BBEBA744}"/>
    <hyperlink ref="K22" r:id="rId37" xr:uid="{170E5454-96BD-8146-9461-B04743E4FEF2}"/>
    <hyperlink ref="K23" r:id="rId38" xr:uid="{8E6A4CD4-8BD0-C146-B1F7-E0AEAC7820AF}"/>
    <hyperlink ref="K24" r:id="rId39" xr:uid="{0639E30A-7FC5-E047-8EDC-397D85B08E0D}"/>
    <hyperlink ref="K25" r:id="rId40" xr:uid="{00DB71E0-D866-A14C-A7E0-8DE256578C6B}"/>
    <hyperlink ref="K26" r:id="rId41" xr:uid="{C01E45DB-5ED8-134F-A067-7753C7AFAD3A}"/>
    <hyperlink ref="K27" r:id="rId42" xr:uid="{65E2FC3F-1AA6-6949-B0AA-521F6A1B9DA5}"/>
    <hyperlink ref="K28" r:id="rId43" xr:uid="{9D59874C-5D54-FE45-8F57-BCAFD1B7319D}"/>
    <hyperlink ref="K29" r:id="rId44" xr:uid="{AAA34ECD-E440-724C-B2BA-B53018EC0B95}"/>
    <hyperlink ref="K30" r:id="rId45" xr:uid="{F590B951-9847-3144-8356-3DC191F9335F}"/>
    <hyperlink ref="K31" r:id="rId46" xr:uid="{80302680-A0D2-834B-AA1B-95DB993B71A8}"/>
    <hyperlink ref="K33" r:id="rId47" xr:uid="{AF8BD537-5C2E-8D4F-9423-71FA74B4E561}"/>
    <hyperlink ref="K34" r:id="rId48" xr:uid="{20D8C41A-904F-ED48-B0B9-726B2E86D2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Bettini</dc:creator>
  <cp:lastModifiedBy>Giovanni Lombardi</cp:lastModifiedBy>
  <cp:lastPrinted>2019-09-25T14:46:15Z</cp:lastPrinted>
  <dcterms:created xsi:type="dcterms:W3CDTF">2019-09-21T14:48:59Z</dcterms:created>
  <dcterms:modified xsi:type="dcterms:W3CDTF">2019-10-16T14:19:38Z</dcterms:modified>
</cp:coreProperties>
</file>