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200" windowHeight="7785"/>
  </bookViews>
  <sheets>
    <sheet name="Fair Value" sheetId="1" r:id="rId1"/>
    <sheet name="Test 1" sheetId="2" r:id="rId2"/>
    <sheet name="Test 2" sheetId="3" r:id="rId3"/>
    <sheet name="Test 3" sheetId="4" r:id="rId4"/>
    <sheet name="Test 4" sheetId="5" r:id="rId5"/>
    <sheet name="Test 5" sheetId="6" r:id="rId6"/>
    <sheet name="Test 6" sheetId="7" r:id="rId7"/>
    <sheet name="Test 7" sheetId="8" r:id="rId8"/>
    <sheet name="Test 8" sheetId="9" r:id="rId9"/>
    <sheet name="Test 9" sheetId="10" r:id="rId10"/>
    <sheet name="Test 10" sheetId="11" r:id="rId11"/>
    <sheet name="Test 11" sheetId="12" r:id="rId12"/>
    <sheet name="Test 12" sheetId="13" r:id="rId13"/>
    <sheet name="Test 13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4" l="1"/>
  <c r="F35" i="14"/>
  <c r="E35" i="14"/>
  <c r="D35" i="14"/>
  <c r="G34" i="14"/>
  <c r="F34" i="14"/>
  <c r="E34" i="14"/>
  <c r="D34" i="14"/>
  <c r="G33" i="14"/>
  <c r="F33" i="14"/>
  <c r="E33" i="14"/>
  <c r="D33" i="14"/>
  <c r="G32" i="14"/>
  <c r="F32" i="14"/>
  <c r="E32" i="14"/>
  <c r="D32" i="14"/>
  <c r="G31" i="14"/>
  <c r="F31" i="14"/>
  <c r="E31" i="14"/>
  <c r="D31" i="14"/>
  <c r="G30" i="14"/>
  <c r="F30" i="14"/>
  <c r="E30" i="14"/>
  <c r="D30" i="14"/>
  <c r="G29" i="14"/>
  <c r="F29" i="14"/>
  <c r="E29" i="14"/>
  <c r="D29" i="14"/>
  <c r="G28" i="14"/>
  <c r="F28" i="14"/>
  <c r="E28" i="14"/>
  <c r="D28" i="14"/>
  <c r="G27" i="14"/>
  <c r="F27" i="14"/>
  <c r="E27" i="14"/>
  <c r="D27" i="14"/>
  <c r="G26" i="14"/>
  <c r="F26" i="14"/>
  <c r="E26" i="14"/>
  <c r="D26" i="14"/>
  <c r="G25" i="14"/>
  <c r="F25" i="14"/>
  <c r="E25" i="14"/>
  <c r="D25" i="14"/>
  <c r="G24" i="14"/>
  <c r="F24" i="14"/>
  <c r="E24" i="14"/>
  <c r="D24" i="14"/>
  <c r="G23" i="14"/>
  <c r="F23" i="14"/>
  <c r="E23" i="14"/>
  <c r="D23" i="14"/>
  <c r="G22" i="14"/>
  <c r="F22" i="14"/>
  <c r="E22" i="14"/>
  <c r="D22" i="14"/>
  <c r="G21" i="14"/>
  <c r="F21" i="14"/>
  <c r="E21" i="14"/>
  <c r="D21" i="14"/>
  <c r="G20" i="14"/>
  <c r="F20" i="14"/>
  <c r="E20" i="14"/>
  <c r="D20" i="14"/>
  <c r="G19" i="14"/>
  <c r="F19" i="14"/>
  <c r="E19" i="14"/>
  <c r="D19" i="14"/>
  <c r="G18" i="14"/>
  <c r="F18" i="14"/>
  <c r="E18" i="14"/>
  <c r="D18" i="14"/>
  <c r="G17" i="14"/>
  <c r="F17" i="14"/>
  <c r="E17" i="14"/>
  <c r="D17" i="14"/>
  <c r="G16" i="14"/>
  <c r="F16" i="14"/>
  <c r="E16" i="14"/>
  <c r="D16" i="14"/>
  <c r="G15" i="14"/>
  <c r="F15" i="14"/>
  <c r="E15" i="14"/>
  <c r="D15" i="14"/>
  <c r="B15" i="14"/>
  <c r="G14" i="14"/>
  <c r="F14" i="14"/>
  <c r="E14" i="14"/>
  <c r="D14" i="14"/>
  <c r="G13" i="14"/>
  <c r="F13" i="14"/>
  <c r="E13" i="14"/>
  <c r="D13" i="14"/>
  <c r="G12" i="14"/>
  <c r="F12" i="14"/>
  <c r="E12" i="14"/>
  <c r="D12" i="14"/>
  <c r="G11" i="14"/>
  <c r="F11" i="14"/>
  <c r="E11" i="14"/>
  <c r="D11" i="14"/>
  <c r="G10" i="14"/>
  <c r="F10" i="14"/>
  <c r="E10" i="14"/>
  <c r="D10" i="14"/>
  <c r="G9" i="14"/>
  <c r="F9" i="14"/>
  <c r="E9" i="14"/>
  <c r="D9" i="14"/>
  <c r="B9" i="14"/>
  <c r="G8" i="14"/>
  <c r="B17" i="14" s="1"/>
  <c r="F8" i="14"/>
  <c r="B16" i="14" s="1"/>
  <c r="E8" i="14"/>
  <c r="D8" i="14"/>
  <c r="B8" i="14"/>
  <c r="G7" i="14"/>
  <c r="F7" i="14"/>
  <c r="E7" i="14"/>
  <c r="D7" i="14"/>
  <c r="B7" i="14"/>
  <c r="G6" i="14"/>
  <c r="F6" i="14"/>
  <c r="E6" i="14"/>
  <c r="D6" i="14"/>
  <c r="B6" i="14"/>
  <c r="G5" i="14"/>
  <c r="F5" i="14"/>
  <c r="E5" i="14"/>
  <c r="D5" i="14"/>
  <c r="B5" i="14"/>
  <c r="G4" i="14"/>
  <c r="F4" i="14"/>
  <c r="E4" i="14"/>
  <c r="D4" i="14"/>
  <c r="B4" i="14"/>
  <c r="G35" i="13"/>
  <c r="F35" i="13"/>
  <c r="E35" i="13"/>
  <c r="D35" i="13"/>
  <c r="G34" i="13"/>
  <c r="F34" i="13"/>
  <c r="E34" i="13"/>
  <c r="D34" i="13"/>
  <c r="G33" i="13"/>
  <c r="F33" i="13"/>
  <c r="E33" i="13"/>
  <c r="D33" i="13"/>
  <c r="G32" i="13"/>
  <c r="F32" i="13"/>
  <c r="E32" i="13"/>
  <c r="D32" i="13"/>
  <c r="G31" i="13"/>
  <c r="F31" i="13"/>
  <c r="E31" i="13"/>
  <c r="D31" i="13"/>
  <c r="G30" i="13"/>
  <c r="F30" i="13"/>
  <c r="E30" i="13"/>
  <c r="D30" i="13"/>
  <c r="G29" i="13"/>
  <c r="F29" i="13"/>
  <c r="E29" i="13"/>
  <c r="D29" i="13"/>
  <c r="G28" i="13"/>
  <c r="F28" i="13"/>
  <c r="E28" i="13"/>
  <c r="D28" i="13"/>
  <c r="G27" i="13"/>
  <c r="F27" i="13"/>
  <c r="E27" i="13"/>
  <c r="D27" i="13"/>
  <c r="G26" i="13"/>
  <c r="F26" i="13"/>
  <c r="E26" i="13"/>
  <c r="D26" i="13"/>
  <c r="G25" i="13"/>
  <c r="F25" i="13"/>
  <c r="E25" i="13"/>
  <c r="D25" i="13"/>
  <c r="G24" i="13"/>
  <c r="F24" i="13"/>
  <c r="E24" i="13"/>
  <c r="D24" i="13"/>
  <c r="G23" i="13"/>
  <c r="F23" i="13"/>
  <c r="E23" i="13"/>
  <c r="D23" i="13"/>
  <c r="G22" i="13"/>
  <c r="F22" i="13"/>
  <c r="E22" i="13"/>
  <c r="D22" i="13"/>
  <c r="G21" i="13"/>
  <c r="F21" i="13"/>
  <c r="E21" i="13"/>
  <c r="D21" i="13"/>
  <c r="G20" i="13"/>
  <c r="F20" i="13"/>
  <c r="E20" i="13"/>
  <c r="D20" i="13"/>
  <c r="G19" i="13"/>
  <c r="F19" i="13"/>
  <c r="E19" i="13"/>
  <c r="D19" i="13"/>
  <c r="G18" i="13"/>
  <c r="F18" i="13"/>
  <c r="E18" i="13"/>
  <c r="D18" i="13"/>
  <c r="G17" i="13"/>
  <c r="F17" i="13"/>
  <c r="E17" i="13"/>
  <c r="D17" i="13"/>
  <c r="G16" i="13"/>
  <c r="F16" i="13"/>
  <c r="E16" i="13"/>
  <c r="D16" i="13"/>
  <c r="G15" i="13"/>
  <c r="F15" i="13"/>
  <c r="E15" i="13"/>
  <c r="D15" i="13"/>
  <c r="G14" i="13"/>
  <c r="F14" i="13"/>
  <c r="E14" i="13"/>
  <c r="D14" i="13"/>
  <c r="G13" i="13"/>
  <c r="F13" i="13"/>
  <c r="E13" i="13"/>
  <c r="D13" i="13"/>
  <c r="G12" i="13"/>
  <c r="F12" i="13"/>
  <c r="E12" i="13"/>
  <c r="D12" i="13"/>
  <c r="G11" i="13"/>
  <c r="F11" i="13"/>
  <c r="E11" i="13"/>
  <c r="D11" i="13"/>
  <c r="G10" i="13"/>
  <c r="F10" i="13"/>
  <c r="E10" i="13"/>
  <c r="D10" i="13"/>
  <c r="G9" i="13"/>
  <c r="F9" i="13"/>
  <c r="E9" i="13"/>
  <c r="D9" i="13"/>
  <c r="B9" i="13"/>
  <c r="G8" i="13"/>
  <c r="F8" i="13"/>
  <c r="E8" i="13"/>
  <c r="D8" i="13"/>
  <c r="B8" i="13"/>
  <c r="G7" i="13"/>
  <c r="F7" i="13"/>
  <c r="E7" i="13"/>
  <c r="D7" i="13"/>
  <c r="B7" i="13"/>
  <c r="G6" i="13"/>
  <c r="F6" i="13"/>
  <c r="E6" i="13"/>
  <c r="D6" i="13"/>
  <c r="B6" i="13"/>
  <c r="G5" i="13"/>
  <c r="F5" i="13"/>
  <c r="E5" i="13"/>
  <c r="D5" i="13"/>
  <c r="B5" i="13"/>
  <c r="G4" i="13"/>
  <c r="F4" i="13"/>
  <c r="E4" i="13"/>
  <c r="D4" i="13"/>
  <c r="B4" i="13"/>
  <c r="B15" i="13" s="1"/>
  <c r="G35" i="12"/>
  <c r="F35" i="12"/>
  <c r="E35" i="12"/>
  <c r="D35" i="12"/>
  <c r="G34" i="12"/>
  <c r="F34" i="12"/>
  <c r="E34" i="12"/>
  <c r="D34" i="12"/>
  <c r="G33" i="12"/>
  <c r="F33" i="12"/>
  <c r="E33" i="12"/>
  <c r="D33" i="12"/>
  <c r="G32" i="12"/>
  <c r="F32" i="12"/>
  <c r="E32" i="12"/>
  <c r="D32" i="12"/>
  <c r="G31" i="12"/>
  <c r="F31" i="12"/>
  <c r="E31" i="12"/>
  <c r="D31" i="12"/>
  <c r="G30" i="12"/>
  <c r="F30" i="12"/>
  <c r="E30" i="12"/>
  <c r="D30" i="12"/>
  <c r="G29" i="12"/>
  <c r="F29" i="12"/>
  <c r="E29" i="12"/>
  <c r="D29" i="12"/>
  <c r="G28" i="12"/>
  <c r="F28" i="12"/>
  <c r="E28" i="12"/>
  <c r="D28" i="12"/>
  <c r="G27" i="12"/>
  <c r="F27" i="12"/>
  <c r="E27" i="12"/>
  <c r="D27" i="12"/>
  <c r="G26" i="12"/>
  <c r="F26" i="12"/>
  <c r="E26" i="12"/>
  <c r="D26" i="12"/>
  <c r="G25" i="12"/>
  <c r="F25" i="12"/>
  <c r="E25" i="12"/>
  <c r="D25" i="12"/>
  <c r="G24" i="12"/>
  <c r="F24" i="12"/>
  <c r="E24" i="12"/>
  <c r="D24" i="12"/>
  <c r="G23" i="12"/>
  <c r="F23" i="12"/>
  <c r="E23" i="12"/>
  <c r="D23" i="12"/>
  <c r="G22" i="12"/>
  <c r="F22" i="12"/>
  <c r="E22" i="12"/>
  <c r="D22" i="12"/>
  <c r="G21" i="12"/>
  <c r="F21" i="12"/>
  <c r="E21" i="12"/>
  <c r="D21" i="12"/>
  <c r="G20" i="12"/>
  <c r="F20" i="12"/>
  <c r="E20" i="12"/>
  <c r="D20" i="12"/>
  <c r="G19" i="12"/>
  <c r="F19" i="12"/>
  <c r="E19" i="12"/>
  <c r="D19" i="12"/>
  <c r="G18" i="12"/>
  <c r="F18" i="12"/>
  <c r="E18" i="12"/>
  <c r="D18" i="12"/>
  <c r="G17" i="12"/>
  <c r="F17" i="12"/>
  <c r="E17" i="12"/>
  <c r="D17" i="12"/>
  <c r="G16" i="12"/>
  <c r="F16" i="12"/>
  <c r="E16" i="12"/>
  <c r="D16" i="12"/>
  <c r="G15" i="12"/>
  <c r="F15" i="12"/>
  <c r="E15" i="12"/>
  <c r="D15" i="12"/>
  <c r="B15" i="12"/>
  <c r="G14" i="12"/>
  <c r="F14" i="12"/>
  <c r="E14" i="12"/>
  <c r="D14" i="12"/>
  <c r="G13" i="12"/>
  <c r="F13" i="12"/>
  <c r="E13" i="12"/>
  <c r="D13" i="12"/>
  <c r="G12" i="12"/>
  <c r="F12" i="12"/>
  <c r="E12" i="12"/>
  <c r="D12" i="12"/>
  <c r="G11" i="12"/>
  <c r="F11" i="12"/>
  <c r="E11" i="12"/>
  <c r="D11" i="12"/>
  <c r="G10" i="12"/>
  <c r="F10" i="12"/>
  <c r="E10" i="12"/>
  <c r="D10" i="12"/>
  <c r="G9" i="12"/>
  <c r="F9" i="12"/>
  <c r="E9" i="12"/>
  <c r="D9" i="12"/>
  <c r="B9" i="12"/>
  <c r="G8" i="12"/>
  <c r="B17" i="12" s="1"/>
  <c r="F8" i="12"/>
  <c r="B16" i="12" s="1"/>
  <c r="E8" i="12"/>
  <c r="D8" i="12"/>
  <c r="B8" i="12"/>
  <c r="G7" i="12"/>
  <c r="F7" i="12"/>
  <c r="E7" i="12"/>
  <c r="D7" i="12"/>
  <c r="B7" i="12"/>
  <c r="G6" i="12"/>
  <c r="F6" i="12"/>
  <c r="E6" i="12"/>
  <c r="D6" i="12"/>
  <c r="B6" i="12"/>
  <c r="G5" i="12"/>
  <c r="F5" i="12"/>
  <c r="E5" i="12"/>
  <c r="D5" i="12"/>
  <c r="B5" i="12"/>
  <c r="G4" i="12"/>
  <c r="F4" i="12"/>
  <c r="E4" i="12"/>
  <c r="D4" i="12"/>
  <c r="B4" i="12"/>
  <c r="G35" i="11"/>
  <c r="F35" i="11"/>
  <c r="E35" i="11"/>
  <c r="D35" i="11"/>
  <c r="G34" i="11"/>
  <c r="F34" i="11"/>
  <c r="E34" i="11"/>
  <c r="D34" i="11"/>
  <c r="G33" i="11"/>
  <c r="F33" i="11"/>
  <c r="E33" i="11"/>
  <c r="D33" i="11"/>
  <c r="G32" i="11"/>
  <c r="F32" i="11"/>
  <c r="E32" i="11"/>
  <c r="D32" i="11"/>
  <c r="G31" i="11"/>
  <c r="F31" i="11"/>
  <c r="E31" i="11"/>
  <c r="D31" i="11"/>
  <c r="G30" i="11"/>
  <c r="F30" i="11"/>
  <c r="E30" i="11"/>
  <c r="D30" i="11"/>
  <c r="G29" i="11"/>
  <c r="F29" i="11"/>
  <c r="E29" i="11"/>
  <c r="D29" i="11"/>
  <c r="G28" i="11"/>
  <c r="F28" i="11"/>
  <c r="E28" i="11"/>
  <c r="D28" i="11"/>
  <c r="G27" i="11"/>
  <c r="F27" i="11"/>
  <c r="E27" i="11"/>
  <c r="D27" i="11"/>
  <c r="G26" i="11"/>
  <c r="F26" i="11"/>
  <c r="E26" i="11"/>
  <c r="D26" i="11"/>
  <c r="G25" i="11"/>
  <c r="F25" i="11"/>
  <c r="E25" i="11"/>
  <c r="D25" i="11"/>
  <c r="G24" i="11"/>
  <c r="F24" i="11"/>
  <c r="E24" i="11"/>
  <c r="D24" i="11"/>
  <c r="G23" i="11"/>
  <c r="F23" i="11"/>
  <c r="E23" i="11"/>
  <c r="D23" i="11"/>
  <c r="G22" i="11"/>
  <c r="F22" i="11"/>
  <c r="E22" i="11"/>
  <c r="D22" i="11"/>
  <c r="G21" i="11"/>
  <c r="F21" i="11"/>
  <c r="E21" i="11"/>
  <c r="D21" i="11"/>
  <c r="G20" i="11"/>
  <c r="F20" i="11"/>
  <c r="E20" i="11"/>
  <c r="D20" i="11"/>
  <c r="G19" i="11"/>
  <c r="F19" i="11"/>
  <c r="E19" i="11"/>
  <c r="D19" i="11"/>
  <c r="G18" i="11"/>
  <c r="F18" i="11"/>
  <c r="E18" i="11"/>
  <c r="D18" i="11"/>
  <c r="G17" i="11"/>
  <c r="F17" i="11"/>
  <c r="E17" i="11"/>
  <c r="D17" i="11"/>
  <c r="G16" i="11"/>
  <c r="F16" i="11"/>
  <c r="E16" i="11"/>
  <c r="D16" i="11"/>
  <c r="G15" i="11"/>
  <c r="F15" i="11"/>
  <c r="E15" i="11"/>
  <c r="D15" i="11"/>
  <c r="G14" i="11"/>
  <c r="F14" i="11"/>
  <c r="E14" i="11"/>
  <c r="D14" i="11"/>
  <c r="G13" i="11"/>
  <c r="F13" i="11"/>
  <c r="E13" i="11"/>
  <c r="D13" i="11"/>
  <c r="G12" i="11"/>
  <c r="F12" i="11"/>
  <c r="E12" i="11"/>
  <c r="D12" i="11"/>
  <c r="G11" i="11"/>
  <c r="F11" i="11"/>
  <c r="E11" i="11"/>
  <c r="D11" i="11"/>
  <c r="G10" i="11"/>
  <c r="F10" i="11"/>
  <c r="E10" i="11"/>
  <c r="D10" i="11"/>
  <c r="G9" i="11"/>
  <c r="F9" i="11"/>
  <c r="E9" i="11"/>
  <c r="D9" i="11"/>
  <c r="B9" i="11"/>
  <c r="G8" i="11"/>
  <c r="F8" i="11"/>
  <c r="E8" i="11"/>
  <c r="D8" i="11"/>
  <c r="B8" i="11"/>
  <c r="G7" i="11"/>
  <c r="F7" i="11"/>
  <c r="E7" i="11"/>
  <c r="D7" i="11"/>
  <c r="B7" i="11"/>
  <c r="G6" i="11"/>
  <c r="F6" i="11"/>
  <c r="E6" i="11"/>
  <c r="D6" i="11"/>
  <c r="B6" i="11"/>
  <c r="G5" i="11"/>
  <c r="F5" i="11"/>
  <c r="E5" i="11"/>
  <c r="D5" i="11"/>
  <c r="B5" i="11"/>
  <c r="G4" i="11"/>
  <c r="F4" i="11"/>
  <c r="E4" i="11"/>
  <c r="D4" i="11"/>
  <c r="B4" i="11"/>
  <c r="B15" i="11" s="1"/>
  <c r="G35" i="10"/>
  <c r="F35" i="10"/>
  <c r="E35" i="10"/>
  <c r="D35" i="10"/>
  <c r="G34" i="10"/>
  <c r="F34" i="10"/>
  <c r="E34" i="10"/>
  <c r="D34" i="10"/>
  <c r="G33" i="10"/>
  <c r="F33" i="10"/>
  <c r="E33" i="10"/>
  <c r="D33" i="10"/>
  <c r="G32" i="10"/>
  <c r="F32" i="10"/>
  <c r="E32" i="10"/>
  <c r="D32" i="10"/>
  <c r="G31" i="10"/>
  <c r="F31" i="10"/>
  <c r="E31" i="10"/>
  <c r="D31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5" i="10"/>
  <c r="F25" i="10"/>
  <c r="E25" i="10"/>
  <c r="D25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20" i="10"/>
  <c r="F20" i="10"/>
  <c r="E20" i="10"/>
  <c r="D20" i="10"/>
  <c r="G19" i="10"/>
  <c r="F19" i="10"/>
  <c r="E19" i="10"/>
  <c r="D19" i="10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B15" i="10"/>
  <c r="G14" i="10"/>
  <c r="F14" i="10"/>
  <c r="E14" i="10"/>
  <c r="D14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E10" i="10"/>
  <c r="D10" i="10"/>
  <c r="G9" i="10"/>
  <c r="F9" i="10"/>
  <c r="E9" i="10"/>
  <c r="D9" i="10"/>
  <c r="B9" i="10"/>
  <c r="B19" i="10" s="1"/>
  <c r="G8" i="10"/>
  <c r="B17" i="10" s="1"/>
  <c r="F8" i="10"/>
  <c r="B16" i="10" s="1"/>
  <c r="E8" i="10"/>
  <c r="D8" i="10"/>
  <c r="B8" i="10"/>
  <c r="G7" i="10"/>
  <c r="F7" i="10"/>
  <c r="E7" i="10"/>
  <c r="D7" i="10"/>
  <c r="B7" i="10"/>
  <c r="G6" i="10"/>
  <c r="F6" i="10"/>
  <c r="E6" i="10"/>
  <c r="D6" i="10"/>
  <c r="B6" i="10"/>
  <c r="G5" i="10"/>
  <c r="F5" i="10"/>
  <c r="E5" i="10"/>
  <c r="D5" i="10"/>
  <c r="B5" i="10"/>
  <c r="G4" i="10"/>
  <c r="F4" i="10"/>
  <c r="E4" i="10"/>
  <c r="D4" i="10"/>
  <c r="B4" i="10"/>
  <c r="G35" i="9"/>
  <c r="F35" i="9"/>
  <c r="E35" i="9"/>
  <c r="D35" i="9"/>
  <c r="G34" i="9"/>
  <c r="F34" i="9"/>
  <c r="E34" i="9"/>
  <c r="D34" i="9"/>
  <c r="G33" i="9"/>
  <c r="F33" i="9"/>
  <c r="E33" i="9"/>
  <c r="D33" i="9"/>
  <c r="G32" i="9"/>
  <c r="F32" i="9"/>
  <c r="E32" i="9"/>
  <c r="D32" i="9"/>
  <c r="G31" i="9"/>
  <c r="F31" i="9"/>
  <c r="E31" i="9"/>
  <c r="D31" i="9"/>
  <c r="G30" i="9"/>
  <c r="F30" i="9"/>
  <c r="E30" i="9"/>
  <c r="D30" i="9"/>
  <c r="G29" i="9"/>
  <c r="F29" i="9"/>
  <c r="E29" i="9"/>
  <c r="D29" i="9"/>
  <c r="G28" i="9"/>
  <c r="F28" i="9"/>
  <c r="E28" i="9"/>
  <c r="D28" i="9"/>
  <c r="G27" i="9"/>
  <c r="F27" i="9"/>
  <c r="E27" i="9"/>
  <c r="D27" i="9"/>
  <c r="G26" i="9"/>
  <c r="F26" i="9"/>
  <c r="E26" i="9"/>
  <c r="D26" i="9"/>
  <c r="G25" i="9"/>
  <c r="F25" i="9"/>
  <c r="E25" i="9"/>
  <c r="D25" i="9"/>
  <c r="G24" i="9"/>
  <c r="F24" i="9"/>
  <c r="E24" i="9"/>
  <c r="D24" i="9"/>
  <c r="G23" i="9"/>
  <c r="F23" i="9"/>
  <c r="E23" i="9"/>
  <c r="D23" i="9"/>
  <c r="G22" i="9"/>
  <c r="F22" i="9"/>
  <c r="E22" i="9"/>
  <c r="D22" i="9"/>
  <c r="G21" i="9"/>
  <c r="F21" i="9"/>
  <c r="E21" i="9"/>
  <c r="D21" i="9"/>
  <c r="G20" i="9"/>
  <c r="F20" i="9"/>
  <c r="E20" i="9"/>
  <c r="D20" i="9"/>
  <c r="G19" i="9"/>
  <c r="F19" i="9"/>
  <c r="E19" i="9"/>
  <c r="D19" i="9"/>
  <c r="G18" i="9"/>
  <c r="F18" i="9"/>
  <c r="E18" i="9"/>
  <c r="D18" i="9"/>
  <c r="G17" i="9"/>
  <c r="F17" i="9"/>
  <c r="E17" i="9"/>
  <c r="D17" i="9"/>
  <c r="G16" i="9"/>
  <c r="F16" i="9"/>
  <c r="E16" i="9"/>
  <c r="D16" i="9"/>
  <c r="G15" i="9"/>
  <c r="F15" i="9"/>
  <c r="E15" i="9"/>
  <c r="D15" i="9"/>
  <c r="G14" i="9"/>
  <c r="F14" i="9"/>
  <c r="E14" i="9"/>
  <c r="D14" i="9"/>
  <c r="G13" i="9"/>
  <c r="F13" i="9"/>
  <c r="E13" i="9"/>
  <c r="D13" i="9"/>
  <c r="G12" i="9"/>
  <c r="F12" i="9"/>
  <c r="E12" i="9"/>
  <c r="D12" i="9"/>
  <c r="G11" i="9"/>
  <c r="F11" i="9"/>
  <c r="E11" i="9"/>
  <c r="D11" i="9"/>
  <c r="G10" i="9"/>
  <c r="F10" i="9"/>
  <c r="E10" i="9"/>
  <c r="D10" i="9"/>
  <c r="G9" i="9"/>
  <c r="F9" i="9"/>
  <c r="E9" i="9"/>
  <c r="D9" i="9"/>
  <c r="B9" i="9"/>
  <c r="G8" i="9"/>
  <c r="F8" i="9"/>
  <c r="B16" i="9" s="1"/>
  <c r="E8" i="9"/>
  <c r="D8" i="9"/>
  <c r="B8" i="9"/>
  <c r="G7" i="9"/>
  <c r="F7" i="9"/>
  <c r="E7" i="9"/>
  <c r="D7" i="9"/>
  <c r="B7" i="9"/>
  <c r="G6" i="9"/>
  <c r="F6" i="9"/>
  <c r="E6" i="9"/>
  <c r="D6" i="9"/>
  <c r="B6" i="9"/>
  <c r="G5" i="9"/>
  <c r="F5" i="9"/>
  <c r="E5" i="9"/>
  <c r="D5" i="9"/>
  <c r="B5" i="9"/>
  <c r="G4" i="9"/>
  <c r="F4" i="9"/>
  <c r="E4" i="9"/>
  <c r="D4" i="9"/>
  <c r="B4" i="9"/>
  <c r="B15" i="9" s="1"/>
  <c r="G35" i="8"/>
  <c r="F35" i="8"/>
  <c r="E35" i="8"/>
  <c r="D35" i="8"/>
  <c r="G34" i="8"/>
  <c r="F34" i="8"/>
  <c r="E34" i="8"/>
  <c r="D34" i="8"/>
  <c r="G33" i="8"/>
  <c r="F33" i="8"/>
  <c r="E33" i="8"/>
  <c r="D33" i="8"/>
  <c r="G32" i="8"/>
  <c r="F32" i="8"/>
  <c r="E32" i="8"/>
  <c r="D32" i="8"/>
  <c r="G31" i="8"/>
  <c r="F31" i="8"/>
  <c r="E31" i="8"/>
  <c r="D31" i="8"/>
  <c r="G30" i="8"/>
  <c r="F30" i="8"/>
  <c r="E30" i="8"/>
  <c r="D30" i="8"/>
  <c r="G29" i="8"/>
  <c r="F29" i="8"/>
  <c r="E29" i="8"/>
  <c r="D29" i="8"/>
  <c r="G28" i="8"/>
  <c r="F28" i="8"/>
  <c r="E28" i="8"/>
  <c r="D28" i="8"/>
  <c r="G27" i="8"/>
  <c r="F27" i="8"/>
  <c r="E27" i="8"/>
  <c r="D27" i="8"/>
  <c r="G26" i="8"/>
  <c r="F26" i="8"/>
  <c r="E26" i="8"/>
  <c r="D26" i="8"/>
  <c r="G25" i="8"/>
  <c r="F25" i="8"/>
  <c r="E25" i="8"/>
  <c r="D25" i="8"/>
  <c r="G24" i="8"/>
  <c r="F24" i="8"/>
  <c r="E24" i="8"/>
  <c r="D24" i="8"/>
  <c r="G23" i="8"/>
  <c r="F23" i="8"/>
  <c r="E23" i="8"/>
  <c r="D23" i="8"/>
  <c r="G22" i="8"/>
  <c r="F22" i="8"/>
  <c r="E22" i="8"/>
  <c r="D22" i="8"/>
  <c r="G21" i="8"/>
  <c r="F21" i="8"/>
  <c r="E21" i="8"/>
  <c r="D21" i="8"/>
  <c r="G20" i="8"/>
  <c r="F20" i="8"/>
  <c r="E20" i="8"/>
  <c r="D20" i="8"/>
  <c r="G19" i="8"/>
  <c r="F19" i="8"/>
  <c r="E19" i="8"/>
  <c r="D19" i="8"/>
  <c r="G18" i="8"/>
  <c r="F18" i="8"/>
  <c r="E18" i="8"/>
  <c r="D18" i="8"/>
  <c r="G17" i="8"/>
  <c r="F17" i="8"/>
  <c r="E17" i="8"/>
  <c r="D17" i="8"/>
  <c r="G16" i="8"/>
  <c r="F16" i="8"/>
  <c r="E16" i="8"/>
  <c r="D16" i="8"/>
  <c r="G15" i="8"/>
  <c r="F15" i="8"/>
  <c r="E15" i="8"/>
  <c r="D15" i="8"/>
  <c r="B15" i="8"/>
  <c r="G14" i="8"/>
  <c r="F14" i="8"/>
  <c r="E14" i="8"/>
  <c r="D14" i="8"/>
  <c r="G13" i="8"/>
  <c r="F13" i="8"/>
  <c r="E13" i="8"/>
  <c r="D13" i="8"/>
  <c r="G12" i="8"/>
  <c r="F12" i="8"/>
  <c r="E12" i="8"/>
  <c r="D12" i="8"/>
  <c r="G11" i="8"/>
  <c r="F11" i="8"/>
  <c r="E11" i="8"/>
  <c r="D11" i="8"/>
  <c r="G10" i="8"/>
  <c r="F10" i="8"/>
  <c r="E10" i="8"/>
  <c r="D10" i="8"/>
  <c r="G9" i="8"/>
  <c r="F9" i="8"/>
  <c r="E9" i="8"/>
  <c r="D9" i="8"/>
  <c r="B9" i="8"/>
  <c r="G8" i="8"/>
  <c r="B17" i="8" s="1"/>
  <c r="F8" i="8"/>
  <c r="B16" i="8" s="1"/>
  <c r="E8" i="8"/>
  <c r="D8" i="8"/>
  <c r="B8" i="8"/>
  <c r="G7" i="8"/>
  <c r="F7" i="8"/>
  <c r="E7" i="8"/>
  <c r="D7" i="8"/>
  <c r="B7" i="8"/>
  <c r="G6" i="8"/>
  <c r="F6" i="8"/>
  <c r="E6" i="8"/>
  <c r="D6" i="8"/>
  <c r="B6" i="8"/>
  <c r="G5" i="8"/>
  <c r="F5" i="8"/>
  <c r="E5" i="8"/>
  <c r="D5" i="8"/>
  <c r="B5" i="8"/>
  <c r="G4" i="8"/>
  <c r="F4" i="8"/>
  <c r="E4" i="8"/>
  <c r="D4" i="8"/>
  <c r="B4" i="8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B9" i="7"/>
  <c r="G8" i="7"/>
  <c r="B17" i="7" s="1"/>
  <c r="F8" i="7"/>
  <c r="E8" i="7"/>
  <c r="D8" i="7"/>
  <c r="B8" i="7"/>
  <c r="G7" i="7"/>
  <c r="F7" i="7"/>
  <c r="E7" i="7"/>
  <c r="D7" i="7"/>
  <c r="B7" i="7"/>
  <c r="G6" i="7"/>
  <c r="F6" i="7"/>
  <c r="E6" i="7"/>
  <c r="D6" i="7"/>
  <c r="B6" i="7"/>
  <c r="G5" i="7"/>
  <c r="F5" i="7"/>
  <c r="E5" i="7"/>
  <c r="D5" i="7"/>
  <c r="B5" i="7"/>
  <c r="G4" i="7"/>
  <c r="F4" i="7"/>
  <c r="E4" i="7"/>
  <c r="D4" i="7"/>
  <c r="B4" i="7"/>
  <c r="B15" i="7" s="1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B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B9" i="6"/>
  <c r="G8" i="6"/>
  <c r="B17" i="6" s="1"/>
  <c r="F8" i="6"/>
  <c r="B16" i="6" s="1"/>
  <c r="E8" i="6"/>
  <c r="D8" i="6"/>
  <c r="B8" i="6"/>
  <c r="G7" i="6"/>
  <c r="F7" i="6"/>
  <c r="E7" i="6"/>
  <c r="D7" i="6"/>
  <c r="B7" i="6"/>
  <c r="G6" i="6"/>
  <c r="F6" i="6"/>
  <c r="E6" i="6"/>
  <c r="D6" i="6"/>
  <c r="B6" i="6"/>
  <c r="G5" i="6"/>
  <c r="F5" i="6"/>
  <c r="E5" i="6"/>
  <c r="D5" i="6"/>
  <c r="B5" i="6"/>
  <c r="G4" i="6"/>
  <c r="F4" i="6"/>
  <c r="E4" i="6"/>
  <c r="D4" i="6"/>
  <c r="B4" i="6"/>
  <c r="G35" i="5"/>
  <c r="F35" i="5"/>
  <c r="E35" i="5"/>
  <c r="D35" i="5"/>
  <c r="G34" i="5"/>
  <c r="F34" i="5"/>
  <c r="E34" i="5"/>
  <c r="D34" i="5"/>
  <c r="G33" i="5"/>
  <c r="F33" i="5"/>
  <c r="E33" i="5"/>
  <c r="D33" i="5"/>
  <c r="G32" i="5"/>
  <c r="F32" i="5"/>
  <c r="E32" i="5"/>
  <c r="D32" i="5"/>
  <c r="G31" i="5"/>
  <c r="F31" i="5"/>
  <c r="E31" i="5"/>
  <c r="D31" i="5"/>
  <c r="G30" i="5"/>
  <c r="F30" i="5"/>
  <c r="E30" i="5"/>
  <c r="D30" i="5"/>
  <c r="G29" i="5"/>
  <c r="F29" i="5"/>
  <c r="E29" i="5"/>
  <c r="D29" i="5"/>
  <c r="G28" i="5"/>
  <c r="F28" i="5"/>
  <c r="E28" i="5"/>
  <c r="D28" i="5"/>
  <c r="G27" i="5"/>
  <c r="F27" i="5"/>
  <c r="E27" i="5"/>
  <c r="D27" i="5"/>
  <c r="G26" i="5"/>
  <c r="F26" i="5"/>
  <c r="E26" i="5"/>
  <c r="D26" i="5"/>
  <c r="G25" i="5"/>
  <c r="F25" i="5"/>
  <c r="E25" i="5"/>
  <c r="D25" i="5"/>
  <c r="G24" i="5"/>
  <c r="F24" i="5"/>
  <c r="E24" i="5"/>
  <c r="D24" i="5"/>
  <c r="G23" i="5"/>
  <c r="F23" i="5"/>
  <c r="E23" i="5"/>
  <c r="D23" i="5"/>
  <c r="G22" i="5"/>
  <c r="F22" i="5"/>
  <c r="E22" i="5"/>
  <c r="D22" i="5"/>
  <c r="G21" i="5"/>
  <c r="F21" i="5"/>
  <c r="E21" i="5"/>
  <c r="D21" i="5"/>
  <c r="G20" i="5"/>
  <c r="F20" i="5"/>
  <c r="E20" i="5"/>
  <c r="D20" i="5"/>
  <c r="G19" i="5"/>
  <c r="F19" i="5"/>
  <c r="E19" i="5"/>
  <c r="D19" i="5"/>
  <c r="G18" i="5"/>
  <c r="F18" i="5"/>
  <c r="E18" i="5"/>
  <c r="D18" i="5"/>
  <c r="G17" i="5"/>
  <c r="F17" i="5"/>
  <c r="E17" i="5"/>
  <c r="D17" i="5"/>
  <c r="G16" i="5"/>
  <c r="F16" i="5"/>
  <c r="E16" i="5"/>
  <c r="D16" i="5"/>
  <c r="G15" i="5"/>
  <c r="F15" i="5"/>
  <c r="E15" i="5"/>
  <c r="D15" i="5"/>
  <c r="G14" i="5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10" i="5"/>
  <c r="F10" i="5"/>
  <c r="E10" i="5"/>
  <c r="D10" i="5"/>
  <c r="G9" i="5"/>
  <c r="F9" i="5"/>
  <c r="E9" i="5"/>
  <c r="D9" i="5"/>
  <c r="B9" i="5"/>
  <c r="G8" i="5"/>
  <c r="F8" i="5"/>
  <c r="B16" i="5" s="1"/>
  <c r="E8" i="5"/>
  <c r="D8" i="5"/>
  <c r="B8" i="5"/>
  <c r="G7" i="5"/>
  <c r="F7" i="5"/>
  <c r="E7" i="5"/>
  <c r="D7" i="5"/>
  <c r="B7" i="5"/>
  <c r="G6" i="5"/>
  <c r="F6" i="5"/>
  <c r="E6" i="5"/>
  <c r="D6" i="5"/>
  <c r="B6" i="5"/>
  <c r="G5" i="5"/>
  <c r="F5" i="5"/>
  <c r="E5" i="5"/>
  <c r="D5" i="5"/>
  <c r="B5" i="5"/>
  <c r="G4" i="5"/>
  <c r="F4" i="5"/>
  <c r="E4" i="5"/>
  <c r="D4" i="5"/>
  <c r="B4" i="5"/>
  <c r="B15" i="5" s="1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B17" i="4" s="1"/>
  <c r="D9" i="4"/>
  <c r="G8" i="4"/>
  <c r="F8" i="4"/>
  <c r="E8" i="4"/>
  <c r="D8" i="4"/>
  <c r="B8" i="4"/>
  <c r="G7" i="4"/>
  <c r="F7" i="4"/>
  <c r="E7" i="4"/>
  <c r="D7" i="4"/>
  <c r="B7" i="4"/>
  <c r="G6" i="4"/>
  <c r="F6" i="4"/>
  <c r="E6" i="4"/>
  <c r="D6" i="4"/>
  <c r="B6" i="4"/>
  <c r="G5" i="4"/>
  <c r="F5" i="4"/>
  <c r="E5" i="4"/>
  <c r="D5" i="4"/>
  <c r="B5" i="4"/>
  <c r="B15" i="4" s="1"/>
  <c r="G4" i="4"/>
  <c r="F4" i="4"/>
  <c r="E4" i="4"/>
  <c r="D4" i="4"/>
  <c r="B4" i="4"/>
  <c r="G35" i="3"/>
  <c r="F35" i="3"/>
  <c r="E35" i="3"/>
  <c r="D35" i="3"/>
  <c r="G34" i="3"/>
  <c r="F34" i="3"/>
  <c r="E34" i="3"/>
  <c r="D34" i="3"/>
  <c r="G33" i="3"/>
  <c r="F33" i="3"/>
  <c r="E33" i="3"/>
  <c r="D33" i="3"/>
  <c r="G32" i="3"/>
  <c r="F32" i="3"/>
  <c r="E32" i="3"/>
  <c r="D32" i="3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B9" i="3"/>
  <c r="G8" i="3"/>
  <c r="B17" i="3" s="1"/>
  <c r="F8" i="3"/>
  <c r="B16" i="3" s="1"/>
  <c r="E8" i="3"/>
  <c r="D8" i="3"/>
  <c r="B8" i="3"/>
  <c r="G7" i="3"/>
  <c r="F7" i="3"/>
  <c r="E7" i="3"/>
  <c r="D7" i="3"/>
  <c r="G6" i="3"/>
  <c r="F6" i="3"/>
  <c r="E6" i="3"/>
  <c r="D6" i="3"/>
  <c r="B6" i="3"/>
  <c r="G5" i="3"/>
  <c r="F5" i="3"/>
  <c r="E5" i="3"/>
  <c r="D5" i="3"/>
  <c r="B5" i="3"/>
  <c r="G4" i="3"/>
  <c r="F4" i="3"/>
  <c r="E4" i="3"/>
  <c r="D4" i="3"/>
  <c r="B4" i="3"/>
  <c r="B15" i="3" s="1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B9" i="2"/>
  <c r="G8" i="2"/>
  <c r="F8" i="2"/>
  <c r="E8" i="2"/>
  <c r="D8" i="2"/>
  <c r="G7" i="2"/>
  <c r="F7" i="2"/>
  <c r="E7" i="2"/>
  <c r="D7" i="2"/>
  <c r="B7" i="2"/>
  <c r="G6" i="2"/>
  <c r="F6" i="2"/>
  <c r="E6" i="2"/>
  <c r="D6" i="2"/>
  <c r="B6" i="2"/>
  <c r="G5" i="2"/>
  <c r="F5" i="2"/>
  <c r="E5" i="2"/>
  <c r="D5" i="2"/>
  <c r="B5" i="2"/>
  <c r="G4" i="2"/>
  <c r="F4" i="2"/>
  <c r="E4" i="2"/>
  <c r="D4" i="2"/>
  <c r="B4" i="2"/>
  <c r="B15" i="2" s="1"/>
  <c r="B15" i="1"/>
  <c r="B17" i="1" s="1"/>
  <c r="B19" i="3" l="1"/>
  <c r="B19" i="7"/>
  <c r="B17" i="9"/>
  <c r="B16" i="11"/>
  <c r="B19" i="12"/>
  <c r="B16" i="2"/>
  <c r="B19" i="6"/>
  <c r="B19" i="9"/>
  <c r="B17" i="11"/>
  <c r="B16" i="13"/>
  <c r="B19" i="14"/>
  <c r="B19" i="1"/>
  <c r="B17" i="2"/>
  <c r="B19" i="2" s="1"/>
  <c r="B17" i="5"/>
  <c r="B19" i="5" s="1"/>
  <c r="B16" i="7"/>
  <c r="B19" i="8"/>
  <c r="B19" i="11"/>
  <c r="B17" i="13"/>
  <c r="B19" i="13" s="1"/>
  <c r="B16" i="1"/>
  <c r="B16" i="4"/>
  <c r="B19" i="4" s="1"/>
</calcChain>
</file>

<file path=xl/sharedStrings.xml><?xml version="1.0" encoding="utf-8"?>
<sst xmlns="http://schemas.openxmlformats.org/spreadsheetml/2006/main" count="269" uniqueCount="73">
  <si>
    <t>Valuation Date</t>
  </si>
  <si>
    <t>Maturity Date</t>
  </si>
  <si>
    <t>Position</t>
  </si>
  <si>
    <t>S0</t>
  </si>
  <si>
    <t>Contract Rate K</t>
  </si>
  <si>
    <t>Notional Amount</t>
  </si>
  <si>
    <t>FX Forward</t>
  </si>
  <si>
    <t>Zero rates of domestic currency</t>
  </si>
  <si>
    <t>Tenor</t>
  </si>
  <si>
    <t>2Y</t>
  </si>
  <si>
    <t>3Y</t>
  </si>
  <si>
    <t>5Y</t>
  </si>
  <si>
    <t>7Y</t>
  </si>
  <si>
    <t>10Y</t>
  </si>
  <si>
    <t>Zero rates of foreign currency</t>
  </si>
  <si>
    <t>dt</t>
  </si>
  <si>
    <t>r</t>
  </si>
  <si>
    <t>r_foreign</t>
  </si>
  <si>
    <t>Fair Value</t>
  </si>
  <si>
    <t>Test 1</t>
  </si>
  <si>
    <t>K = 0</t>
  </si>
  <si>
    <t>Fair Value Calculation</t>
  </si>
  <si>
    <t>Test 2</t>
  </si>
  <si>
    <t>S0 = 0</t>
  </si>
  <si>
    <t>Test 3</t>
  </si>
  <si>
    <t>Notional Amount = 0</t>
  </si>
  <si>
    <t>Test 4</t>
  </si>
  <si>
    <t>S0 is increased by 30%</t>
  </si>
  <si>
    <t>Test 5</t>
  </si>
  <si>
    <t>S0 is decreased by 30%</t>
  </si>
  <si>
    <t>Notional amount is increased by 30%</t>
  </si>
  <si>
    <t>Test 7</t>
  </si>
  <si>
    <t>Test 6</t>
  </si>
  <si>
    <t>Notional amount is decreased by 30%</t>
  </si>
  <si>
    <t>Contract rate is increased by 30%</t>
  </si>
  <si>
    <t>Test 8</t>
  </si>
  <si>
    <t>Test 9</t>
  </si>
  <si>
    <t>Contract rate is decreased by 30%</t>
  </si>
  <si>
    <t>Test 10</t>
  </si>
  <si>
    <t>Domestric zero rate curve shifts up by 200bps</t>
  </si>
  <si>
    <t>Test 11</t>
  </si>
  <si>
    <t>Domestric zero rate curve shifts down by 200bps</t>
  </si>
  <si>
    <t>Test 12</t>
  </si>
  <si>
    <t>Foreign zero rate curve shifts up by 200bps</t>
  </si>
  <si>
    <t>Foreign zero rate curve shifts down by 200bps</t>
  </si>
  <si>
    <t>Test 13</t>
  </si>
  <si>
    <t>ON</t>
  </si>
  <si>
    <t>3 mon</t>
  </si>
  <si>
    <t>6 mon</t>
  </si>
  <si>
    <t>1Y</t>
  </si>
  <si>
    <t>1.5Y</t>
  </si>
  <si>
    <t>2.5Y</t>
  </si>
  <si>
    <t>3.5Y</t>
  </si>
  <si>
    <t>4Y</t>
  </si>
  <si>
    <t>4.5Y</t>
  </si>
  <si>
    <t>5.5Y</t>
  </si>
  <si>
    <t>6Y</t>
  </si>
  <si>
    <t>6.5Y</t>
  </si>
  <si>
    <t>7.5Y</t>
  </si>
  <si>
    <t>8Y</t>
  </si>
  <si>
    <t>8.5Y</t>
  </si>
  <si>
    <t>9Y</t>
  </si>
  <si>
    <t>9.5Y</t>
  </si>
  <si>
    <t>10.5Y</t>
  </si>
  <si>
    <t>11Y</t>
  </si>
  <si>
    <t>11.5Y</t>
  </si>
  <si>
    <t>12Y</t>
  </si>
  <si>
    <t>12.5Y</t>
  </si>
  <si>
    <t>13Y</t>
  </si>
  <si>
    <t>13.5Y</t>
  </si>
  <si>
    <t>14Y</t>
  </si>
  <si>
    <t>14.5Y</t>
  </si>
  <si>
    <t>15Y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</si>
</sst>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2" fontId="0" fillId="0" borderId="0" xfId="1" applyNumberFormat="1" applyFont="1"/>
    <xf numFmtId="1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0" fontId="0" fillId="0" borderId="0" xfId="0" applyFont="1" applyFill="1"/>
    <xf numFmtId="2" fontId="2" fillId="3" borderId="0" xfId="1" applyNumberFormat="1" applyFont="1" applyFill="1"/>
    <xf numFmtId="2" fontId="0" fillId="0" borderId="0" xfId="0" applyNumberFormat="1"/>
    <xf numFmtId="2" fontId="2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0"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9.7109375" bestFit="1" customWidth="1"/>
    <col min="4" max="4" width="29.28515625" bestFit="1" customWidth="1"/>
    <col min="5" max="5" width="7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21</v>
      </c>
    </row>
    <row r="3" spans="1:7" x14ac:dyDescent="0.25">
      <c r="A3" t="s">
        <v>6</v>
      </c>
      <c r="D3" t="s">
        <v>8</v>
      </c>
      <c r="E3" t="s">
        <v>15</v>
      </c>
      <c r="F3" t="s">
        <v>7</v>
      </c>
      <c r="G3" t="s">
        <v>14</v>
      </c>
    </row>
    <row r="4" spans="1:7" x14ac:dyDescent="0.25">
      <c r="A4" t="s">
        <v>0</v>
      </c>
      <c r="B4" s="1">
        <v>42004</v>
      </c>
      <c r="D4" t="s">
        <v>46</v>
      </c>
      <c r="E4">
        <v>2.8E-3</v>
      </c>
      <c r="F4">
        <v>0.178616</v>
      </c>
      <c r="G4">
        <v>0.178616</v>
      </c>
    </row>
    <row r="5" spans="1:7" x14ac:dyDescent="0.25">
      <c r="A5" t="s">
        <v>1</v>
      </c>
      <c r="B5" s="1">
        <v>42551</v>
      </c>
      <c r="D5" t="s">
        <v>47</v>
      </c>
      <c r="E5">
        <v>0.25</v>
      </c>
      <c r="F5">
        <v>4.0020000000000003E-3</v>
      </c>
      <c r="G5">
        <v>4.4024199999999998E-3</v>
      </c>
    </row>
    <row r="6" spans="1:7" x14ac:dyDescent="0.25">
      <c r="A6" t="s">
        <v>2</v>
      </c>
      <c r="B6">
        <v>1</v>
      </c>
      <c r="D6" t="s">
        <v>48</v>
      </c>
      <c r="E6">
        <v>0.5</v>
      </c>
      <c r="F6">
        <v>3.0022500000000001E-3</v>
      </c>
      <c r="G6">
        <v>3.40289E-3</v>
      </c>
    </row>
    <row r="7" spans="1:7" x14ac:dyDescent="0.25">
      <c r="A7" t="s">
        <v>3</v>
      </c>
      <c r="B7">
        <v>0.81979999999999997</v>
      </c>
      <c r="D7" t="s">
        <v>49</v>
      </c>
      <c r="E7">
        <v>1</v>
      </c>
      <c r="F7">
        <v>5.2025299999999997E-2</v>
      </c>
      <c r="G7">
        <v>4.2320299999999998E-2</v>
      </c>
    </row>
    <row r="8" spans="1:7" x14ac:dyDescent="0.25">
      <c r="A8" t="s">
        <v>4</v>
      </c>
      <c r="B8">
        <v>0.7</v>
      </c>
      <c r="D8" t="s">
        <v>50</v>
      </c>
      <c r="E8">
        <v>1.5</v>
      </c>
      <c r="F8">
        <v>3.1413000000000003E-2</v>
      </c>
      <c r="G8">
        <v>3.1782100000000001E-2</v>
      </c>
    </row>
    <row r="9" spans="1:7" x14ac:dyDescent="0.25">
      <c r="A9" t="s">
        <v>5</v>
      </c>
      <c r="B9">
        <v>1000000</v>
      </c>
      <c r="D9" t="s">
        <v>9</v>
      </c>
      <c r="E9">
        <v>2</v>
      </c>
      <c r="F9">
        <v>3.1266200000000001E-2</v>
      </c>
      <c r="G9">
        <v>3.1595600000000001E-2</v>
      </c>
    </row>
    <row r="10" spans="1:7" x14ac:dyDescent="0.25">
      <c r="D10" t="s">
        <v>51</v>
      </c>
      <c r="E10">
        <v>2.5</v>
      </c>
      <c r="F10">
        <v>5.1811999999999997E-2</v>
      </c>
      <c r="G10">
        <v>3.14877E-2</v>
      </c>
    </row>
    <row r="11" spans="1:7" x14ac:dyDescent="0.25">
      <c r="D11" t="s">
        <v>10</v>
      </c>
      <c r="E11">
        <v>3</v>
      </c>
      <c r="F11">
        <v>3.0876199999999999E-2</v>
      </c>
      <c r="G11">
        <v>3.1419099999999998E-2</v>
      </c>
    </row>
    <row r="12" spans="1:7" x14ac:dyDescent="0.25">
      <c r="D12" t="s">
        <v>52</v>
      </c>
      <c r="E12">
        <v>3.5</v>
      </c>
      <c r="F12">
        <v>4.1249500000000001E-2</v>
      </c>
      <c r="G12">
        <v>3.1372900000000002E-2</v>
      </c>
    </row>
    <row r="13" spans="1:7" x14ac:dyDescent="0.25">
      <c r="D13" t="s">
        <v>53</v>
      </c>
      <c r="E13">
        <v>4</v>
      </c>
      <c r="F13">
        <v>4.11884E-2</v>
      </c>
      <c r="G13">
        <v>4.1927399999999997E-2</v>
      </c>
    </row>
    <row r="14" spans="1:7" x14ac:dyDescent="0.25">
      <c r="D14" t="s">
        <v>54</v>
      </c>
      <c r="E14">
        <v>4.5</v>
      </c>
      <c r="F14">
        <v>3.0626E-2</v>
      </c>
      <c r="G14"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">
        <v>11</v>
      </c>
      <c r="E15">
        <v>5</v>
      </c>
      <c r="F15">
        <v>4.1304199999999999E-2</v>
      </c>
      <c r="G15">
        <v>4.1749799999999997E-2</v>
      </c>
    </row>
    <row r="16" spans="1:7" x14ac:dyDescent="0.25">
      <c r="A16" t="s">
        <v>16</v>
      </c>
      <c r="B16">
        <f>F8+(F9-F8)/(E9-E8)*(B15-E8)</f>
        <v>3.1413402191780827E-2</v>
      </c>
      <c r="D16" t="s">
        <v>55</v>
      </c>
      <c r="E16">
        <v>5.5</v>
      </c>
      <c r="F16">
        <v>4.12615E-2</v>
      </c>
      <c r="G16"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">
        <v>56</v>
      </c>
      <c r="E17">
        <v>6</v>
      </c>
      <c r="F17">
        <v>5.2655199999999999E-2</v>
      </c>
      <c r="G17">
        <v>3.07885E-2</v>
      </c>
    </row>
    <row r="18" spans="1:7" x14ac:dyDescent="0.25">
      <c r="D18" t="s">
        <v>57</v>
      </c>
      <c r="E18">
        <v>6.5</v>
      </c>
      <c r="F18">
        <v>3.0186399999999999E-2</v>
      </c>
      <c r="G18">
        <v>3.08218E-2</v>
      </c>
    </row>
    <row r="19" spans="1:7" x14ac:dyDescent="0.25">
      <c r="A19" s="4" t="s">
        <v>18</v>
      </c>
      <c r="B19" s="3">
        <f>B9*B6*(B7*EXP(-B17*B15)-B8*EXP(-B16*B15))</f>
        <v>113858.23903151938</v>
      </c>
      <c r="D19" t="s">
        <v>12</v>
      </c>
      <c r="E19">
        <v>7</v>
      </c>
      <c r="F19">
        <v>4.1200000000000001E-2</v>
      </c>
      <c r="G19">
        <v>3.0852000000000001E-2</v>
      </c>
    </row>
    <row r="20" spans="1:7" x14ac:dyDescent="0.25">
      <c r="D20" t="s">
        <v>58</v>
      </c>
      <c r="E20">
        <v>7.5</v>
      </c>
      <c r="F20">
        <v>5.3091199999999998E-2</v>
      </c>
      <c r="G20">
        <v>5.4321000000000001E-2</v>
      </c>
    </row>
    <row r="21" spans="1:7" x14ac:dyDescent="0.25">
      <c r="B21">
        <v>113858.23903151938</v>
      </c>
      <c r="D21" t="s">
        <v>59</v>
      </c>
      <c r="E21">
        <v>8</v>
      </c>
      <c r="F21">
        <v>2.9906700000000001E-2</v>
      </c>
      <c r="G21">
        <v>3.0603200000000001E-2</v>
      </c>
    </row>
    <row r="22" spans="1:7" x14ac:dyDescent="0.25">
      <c r="D22" t="s">
        <v>60</v>
      </c>
      <c r="E22">
        <v>8.5</v>
      </c>
      <c r="F22">
        <v>5.3430100000000001E-2</v>
      </c>
      <c r="G22">
        <v>3.06448E-2</v>
      </c>
    </row>
    <row r="23" spans="1:7" x14ac:dyDescent="0.25">
      <c r="D23" t="s">
        <v>61</v>
      </c>
      <c r="E23">
        <v>9</v>
      </c>
      <c r="F23">
        <v>4.0947499999999998E-2</v>
      </c>
      <c r="G23">
        <v>5.5013300000000001E-2</v>
      </c>
    </row>
    <row r="24" spans="1:7" x14ac:dyDescent="0.25">
      <c r="D24" t="s">
        <v>62</v>
      </c>
      <c r="E24">
        <v>9.5</v>
      </c>
      <c r="F24">
        <v>5.3482300000000003E-2</v>
      </c>
      <c r="G24">
        <v>4.1968100000000001E-2</v>
      </c>
    </row>
    <row r="25" spans="1:7" x14ac:dyDescent="0.25">
      <c r="D25" t="s">
        <v>13</v>
      </c>
      <c r="E25">
        <v>10</v>
      </c>
      <c r="F25">
        <v>4.0735100000000003E-2</v>
      </c>
      <c r="G25">
        <v>4.1939400000000002E-2</v>
      </c>
    </row>
    <row r="26" spans="1:7" x14ac:dyDescent="0.25">
      <c r="D26" t="s">
        <v>63</v>
      </c>
      <c r="E26">
        <v>10.5</v>
      </c>
      <c r="F26">
        <v>5.3573700000000002E-2</v>
      </c>
      <c r="G26">
        <v>4.19152E-2</v>
      </c>
    </row>
    <row r="27" spans="1:7" x14ac:dyDescent="0.25">
      <c r="D27" t="s">
        <v>64</v>
      </c>
      <c r="E27">
        <v>11</v>
      </c>
      <c r="F27">
        <v>4.0541599999999997E-2</v>
      </c>
      <c r="G27">
        <v>3.00945E-2</v>
      </c>
    </row>
    <row r="28" spans="1:7" x14ac:dyDescent="0.25">
      <c r="D28" t="s">
        <v>65</v>
      </c>
      <c r="E28">
        <v>11.5</v>
      </c>
      <c r="F28">
        <v>4.0568800000000002E-2</v>
      </c>
      <c r="G28">
        <v>5.5853E-2</v>
      </c>
    </row>
    <row r="29" spans="1:7" x14ac:dyDescent="0.25">
      <c r="D29" t="s">
        <v>66</v>
      </c>
      <c r="E29">
        <v>12</v>
      </c>
      <c r="F29">
        <v>5.3935299999999999E-2</v>
      </c>
      <c r="G29">
        <v>5.5678600000000002E-2</v>
      </c>
    </row>
    <row r="30" spans="1:7" x14ac:dyDescent="0.25">
      <c r="D30" t="s">
        <v>67</v>
      </c>
      <c r="E30">
        <v>12.5</v>
      </c>
      <c r="F30">
        <v>4.0384099999999999E-2</v>
      </c>
      <c r="G30">
        <v>4.1597799999999997E-2</v>
      </c>
    </row>
    <row r="31" spans="1:7" x14ac:dyDescent="0.25">
      <c r="D31" t="s">
        <v>68</v>
      </c>
      <c r="E31">
        <v>13</v>
      </c>
      <c r="F31">
        <v>4.04179E-2</v>
      </c>
      <c r="G31">
        <v>2.9546300000000001E-2</v>
      </c>
    </row>
    <row r="32" spans="1:7" x14ac:dyDescent="0.25">
      <c r="D32" t="s">
        <v>69</v>
      </c>
      <c r="E32">
        <v>13.5</v>
      </c>
      <c r="F32">
        <v>2.8645500000000001E-2</v>
      </c>
      <c r="G32">
        <v>5.6356299999999998E-2</v>
      </c>
    </row>
    <row r="33" spans="4:7" x14ac:dyDescent="0.25">
      <c r="D33" t="s">
        <v>70</v>
      </c>
      <c r="E33">
        <v>14</v>
      </c>
      <c r="F33">
        <v>5.4991900000000003E-2</v>
      </c>
      <c r="G33">
        <v>2.9365499999999999E-2</v>
      </c>
    </row>
    <row r="34" spans="4:7" x14ac:dyDescent="0.25">
      <c r="D34" t="s">
        <v>71</v>
      </c>
      <c r="E34">
        <v>14.5</v>
      </c>
      <c r="F34">
        <v>4.0502299999999998E-2</v>
      </c>
      <c r="G34">
        <v>5.6846800000000003E-2</v>
      </c>
    </row>
    <row r="35" spans="4:7" x14ac:dyDescent="0.25">
      <c r="D35" t="s">
        <v>72</v>
      </c>
      <c r="E35">
        <v>15</v>
      </c>
      <c r="F35">
        <v>5.5151800000000001E-2</v>
      </c>
      <c r="G35">
        <v>5.6689400000000001E-2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9.710937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36</v>
      </c>
      <c r="B1" t="s">
        <v>37</v>
      </c>
    </row>
    <row r="3" spans="1:7" x14ac:dyDescent="0.25">
      <c r="A3" t="s">
        <v>6</v>
      </c>
      <c r="D3" t="s">
        <v>8</v>
      </c>
      <c r="E3" t="s">
        <v>15</v>
      </c>
      <c r="F3" t="s">
        <v>7</v>
      </c>
      <c r="G3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>
        <f>'Fair Value'!F4</f>
        <v>0.178616</v>
      </c>
      <c r="G4">
        <f>'Fair Value'!G4</f>
        <v>0.178616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>
        <f>'Fair Value'!F5</f>
        <v>4.0020000000000003E-3</v>
      </c>
      <c r="G5">
        <f>'Fair Value'!G5</f>
        <v>4.4024199999999998E-3</v>
      </c>
    </row>
    <row r="6" spans="1:7" x14ac:dyDescent="0.25">
      <c r="A6" t="s">
        <v>2</v>
      </c>
      <c r="B6" s="8">
        <f>'Fair Value'!B6</f>
        <v>1</v>
      </c>
      <c r="D6" t="str">
        <f>'Fair Value'!D6</f>
        <v>6 mon</v>
      </c>
      <c r="E6">
        <f>'Fair Value'!E6</f>
        <v>0.5</v>
      </c>
      <c r="F6">
        <f>'Fair Value'!F6</f>
        <v>3.0022500000000001E-3</v>
      </c>
      <c r="G6">
        <f>'Fair Value'!G6</f>
        <v>3.40289E-3</v>
      </c>
    </row>
    <row r="7" spans="1:7" x14ac:dyDescent="0.25">
      <c r="A7" s="6" t="s">
        <v>3</v>
      </c>
      <c r="B7" s="8">
        <f>'Fair Value'!B7</f>
        <v>0.81979999999999997</v>
      </c>
      <c r="D7" t="str">
        <f>'Fair Value'!D7</f>
        <v>1Y</v>
      </c>
      <c r="E7">
        <f>'Fair Value'!E7</f>
        <v>1</v>
      </c>
      <c r="F7">
        <f>'Fair Value'!F7</f>
        <v>5.2025299999999997E-2</v>
      </c>
      <c r="G7">
        <f>'Fair Value'!G7</f>
        <v>4.2320299999999998E-2</v>
      </c>
    </row>
    <row r="8" spans="1:7" x14ac:dyDescent="0.25">
      <c r="A8" s="5" t="s">
        <v>4</v>
      </c>
      <c r="B8" s="9">
        <f>'Fair Value'!B8*0.7</f>
        <v>0.48999999999999994</v>
      </c>
      <c r="D8" t="str">
        <f>'Fair Value'!D8</f>
        <v>1.5Y</v>
      </c>
      <c r="E8">
        <f>'Fair Value'!E8</f>
        <v>1.5</v>
      </c>
      <c r="F8">
        <f>'Fair Value'!F8</f>
        <v>3.1413000000000003E-2</v>
      </c>
      <c r="G8">
        <f>'Fair Value'!G8</f>
        <v>3.1782100000000001E-2</v>
      </c>
    </row>
    <row r="9" spans="1:7" x14ac:dyDescent="0.25">
      <c r="A9" s="6" t="s">
        <v>5</v>
      </c>
      <c r="B9" s="6">
        <f>'Fair Value'!B9</f>
        <v>1000000</v>
      </c>
      <c r="D9" t="str">
        <f>'Fair Value'!D9</f>
        <v>2Y</v>
      </c>
      <c r="E9">
        <f>'Fair Value'!E9</f>
        <v>2</v>
      </c>
      <c r="F9">
        <f>'Fair Value'!F9</f>
        <v>3.1266200000000001E-2</v>
      </c>
      <c r="G9">
        <f>'Fair Value'!G9</f>
        <v>3.1595600000000001E-2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>
        <f>'Fair Value'!F10</f>
        <v>5.1811999999999997E-2</v>
      </c>
      <c r="G10">
        <f>'Fair Value'!G10</f>
        <v>3.14877E-2</v>
      </c>
    </row>
    <row r="11" spans="1:7" x14ac:dyDescent="0.25">
      <c r="D11" t="str">
        <f>'Fair Value'!D11</f>
        <v>3Y</v>
      </c>
      <c r="E11">
        <f>'Fair Value'!E11</f>
        <v>3</v>
      </c>
      <c r="F11">
        <f>'Fair Value'!F11</f>
        <v>3.0876199999999999E-2</v>
      </c>
      <c r="G11">
        <f>'Fair Value'!G11</f>
        <v>3.1419099999999998E-2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>
        <f>'Fair Value'!F12</f>
        <v>4.1249500000000001E-2</v>
      </c>
      <c r="G12">
        <f>'Fair Value'!G12</f>
        <v>3.1372900000000002E-2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>
        <f>'Fair Value'!F13</f>
        <v>4.11884E-2</v>
      </c>
      <c r="G13">
        <f>'Fair Value'!G13</f>
        <v>4.1927399999999997E-2</v>
      </c>
    </row>
    <row r="14" spans="1:7" x14ac:dyDescent="0.25">
      <c r="D14" t="str">
        <f>'Fair Value'!D14</f>
        <v>4.5Y</v>
      </c>
      <c r="E14">
        <f>'Fair Value'!E14</f>
        <v>4.5</v>
      </c>
      <c r="F14">
        <f>'Fair Value'!F14</f>
        <v>3.0626E-2</v>
      </c>
      <c r="G14">
        <f>'Fair Value'!G14</f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>
        <f>'Fair Value'!F15</f>
        <v>4.1304199999999999E-2</v>
      </c>
      <c r="G15">
        <f>'Fair Value'!G15</f>
        <v>4.1749799999999997E-2</v>
      </c>
    </row>
    <row r="16" spans="1:7" x14ac:dyDescent="0.25">
      <c r="A16" t="s">
        <v>16</v>
      </c>
      <c r="B16">
        <f>F8+(F9-F8)/(E9-E8)*(B15-E8)</f>
        <v>3.1413402191780827E-2</v>
      </c>
      <c r="D16" t="str">
        <f>'Fair Value'!D16</f>
        <v>5.5Y</v>
      </c>
      <c r="E16">
        <f>'Fair Value'!E16</f>
        <v>5.5</v>
      </c>
      <c r="F16">
        <f>'Fair Value'!F16</f>
        <v>4.12615E-2</v>
      </c>
      <c r="G16">
        <f>'Fair Value'!G16</f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tr">
        <f>'Fair Value'!D17</f>
        <v>6Y</v>
      </c>
      <c r="E17">
        <f>'Fair Value'!E17</f>
        <v>6</v>
      </c>
      <c r="F17">
        <f>'Fair Value'!F17</f>
        <v>5.2655199999999999E-2</v>
      </c>
      <c r="G17">
        <f>'Fair Value'!G17</f>
        <v>3.07885E-2</v>
      </c>
    </row>
    <row r="18" spans="1:7" x14ac:dyDescent="0.25">
      <c r="D18" t="str">
        <f>'Fair Value'!D18</f>
        <v>6.5Y</v>
      </c>
      <c r="E18">
        <f>'Fair Value'!E18</f>
        <v>6.5</v>
      </c>
      <c r="F18">
        <f>'Fair Value'!F18</f>
        <v>3.0186399999999999E-2</v>
      </c>
      <c r="G18">
        <f>'Fair Value'!G18</f>
        <v>3.08218E-2</v>
      </c>
    </row>
    <row r="19" spans="1:7" x14ac:dyDescent="0.25">
      <c r="A19" s="4" t="s">
        <v>18</v>
      </c>
      <c r="B19" s="3">
        <f>B9*B6*(B7*EXP(-B17*B15)-B8*EXP(-B16*B15))</f>
        <v>314201.15125582443</v>
      </c>
      <c r="D19" t="str">
        <f>'Fair Value'!D19</f>
        <v>7Y</v>
      </c>
      <c r="E19">
        <f>'Fair Value'!E19</f>
        <v>7</v>
      </c>
      <c r="F19">
        <f>'Fair Value'!F19</f>
        <v>4.1200000000000001E-2</v>
      </c>
      <c r="G19">
        <f>'Fair Value'!G19</f>
        <v>3.0852000000000001E-2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>
        <f>'Fair Value'!F20</f>
        <v>5.3091199999999998E-2</v>
      </c>
      <c r="G20">
        <f>'Fair Value'!G20</f>
        <v>5.4321000000000001E-2</v>
      </c>
    </row>
    <row r="21" spans="1:7" x14ac:dyDescent="0.25">
      <c r="B21">
        <v>314201.15125582443</v>
      </c>
      <c r="D21" t="str">
        <f>'Fair Value'!D21</f>
        <v>8Y</v>
      </c>
      <c r="E21">
        <f>'Fair Value'!E21</f>
        <v>8</v>
      </c>
      <c r="F21">
        <f>'Fair Value'!F21</f>
        <v>2.9906700000000001E-2</v>
      </c>
      <c r="G21">
        <f>'Fair Value'!G21</f>
        <v>3.0603200000000001E-2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>
        <f>'Fair Value'!F22</f>
        <v>5.3430100000000001E-2</v>
      </c>
      <c r="G22">
        <f>'Fair Value'!G22</f>
        <v>3.06448E-2</v>
      </c>
    </row>
    <row r="23" spans="1:7" x14ac:dyDescent="0.25">
      <c r="D23" t="str">
        <f>'Fair Value'!D23</f>
        <v>9Y</v>
      </c>
      <c r="E23">
        <f>'Fair Value'!E23</f>
        <v>9</v>
      </c>
      <c r="F23">
        <f>'Fair Value'!F23</f>
        <v>4.0947499999999998E-2</v>
      </c>
      <c r="G23">
        <f>'Fair Value'!G23</f>
        <v>5.5013300000000001E-2</v>
      </c>
    </row>
    <row r="24" spans="1:7" x14ac:dyDescent="0.25">
      <c r="D24" t="str">
        <f>'Fair Value'!D24</f>
        <v>9.5Y</v>
      </c>
      <c r="E24">
        <f>'Fair Value'!E24</f>
        <v>9.5</v>
      </c>
      <c r="F24">
        <f>'Fair Value'!F24</f>
        <v>5.3482300000000003E-2</v>
      </c>
      <c r="G24">
        <f>'Fair Value'!G24</f>
        <v>4.1968100000000001E-2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>
        <f>'Fair Value'!F25</f>
        <v>4.0735100000000003E-2</v>
      </c>
      <c r="G25">
        <f>'Fair Value'!G25</f>
        <v>4.1939400000000002E-2</v>
      </c>
    </row>
    <row r="26" spans="1:7" x14ac:dyDescent="0.25">
      <c r="D26" t="str">
        <f>'Fair Value'!D26</f>
        <v>10.5Y</v>
      </c>
      <c r="E26">
        <f>'Fair Value'!E26</f>
        <v>10.5</v>
      </c>
      <c r="F26">
        <f>'Fair Value'!F26</f>
        <v>5.3573700000000002E-2</v>
      </c>
      <c r="G26">
        <f>'Fair Value'!G26</f>
        <v>4.19152E-2</v>
      </c>
    </row>
    <row r="27" spans="1:7" x14ac:dyDescent="0.25">
      <c r="D27" t="str">
        <f>'Fair Value'!D27</f>
        <v>11Y</v>
      </c>
      <c r="E27">
        <f>'Fair Value'!E27</f>
        <v>11</v>
      </c>
      <c r="F27">
        <f>'Fair Value'!F27</f>
        <v>4.0541599999999997E-2</v>
      </c>
      <c r="G27">
        <f>'Fair Value'!G27</f>
        <v>3.00945E-2</v>
      </c>
    </row>
    <row r="28" spans="1:7" x14ac:dyDescent="0.25">
      <c r="D28" t="str">
        <f>'Fair Value'!D28</f>
        <v>11.5Y</v>
      </c>
      <c r="E28">
        <f>'Fair Value'!E28</f>
        <v>11.5</v>
      </c>
      <c r="F28">
        <f>'Fair Value'!F28</f>
        <v>4.0568800000000002E-2</v>
      </c>
      <c r="G28">
        <f>'Fair Value'!G28</f>
        <v>5.5853E-2</v>
      </c>
    </row>
    <row r="29" spans="1:7" x14ac:dyDescent="0.25">
      <c r="D29" t="str">
        <f>'Fair Value'!D29</f>
        <v>12Y</v>
      </c>
      <c r="E29">
        <f>'Fair Value'!E29</f>
        <v>12</v>
      </c>
      <c r="F29">
        <f>'Fair Value'!F29</f>
        <v>5.3935299999999999E-2</v>
      </c>
      <c r="G29">
        <f>'Fair Value'!G29</f>
        <v>5.5678600000000002E-2</v>
      </c>
    </row>
    <row r="30" spans="1:7" x14ac:dyDescent="0.25">
      <c r="D30" t="str">
        <f>'Fair Value'!D30</f>
        <v>12.5Y</v>
      </c>
      <c r="E30">
        <f>'Fair Value'!E30</f>
        <v>12.5</v>
      </c>
      <c r="F30">
        <f>'Fair Value'!F30</f>
        <v>4.0384099999999999E-2</v>
      </c>
      <c r="G30">
        <f>'Fair Value'!G30</f>
        <v>4.1597799999999997E-2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>
        <f>'Fair Value'!F31</f>
        <v>4.04179E-2</v>
      </c>
      <c r="G31">
        <f>'Fair Value'!G31</f>
        <v>2.9546300000000001E-2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>
        <f>'Fair Value'!F32</f>
        <v>2.8645500000000001E-2</v>
      </c>
      <c r="G32">
        <f>'Fair Value'!G32</f>
        <v>5.6356299999999998E-2</v>
      </c>
    </row>
    <row r="33" spans="4:7" x14ac:dyDescent="0.25">
      <c r="D33" t="str">
        <f>'Fair Value'!D33</f>
        <v>14Y</v>
      </c>
      <c r="E33">
        <f>'Fair Value'!E33</f>
        <v>14</v>
      </c>
      <c r="F33">
        <f>'Fair Value'!F33</f>
        <v>5.4991900000000003E-2</v>
      </c>
      <c r="G33">
        <f>'Fair Value'!G33</f>
        <v>2.9365499999999999E-2</v>
      </c>
    </row>
    <row r="34" spans="4:7" x14ac:dyDescent="0.25">
      <c r="D34" t="str">
        <f>'Fair Value'!D34</f>
        <v>14.5Y</v>
      </c>
      <c r="E34">
        <f>'Fair Value'!E34</f>
        <v>14.5</v>
      </c>
      <c r="F34">
        <f>'Fair Value'!F34</f>
        <v>4.0502299999999998E-2</v>
      </c>
      <c r="G34">
        <f>'Fair Value'!G34</f>
        <v>5.6846800000000003E-2</v>
      </c>
    </row>
    <row r="35" spans="4:7" x14ac:dyDescent="0.25">
      <c r="D35" t="str">
        <f>'Fair Value'!D35</f>
        <v>15Y</v>
      </c>
      <c r="E35">
        <f>'Fair Value'!E35</f>
        <v>15</v>
      </c>
      <c r="F35">
        <f>'Fair Value'!F35</f>
        <v>5.5151800000000001E-2</v>
      </c>
      <c r="G35">
        <f>'Fair Value'!G35</f>
        <v>5.6689400000000001E-2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41.710937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38</v>
      </c>
      <c r="B1" t="s">
        <v>39</v>
      </c>
    </row>
    <row r="3" spans="1:7" x14ac:dyDescent="0.25">
      <c r="A3" t="s">
        <v>6</v>
      </c>
      <c r="D3" t="s">
        <v>8</v>
      </c>
      <c r="E3" t="s">
        <v>15</v>
      </c>
      <c r="F3" s="5" t="s">
        <v>7</v>
      </c>
      <c r="G3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 s="5">
        <f>'Fair Value'!F4+0.02</f>
        <v>0.19861599999999999</v>
      </c>
      <c r="G4">
        <f>'Fair Value'!G4</f>
        <v>0.178616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 s="5">
        <f>'Fair Value'!F5+0.02</f>
        <v>2.4002000000000002E-2</v>
      </c>
      <c r="G5">
        <f>'Fair Value'!G5</f>
        <v>4.4024199999999998E-3</v>
      </c>
    </row>
    <row r="6" spans="1:7" x14ac:dyDescent="0.25">
      <c r="A6" t="s">
        <v>2</v>
      </c>
      <c r="B6" s="8">
        <f>'Fair Value'!B6</f>
        <v>1</v>
      </c>
      <c r="D6" t="str">
        <f>'Fair Value'!D6</f>
        <v>6 mon</v>
      </c>
      <c r="E6">
        <f>'Fair Value'!E6</f>
        <v>0.5</v>
      </c>
      <c r="F6" s="5">
        <f>'Fair Value'!F6+0.02</f>
        <v>2.3002250000000002E-2</v>
      </c>
      <c r="G6">
        <f>'Fair Value'!G6</f>
        <v>3.40289E-3</v>
      </c>
    </row>
    <row r="7" spans="1:7" x14ac:dyDescent="0.25">
      <c r="A7" s="6" t="s">
        <v>3</v>
      </c>
      <c r="B7" s="8">
        <f>'Fair Value'!B7</f>
        <v>0.81979999999999997</v>
      </c>
      <c r="D7" t="str">
        <f>'Fair Value'!D7</f>
        <v>1Y</v>
      </c>
      <c r="E7">
        <f>'Fair Value'!E7</f>
        <v>1</v>
      </c>
      <c r="F7" s="5">
        <f>'Fair Value'!F7+0.02</f>
        <v>7.20253E-2</v>
      </c>
      <c r="G7">
        <f>'Fair Value'!G7</f>
        <v>4.2320299999999998E-2</v>
      </c>
    </row>
    <row r="8" spans="1:7" x14ac:dyDescent="0.25">
      <c r="A8" s="6" t="s">
        <v>4</v>
      </c>
      <c r="B8" s="8">
        <f>'Fair Value'!B8</f>
        <v>0.7</v>
      </c>
      <c r="D8" t="str">
        <f>'Fair Value'!D8</f>
        <v>1.5Y</v>
      </c>
      <c r="E8">
        <f>'Fair Value'!E8</f>
        <v>1.5</v>
      </c>
      <c r="F8" s="5">
        <f>'Fair Value'!F8+0.02</f>
        <v>5.1413E-2</v>
      </c>
      <c r="G8">
        <f>'Fair Value'!G8</f>
        <v>3.1782100000000001E-2</v>
      </c>
    </row>
    <row r="9" spans="1:7" x14ac:dyDescent="0.25">
      <c r="A9" s="6" t="s">
        <v>5</v>
      </c>
      <c r="B9" s="8">
        <f>'Fair Value'!B9</f>
        <v>1000000</v>
      </c>
      <c r="D9" t="str">
        <f>'Fair Value'!D9</f>
        <v>2Y</v>
      </c>
      <c r="E9">
        <f>'Fair Value'!E9</f>
        <v>2</v>
      </c>
      <c r="F9" s="5">
        <f>'Fair Value'!F9+0.02</f>
        <v>5.1266199999999998E-2</v>
      </c>
      <c r="G9">
        <f>'Fair Value'!G9</f>
        <v>3.1595600000000001E-2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 s="5">
        <f>'Fair Value'!F10+0.02</f>
        <v>7.1812000000000001E-2</v>
      </c>
      <c r="G10">
        <f>'Fair Value'!G10</f>
        <v>3.14877E-2</v>
      </c>
    </row>
    <row r="11" spans="1:7" x14ac:dyDescent="0.25">
      <c r="D11" t="str">
        <f>'Fair Value'!D11</f>
        <v>3Y</v>
      </c>
      <c r="E11">
        <f>'Fair Value'!E11</f>
        <v>3</v>
      </c>
      <c r="F11" s="5">
        <f>'Fair Value'!F11+0.02</f>
        <v>5.0876199999999996E-2</v>
      </c>
      <c r="G11">
        <f>'Fair Value'!G11</f>
        <v>3.1419099999999998E-2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 s="5">
        <f>'Fair Value'!F12+0.02</f>
        <v>6.1249499999999998E-2</v>
      </c>
      <c r="G12">
        <f>'Fair Value'!G12</f>
        <v>3.1372900000000002E-2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 s="5">
        <f>'Fair Value'!F13+0.02</f>
        <v>6.1188400000000004E-2</v>
      </c>
      <c r="G13">
        <f>'Fair Value'!G13</f>
        <v>4.1927399999999997E-2</v>
      </c>
    </row>
    <row r="14" spans="1:7" x14ac:dyDescent="0.25">
      <c r="D14" t="str">
        <f>'Fair Value'!D14</f>
        <v>4.5Y</v>
      </c>
      <c r="E14">
        <f>'Fair Value'!E14</f>
        <v>4.5</v>
      </c>
      <c r="F14" s="5">
        <f>'Fair Value'!F14+0.02</f>
        <v>5.0626000000000004E-2</v>
      </c>
      <c r="G14">
        <f>'Fair Value'!G14</f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 s="5">
        <f>'Fair Value'!F15+0.02</f>
        <v>6.1304200000000003E-2</v>
      </c>
      <c r="G15">
        <f>'Fair Value'!G15</f>
        <v>4.1749799999999997E-2</v>
      </c>
    </row>
    <row r="16" spans="1:7" x14ac:dyDescent="0.25">
      <c r="A16" t="s">
        <v>16</v>
      </c>
      <c r="B16">
        <f>F8+(F9-F8)/(E9-E8)*(B15-E8)</f>
        <v>5.1413402191780824E-2</v>
      </c>
      <c r="D16" t="str">
        <f>'Fair Value'!D16</f>
        <v>5.5Y</v>
      </c>
      <c r="E16">
        <f>'Fair Value'!E16</f>
        <v>5.5</v>
      </c>
      <c r="F16" s="5">
        <f>'Fair Value'!F16+0.02</f>
        <v>6.1261499999999997E-2</v>
      </c>
      <c r="G16">
        <f>'Fair Value'!G16</f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tr">
        <f>'Fair Value'!D17</f>
        <v>6Y</v>
      </c>
      <c r="E17">
        <f>'Fair Value'!E17</f>
        <v>6</v>
      </c>
      <c r="F17" s="5">
        <f>'Fair Value'!F17+0.02</f>
        <v>7.2655200000000003E-2</v>
      </c>
      <c r="G17">
        <f>'Fair Value'!G17</f>
        <v>3.07885E-2</v>
      </c>
    </row>
    <row r="18" spans="1:7" x14ac:dyDescent="0.25">
      <c r="D18" t="str">
        <f>'Fair Value'!D18</f>
        <v>6.5Y</v>
      </c>
      <c r="E18">
        <f>'Fair Value'!E18</f>
        <v>6.5</v>
      </c>
      <c r="F18" s="5">
        <f>'Fair Value'!F18+0.02</f>
        <v>5.0186399999999999E-2</v>
      </c>
      <c r="G18">
        <f>'Fair Value'!G18</f>
        <v>3.08218E-2</v>
      </c>
    </row>
    <row r="19" spans="1:7" x14ac:dyDescent="0.25">
      <c r="A19" s="4" t="s">
        <v>18</v>
      </c>
      <c r="B19" s="3">
        <f>B9*B6*(B7*EXP(-B17*B15)-B8*EXP(-B16*B15))</f>
        <v>133577.24295882211</v>
      </c>
      <c r="D19" t="str">
        <f>'Fair Value'!D19</f>
        <v>7Y</v>
      </c>
      <c r="E19">
        <f>'Fair Value'!E19</f>
        <v>7</v>
      </c>
      <c r="F19" s="5">
        <f>'Fair Value'!F19+0.02</f>
        <v>6.1200000000000004E-2</v>
      </c>
      <c r="G19">
        <f>'Fair Value'!G19</f>
        <v>3.0852000000000001E-2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 s="5">
        <f>'Fair Value'!F20+0.02</f>
        <v>7.3091199999999995E-2</v>
      </c>
      <c r="G20">
        <f>'Fair Value'!G20</f>
        <v>5.4321000000000001E-2</v>
      </c>
    </row>
    <row r="21" spans="1:7" x14ac:dyDescent="0.25">
      <c r="B21">
        <v>133577.24295882211</v>
      </c>
      <c r="D21" t="str">
        <f>'Fair Value'!D21</f>
        <v>8Y</v>
      </c>
      <c r="E21">
        <f>'Fair Value'!E21</f>
        <v>8</v>
      </c>
      <c r="F21" s="5">
        <f>'Fair Value'!F21+0.02</f>
        <v>4.9906699999999998E-2</v>
      </c>
      <c r="G21">
        <f>'Fair Value'!G21</f>
        <v>3.0603200000000001E-2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 s="5">
        <f>'Fair Value'!F22+0.02</f>
        <v>7.3430099999999998E-2</v>
      </c>
      <c r="G22">
        <f>'Fair Value'!G22</f>
        <v>3.06448E-2</v>
      </c>
    </row>
    <row r="23" spans="1:7" x14ac:dyDescent="0.25">
      <c r="D23" t="str">
        <f>'Fair Value'!D23</f>
        <v>9Y</v>
      </c>
      <c r="E23">
        <f>'Fair Value'!E23</f>
        <v>9</v>
      </c>
      <c r="F23" s="5">
        <f>'Fair Value'!F23+0.02</f>
        <v>6.0947500000000002E-2</v>
      </c>
      <c r="G23">
        <f>'Fair Value'!G23</f>
        <v>5.5013300000000001E-2</v>
      </c>
    </row>
    <row r="24" spans="1:7" x14ac:dyDescent="0.25">
      <c r="D24" t="str">
        <f>'Fair Value'!D24</f>
        <v>9.5Y</v>
      </c>
      <c r="E24">
        <f>'Fair Value'!E24</f>
        <v>9.5</v>
      </c>
      <c r="F24" s="5">
        <f>'Fair Value'!F24+0.02</f>
        <v>7.34823E-2</v>
      </c>
      <c r="G24">
        <f>'Fair Value'!G24</f>
        <v>4.1968100000000001E-2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 s="5">
        <f>'Fair Value'!F25+0.02</f>
        <v>6.07351E-2</v>
      </c>
      <c r="G25">
        <f>'Fair Value'!G25</f>
        <v>4.1939400000000002E-2</v>
      </c>
    </row>
    <row r="26" spans="1:7" x14ac:dyDescent="0.25">
      <c r="D26" t="str">
        <f>'Fair Value'!D26</f>
        <v>10.5Y</v>
      </c>
      <c r="E26">
        <f>'Fair Value'!E26</f>
        <v>10.5</v>
      </c>
      <c r="F26" s="5">
        <f>'Fair Value'!F26+0.02</f>
        <v>7.3573700000000006E-2</v>
      </c>
      <c r="G26">
        <f>'Fair Value'!G26</f>
        <v>4.19152E-2</v>
      </c>
    </row>
    <row r="27" spans="1:7" x14ac:dyDescent="0.25">
      <c r="D27" t="str">
        <f>'Fair Value'!D27</f>
        <v>11Y</v>
      </c>
      <c r="E27">
        <f>'Fair Value'!E27</f>
        <v>11</v>
      </c>
      <c r="F27" s="5">
        <f>'Fair Value'!F27+0.02</f>
        <v>6.0541600000000001E-2</v>
      </c>
      <c r="G27">
        <f>'Fair Value'!G27</f>
        <v>3.00945E-2</v>
      </c>
    </row>
    <row r="28" spans="1:7" x14ac:dyDescent="0.25">
      <c r="D28" t="str">
        <f>'Fair Value'!D28</f>
        <v>11.5Y</v>
      </c>
      <c r="E28">
        <f>'Fair Value'!E28</f>
        <v>11.5</v>
      </c>
      <c r="F28" s="5">
        <f>'Fair Value'!F28+0.02</f>
        <v>6.0568800000000006E-2</v>
      </c>
      <c r="G28">
        <f>'Fair Value'!G28</f>
        <v>5.5853E-2</v>
      </c>
    </row>
    <row r="29" spans="1:7" x14ac:dyDescent="0.25">
      <c r="D29" t="str">
        <f>'Fair Value'!D29</f>
        <v>12Y</v>
      </c>
      <c r="E29">
        <f>'Fair Value'!E29</f>
        <v>12</v>
      </c>
      <c r="F29" s="5">
        <f>'Fair Value'!F29+0.02</f>
        <v>7.3935299999999995E-2</v>
      </c>
      <c r="G29">
        <f>'Fair Value'!G29</f>
        <v>5.5678600000000002E-2</v>
      </c>
    </row>
    <row r="30" spans="1:7" x14ac:dyDescent="0.25">
      <c r="D30" t="str">
        <f>'Fair Value'!D30</f>
        <v>12.5Y</v>
      </c>
      <c r="E30">
        <f>'Fair Value'!E30</f>
        <v>12.5</v>
      </c>
      <c r="F30" s="5">
        <f>'Fair Value'!F30+0.02</f>
        <v>6.0384099999999996E-2</v>
      </c>
      <c r="G30">
        <f>'Fair Value'!G30</f>
        <v>4.1597799999999997E-2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 s="5">
        <f>'Fair Value'!F31+0.02</f>
        <v>6.0417899999999997E-2</v>
      </c>
      <c r="G31">
        <f>'Fair Value'!G31</f>
        <v>2.9546300000000001E-2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 s="5">
        <f>'Fair Value'!F32+0.02</f>
        <v>4.8645500000000001E-2</v>
      </c>
      <c r="G32">
        <f>'Fair Value'!G32</f>
        <v>5.6356299999999998E-2</v>
      </c>
    </row>
    <row r="33" spans="4:7" x14ac:dyDescent="0.25">
      <c r="D33" t="str">
        <f>'Fair Value'!D33</f>
        <v>14Y</v>
      </c>
      <c r="E33">
        <f>'Fair Value'!E33</f>
        <v>14</v>
      </c>
      <c r="F33" s="5">
        <f>'Fair Value'!F33+0.02</f>
        <v>7.49919E-2</v>
      </c>
      <c r="G33">
        <f>'Fair Value'!G33</f>
        <v>2.9365499999999999E-2</v>
      </c>
    </row>
    <row r="34" spans="4:7" x14ac:dyDescent="0.25">
      <c r="D34" t="str">
        <f>'Fair Value'!D34</f>
        <v>14.5Y</v>
      </c>
      <c r="E34">
        <f>'Fair Value'!E34</f>
        <v>14.5</v>
      </c>
      <c r="F34" s="5">
        <f>'Fair Value'!F34+0.02</f>
        <v>6.0502299999999995E-2</v>
      </c>
      <c r="G34">
        <f>'Fair Value'!G34</f>
        <v>5.6846800000000003E-2</v>
      </c>
    </row>
    <row r="35" spans="4:7" x14ac:dyDescent="0.25">
      <c r="D35" t="str">
        <f>'Fair Value'!D35</f>
        <v>15Y</v>
      </c>
      <c r="E35">
        <f>'Fair Value'!E35</f>
        <v>15</v>
      </c>
      <c r="F35" s="5">
        <f>'Fair Value'!F35+0.02</f>
        <v>7.5151800000000005E-2</v>
      </c>
      <c r="G35">
        <f>'Fair Value'!G35</f>
        <v>5.6689400000000001E-2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44.570312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40</v>
      </c>
      <c r="B1" t="s">
        <v>41</v>
      </c>
    </row>
    <row r="3" spans="1:7" x14ac:dyDescent="0.25">
      <c r="A3" t="s">
        <v>6</v>
      </c>
      <c r="D3" t="s">
        <v>8</v>
      </c>
      <c r="E3" t="s">
        <v>15</v>
      </c>
      <c r="F3" s="5" t="s">
        <v>7</v>
      </c>
      <c r="G3" s="6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 s="5">
        <f>'Fair Value'!F4-0.02</f>
        <v>0.15861600000000001</v>
      </c>
      <c r="G4" s="6">
        <f>'Fair Value'!G4</f>
        <v>0.178616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 s="5">
        <f>'Fair Value'!F5-0.02</f>
        <v>-1.5997999999999998E-2</v>
      </c>
      <c r="G5" s="6">
        <f>'Fair Value'!G5</f>
        <v>4.4024199999999998E-3</v>
      </c>
    </row>
    <row r="6" spans="1:7" x14ac:dyDescent="0.25">
      <c r="A6" t="s">
        <v>2</v>
      </c>
      <c r="B6" s="8">
        <f>'Fair Value'!B6</f>
        <v>1</v>
      </c>
      <c r="D6" t="str">
        <f>'Fair Value'!D6</f>
        <v>6 mon</v>
      </c>
      <c r="E6">
        <f>'Fair Value'!E6</f>
        <v>0.5</v>
      </c>
      <c r="F6" s="5">
        <f>'Fair Value'!F6-0.02</f>
        <v>-1.6997749999999999E-2</v>
      </c>
      <c r="G6" s="6">
        <f>'Fair Value'!G6</f>
        <v>3.40289E-3</v>
      </c>
    </row>
    <row r="7" spans="1:7" x14ac:dyDescent="0.25">
      <c r="A7" s="6" t="s">
        <v>3</v>
      </c>
      <c r="B7" s="8">
        <f>'Fair Value'!B7</f>
        <v>0.81979999999999997</v>
      </c>
      <c r="D7" t="str">
        <f>'Fair Value'!D7</f>
        <v>1Y</v>
      </c>
      <c r="E7">
        <f>'Fair Value'!E7</f>
        <v>1</v>
      </c>
      <c r="F7" s="5">
        <f>'Fair Value'!F7-0.02</f>
        <v>3.2025299999999993E-2</v>
      </c>
      <c r="G7" s="6">
        <f>'Fair Value'!G7</f>
        <v>4.2320299999999998E-2</v>
      </c>
    </row>
    <row r="8" spans="1:7" x14ac:dyDescent="0.25">
      <c r="A8" s="6" t="s">
        <v>4</v>
      </c>
      <c r="B8" s="8">
        <f>'Fair Value'!B8</f>
        <v>0.7</v>
      </c>
      <c r="D8" t="str">
        <f>'Fair Value'!D8</f>
        <v>1.5Y</v>
      </c>
      <c r="E8">
        <f>'Fair Value'!E8</f>
        <v>1.5</v>
      </c>
      <c r="F8" s="5">
        <f>'Fair Value'!F8-0.02</f>
        <v>1.1413000000000003E-2</v>
      </c>
      <c r="G8" s="6">
        <f>'Fair Value'!G8</f>
        <v>3.1782100000000001E-2</v>
      </c>
    </row>
    <row r="9" spans="1:7" x14ac:dyDescent="0.25">
      <c r="A9" s="6" t="s">
        <v>5</v>
      </c>
      <c r="B9" s="8">
        <f>'Fair Value'!B9</f>
        <v>1000000</v>
      </c>
      <c r="D9" t="str">
        <f>'Fair Value'!D9</f>
        <v>2Y</v>
      </c>
      <c r="E9">
        <f>'Fair Value'!E9</f>
        <v>2</v>
      </c>
      <c r="F9" s="5">
        <f>'Fair Value'!F9-0.02</f>
        <v>1.1266200000000001E-2</v>
      </c>
      <c r="G9" s="6">
        <f>'Fair Value'!G9</f>
        <v>3.1595600000000001E-2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 s="5">
        <f>'Fair Value'!F10-0.02</f>
        <v>3.1811999999999993E-2</v>
      </c>
      <c r="G10" s="6">
        <f>'Fair Value'!G10</f>
        <v>3.14877E-2</v>
      </c>
    </row>
    <row r="11" spans="1:7" x14ac:dyDescent="0.25">
      <c r="D11" t="str">
        <f>'Fair Value'!D11</f>
        <v>3Y</v>
      </c>
      <c r="E11">
        <f>'Fair Value'!E11</f>
        <v>3</v>
      </c>
      <c r="F11" s="5">
        <f>'Fair Value'!F11-0.02</f>
        <v>1.0876199999999999E-2</v>
      </c>
      <c r="G11" s="6">
        <f>'Fair Value'!G11</f>
        <v>3.1419099999999998E-2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 s="5">
        <f>'Fair Value'!F12-0.02</f>
        <v>2.1249500000000001E-2</v>
      </c>
      <c r="G12" s="6">
        <f>'Fair Value'!G12</f>
        <v>3.1372900000000002E-2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 s="5">
        <f>'Fair Value'!F13-0.02</f>
        <v>2.11884E-2</v>
      </c>
      <c r="G13" s="6">
        <f>'Fair Value'!G13</f>
        <v>4.1927399999999997E-2</v>
      </c>
    </row>
    <row r="14" spans="1:7" x14ac:dyDescent="0.25">
      <c r="D14" t="str">
        <f>'Fair Value'!D14</f>
        <v>4.5Y</v>
      </c>
      <c r="E14">
        <f>'Fair Value'!E14</f>
        <v>4.5</v>
      </c>
      <c r="F14" s="5">
        <f>'Fair Value'!F14-0.02</f>
        <v>1.0626E-2</v>
      </c>
      <c r="G14" s="6">
        <f>'Fair Value'!G14</f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 s="5">
        <f>'Fair Value'!F15-0.02</f>
        <v>2.1304199999999999E-2</v>
      </c>
      <c r="G15" s="6">
        <f>'Fair Value'!G15</f>
        <v>4.1749799999999997E-2</v>
      </c>
    </row>
    <row r="16" spans="1:7" x14ac:dyDescent="0.25">
      <c r="A16" t="s">
        <v>16</v>
      </c>
      <c r="B16">
        <f>F8+(F9-F8)/(E9-E8)*(B15-E8)</f>
        <v>1.1413402191780825E-2</v>
      </c>
      <c r="D16" t="str">
        <f>'Fair Value'!D16</f>
        <v>5.5Y</v>
      </c>
      <c r="E16">
        <f>'Fair Value'!E16</f>
        <v>5.5</v>
      </c>
      <c r="F16" s="5">
        <f>'Fair Value'!F16-0.02</f>
        <v>2.1261499999999999E-2</v>
      </c>
      <c r="G16" s="6">
        <f>'Fair Value'!G16</f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tr">
        <f>'Fair Value'!D17</f>
        <v>6Y</v>
      </c>
      <c r="E17">
        <f>'Fair Value'!E17</f>
        <v>6</v>
      </c>
      <c r="F17" s="5">
        <f>'Fair Value'!F17-0.02</f>
        <v>3.2655199999999995E-2</v>
      </c>
      <c r="G17" s="6">
        <f>'Fair Value'!G17</f>
        <v>3.07885E-2</v>
      </c>
    </row>
    <row r="18" spans="1:7" x14ac:dyDescent="0.25">
      <c r="D18" t="str">
        <f>'Fair Value'!D18</f>
        <v>6.5Y</v>
      </c>
      <c r="E18">
        <f>'Fair Value'!E18</f>
        <v>6.5</v>
      </c>
      <c r="F18" s="5">
        <f>'Fair Value'!F18-0.02</f>
        <v>1.0186399999999998E-2</v>
      </c>
      <c r="G18" s="6">
        <f>'Fair Value'!G18</f>
        <v>3.08218E-2</v>
      </c>
    </row>
    <row r="19" spans="1:7" x14ac:dyDescent="0.25">
      <c r="A19" s="4" t="s">
        <v>18</v>
      </c>
      <c r="B19" s="3">
        <f>B9*B6*(B7*EXP(-B17*B15)-B8*EXP(-B16*B15))</f>
        <v>93539.258721600854</v>
      </c>
      <c r="D19" t="str">
        <f>'Fair Value'!D19</f>
        <v>7Y</v>
      </c>
      <c r="E19">
        <f>'Fair Value'!E19</f>
        <v>7</v>
      </c>
      <c r="F19" s="5">
        <f>'Fair Value'!F19-0.02</f>
        <v>2.12E-2</v>
      </c>
      <c r="G19" s="6">
        <f>'Fair Value'!G19</f>
        <v>3.0852000000000001E-2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 s="5">
        <f>'Fair Value'!F20-0.02</f>
        <v>3.3091200000000001E-2</v>
      </c>
      <c r="G20" s="6">
        <f>'Fair Value'!G20</f>
        <v>5.4321000000000001E-2</v>
      </c>
    </row>
    <row r="21" spans="1:7" x14ac:dyDescent="0.25">
      <c r="B21">
        <v>93539.258721600854</v>
      </c>
      <c r="D21" t="str">
        <f>'Fair Value'!D21</f>
        <v>8Y</v>
      </c>
      <c r="E21">
        <f>'Fair Value'!E21</f>
        <v>8</v>
      </c>
      <c r="F21" s="5">
        <f>'Fair Value'!F21-0.02</f>
        <v>9.9067000000000009E-3</v>
      </c>
      <c r="G21" s="6">
        <f>'Fair Value'!G21</f>
        <v>3.0603200000000001E-2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 s="5">
        <f>'Fair Value'!F22-0.02</f>
        <v>3.3430100000000004E-2</v>
      </c>
      <c r="G22" s="6">
        <f>'Fair Value'!G22</f>
        <v>3.06448E-2</v>
      </c>
    </row>
    <row r="23" spans="1:7" x14ac:dyDescent="0.25">
      <c r="D23" t="str">
        <f>'Fair Value'!D23</f>
        <v>9Y</v>
      </c>
      <c r="E23">
        <f>'Fair Value'!E23</f>
        <v>9</v>
      </c>
      <c r="F23" s="5">
        <f>'Fair Value'!F23-0.02</f>
        <v>2.0947499999999997E-2</v>
      </c>
      <c r="G23" s="6">
        <f>'Fair Value'!G23</f>
        <v>5.5013300000000001E-2</v>
      </c>
    </row>
    <row r="24" spans="1:7" x14ac:dyDescent="0.25">
      <c r="D24" t="str">
        <f>'Fair Value'!D24</f>
        <v>9.5Y</v>
      </c>
      <c r="E24">
        <f>'Fair Value'!E24</f>
        <v>9.5</v>
      </c>
      <c r="F24" s="5">
        <f>'Fair Value'!F24-0.02</f>
        <v>3.3482300000000007E-2</v>
      </c>
      <c r="G24" s="6">
        <f>'Fair Value'!G24</f>
        <v>4.1968100000000001E-2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 s="5">
        <f>'Fair Value'!F25-0.02</f>
        <v>2.0735100000000003E-2</v>
      </c>
      <c r="G25" s="6">
        <f>'Fair Value'!G25</f>
        <v>4.1939400000000002E-2</v>
      </c>
    </row>
    <row r="26" spans="1:7" x14ac:dyDescent="0.25">
      <c r="D26" t="str">
        <f>'Fair Value'!D26</f>
        <v>10.5Y</v>
      </c>
      <c r="E26">
        <f>'Fair Value'!E26</f>
        <v>10.5</v>
      </c>
      <c r="F26" s="5">
        <f>'Fair Value'!F26-0.02</f>
        <v>3.3573699999999998E-2</v>
      </c>
      <c r="G26" s="6">
        <f>'Fair Value'!G26</f>
        <v>4.19152E-2</v>
      </c>
    </row>
    <row r="27" spans="1:7" x14ac:dyDescent="0.25">
      <c r="D27" t="str">
        <f>'Fair Value'!D27</f>
        <v>11Y</v>
      </c>
      <c r="E27">
        <f>'Fair Value'!E27</f>
        <v>11</v>
      </c>
      <c r="F27" s="5">
        <f>'Fair Value'!F27-0.02</f>
        <v>2.0541599999999997E-2</v>
      </c>
      <c r="G27" s="6">
        <f>'Fair Value'!G27</f>
        <v>3.00945E-2</v>
      </c>
    </row>
    <row r="28" spans="1:7" x14ac:dyDescent="0.25">
      <c r="D28" t="str">
        <f>'Fair Value'!D28</f>
        <v>11.5Y</v>
      </c>
      <c r="E28">
        <f>'Fair Value'!E28</f>
        <v>11.5</v>
      </c>
      <c r="F28" s="5">
        <f>'Fair Value'!F28-0.02</f>
        <v>2.0568800000000002E-2</v>
      </c>
      <c r="G28" s="6">
        <f>'Fair Value'!G28</f>
        <v>5.5853E-2</v>
      </c>
    </row>
    <row r="29" spans="1:7" x14ac:dyDescent="0.25">
      <c r="D29" t="str">
        <f>'Fair Value'!D29</f>
        <v>12Y</v>
      </c>
      <c r="E29">
        <f>'Fair Value'!E29</f>
        <v>12</v>
      </c>
      <c r="F29" s="5">
        <f>'Fair Value'!F29-0.02</f>
        <v>3.3935300000000002E-2</v>
      </c>
      <c r="G29" s="6">
        <f>'Fair Value'!G29</f>
        <v>5.5678600000000002E-2</v>
      </c>
    </row>
    <row r="30" spans="1:7" x14ac:dyDescent="0.25">
      <c r="D30" t="str">
        <f>'Fair Value'!D30</f>
        <v>12.5Y</v>
      </c>
      <c r="E30">
        <f>'Fair Value'!E30</f>
        <v>12.5</v>
      </c>
      <c r="F30" s="5">
        <f>'Fair Value'!F30-0.02</f>
        <v>2.0384099999999999E-2</v>
      </c>
      <c r="G30" s="6">
        <f>'Fair Value'!G30</f>
        <v>4.1597799999999997E-2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 s="5">
        <f>'Fair Value'!F31-0.02</f>
        <v>2.0417899999999999E-2</v>
      </c>
      <c r="G31" s="6">
        <f>'Fair Value'!G31</f>
        <v>2.9546300000000001E-2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 s="5">
        <f>'Fair Value'!F32-0.02</f>
        <v>8.6455000000000004E-3</v>
      </c>
      <c r="G32" s="6">
        <f>'Fair Value'!G32</f>
        <v>5.6356299999999998E-2</v>
      </c>
    </row>
    <row r="33" spans="4:7" x14ac:dyDescent="0.25">
      <c r="D33" t="str">
        <f>'Fair Value'!D33</f>
        <v>14Y</v>
      </c>
      <c r="E33">
        <f>'Fair Value'!E33</f>
        <v>14</v>
      </c>
      <c r="F33" s="5">
        <f>'Fair Value'!F33-0.02</f>
        <v>3.4991900000000006E-2</v>
      </c>
      <c r="G33" s="6">
        <f>'Fair Value'!G33</f>
        <v>2.9365499999999999E-2</v>
      </c>
    </row>
    <row r="34" spans="4:7" x14ac:dyDescent="0.25">
      <c r="D34" t="str">
        <f>'Fair Value'!D34</f>
        <v>14.5Y</v>
      </c>
      <c r="E34">
        <f>'Fair Value'!E34</f>
        <v>14.5</v>
      </c>
      <c r="F34" s="5">
        <f>'Fair Value'!F34-0.02</f>
        <v>2.0502299999999998E-2</v>
      </c>
      <c r="G34" s="6">
        <f>'Fair Value'!G34</f>
        <v>5.6846800000000003E-2</v>
      </c>
    </row>
    <row r="35" spans="4:7" x14ac:dyDescent="0.25">
      <c r="D35" t="str">
        <f>'Fair Value'!D35</f>
        <v>15Y</v>
      </c>
      <c r="E35">
        <f>'Fair Value'!E35</f>
        <v>15</v>
      </c>
      <c r="F35" s="5">
        <f>'Fair Value'!F35-0.02</f>
        <v>3.5151799999999997E-2</v>
      </c>
      <c r="G35" s="6">
        <f>'Fair Value'!G35</f>
        <v>5.6689400000000001E-2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9.710937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42</v>
      </c>
      <c r="B1" t="s">
        <v>43</v>
      </c>
    </row>
    <row r="3" spans="1:7" x14ac:dyDescent="0.25">
      <c r="A3" t="s">
        <v>6</v>
      </c>
      <c r="D3" t="s">
        <v>8</v>
      </c>
      <c r="E3" t="s">
        <v>15</v>
      </c>
      <c r="F3" s="6" t="s">
        <v>7</v>
      </c>
      <c r="G3" s="5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 s="6">
        <f>'Fair Value'!F4</f>
        <v>0.178616</v>
      </c>
      <c r="G4" s="5">
        <f>'Fair Value'!G4+0.02</f>
        <v>0.19861599999999999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 s="6">
        <f>'Fair Value'!F5</f>
        <v>4.0020000000000003E-3</v>
      </c>
      <c r="G5" s="5">
        <f>'Fair Value'!G5+0.02</f>
        <v>2.4402420000000001E-2</v>
      </c>
    </row>
    <row r="6" spans="1:7" x14ac:dyDescent="0.25">
      <c r="A6" t="s">
        <v>2</v>
      </c>
      <c r="B6" s="8">
        <f>'Fair Value'!B6</f>
        <v>1</v>
      </c>
      <c r="D6" t="str">
        <f>'Fair Value'!D6</f>
        <v>6 mon</v>
      </c>
      <c r="E6">
        <f>'Fair Value'!E6</f>
        <v>0.5</v>
      </c>
      <c r="F6" s="6">
        <f>'Fair Value'!F6</f>
        <v>3.0022500000000001E-3</v>
      </c>
      <c r="G6" s="5">
        <f>'Fair Value'!G6+0.02</f>
        <v>2.3402889999999999E-2</v>
      </c>
    </row>
    <row r="7" spans="1:7" x14ac:dyDescent="0.25">
      <c r="A7" s="6" t="s">
        <v>3</v>
      </c>
      <c r="B7" s="8">
        <f>'Fair Value'!B7</f>
        <v>0.81979999999999997</v>
      </c>
      <c r="D7" t="str">
        <f>'Fair Value'!D7</f>
        <v>1Y</v>
      </c>
      <c r="E7">
        <f>'Fair Value'!E7</f>
        <v>1</v>
      </c>
      <c r="F7" s="6">
        <f>'Fair Value'!F7</f>
        <v>5.2025299999999997E-2</v>
      </c>
      <c r="G7" s="5">
        <f>'Fair Value'!G7+0.02</f>
        <v>6.2320299999999995E-2</v>
      </c>
    </row>
    <row r="8" spans="1:7" x14ac:dyDescent="0.25">
      <c r="A8" s="6" t="s">
        <v>4</v>
      </c>
      <c r="B8" s="8">
        <f>'Fair Value'!B8</f>
        <v>0.7</v>
      </c>
      <c r="D8" t="str">
        <f>'Fair Value'!D8</f>
        <v>1.5Y</v>
      </c>
      <c r="E8">
        <f>'Fair Value'!E8</f>
        <v>1.5</v>
      </c>
      <c r="F8" s="6">
        <f>'Fair Value'!F8</f>
        <v>3.1413000000000003E-2</v>
      </c>
      <c r="G8" s="5">
        <f>'Fair Value'!G8+0.02</f>
        <v>5.1782099999999998E-2</v>
      </c>
    </row>
    <row r="9" spans="1:7" x14ac:dyDescent="0.25">
      <c r="A9" s="6" t="s">
        <v>5</v>
      </c>
      <c r="B9" s="8">
        <f>'Fair Value'!B9</f>
        <v>1000000</v>
      </c>
      <c r="D9" t="str">
        <f>'Fair Value'!D9</f>
        <v>2Y</v>
      </c>
      <c r="E9">
        <f>'Fair Value'!E9</f>
        <v>2</v>
      </c>
      <c r="F9" s="6">
        <f>'Fair Value'!F9</f>
        <v>3.1266200000000001E-2</v>
      </c>
      <c r="G9" s="5">
        <f>'Fair Value'!G9+0.02</f>
        <v>5.1595600000000005E-2</v>
      </c>
    </row>
    <row r="10" spans="1:7" x14ac:dyDescent="0.25">
      <c r="D10" t="str">
        <f>'Fair Value'!D10</f>
        <v>2.5Y</v>
      </c>
      <c r="E10">
        <f>'Fair Value'!E10</f>
        <v>2.5</v>
      </c>
      <c r="F10" s="6">
        <f>'Fair Value'!F10</f>
        <v>5.1811999999999997E-2</v>
      </c>
      <c r="G10" s="5">
        <f>'Fair Value'!G10+0.02</f>
        <v>5.1487699999999997E-2</v>
      </c>
    </row>
    <row r="11" spans="1:7" x14ac:dyDescent="0.25">
      <c r="D11" t="str">
        <f>'Fair Value'!D11</f>
        <v>3Y</v>
      </c>
      <c r="E11">
        <f>'Fair Value'!E11</f>
        <v>3</v>
      </c>
      <c r="F11" s="6">
        <f>'Fair Value'!F11</f>
        <v>3.0876199999999999E-2</v>
      </c>
      <c r="G11" s="5">
        <f>'Fair Value'!G11+0.02</f>
        <v>5.1419099999999995E-2</v>
      </c>
    </row>
    <row r="12" spans="1:7" x14ac:dyDescent="0.25">
      <c r="D12" t="str">
        <f>'Fair Value'!D12</f>
        <v>3.5Y</v>
      </c>
      <c r="E12">
        <f>'Fair Value'!E12</f>
        <v>3.5</v>
      </c>
      <c r="F12" s="6">
        <f>'Fair Value'!F12</f>
        <v>4.1249500000000001E-2</v>
      </c>
      <c r="G12" s="5">
        <f>'Fair Value'!G12+0.02</f>
        <v>5.1372899999999999E-2</v>
      </c>
    </row>
    <row r="13" spans="1:7" x14ac:dyDescent="0.25">
      <c r="D13" t="str">
        <f>'Fair Value'!D13</f>
        <v>4Y</v>
      </c>
      <c r="E13">
        <f>'Fair Value'!E13</f>
        <v>4</v>
      </c>
      <c r="F13" s="6">
        <f>'Fair Value'!F13</f>
        <v>4.11884E-2</v>
      </c>
      <c r="G13" s="5">
        <f>'Fair Value'!G13+0.02</f>
        <v>6.1927399999999994E-2</v>
      </c>
    </row>
    <row r="14" spans="1:7" x14ac:dyDescent="0.25">
      <c r="D14" t="str">
        <f>'Fair Value'!D14</f>
        <v>4.5Y</v>
      </c>
      <c r="E14">
        <f>'Fair Value'!E14</f>
        <v>4.5</v>
      </c>
      <c r="F14" s="6">
        <f>'Fair Value'!F14</f>
        <v>3.0626E-2</v>
      </c>
      <c r="G14" s="5">
        <f>'Fair Value'!G14+0.02</f>
        <v>6.1827099999999996E-2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 s="6">
        <f>'Fair Value'!F15</f>
        <v>4.1304199999999999E-2</v>
      </c>
      <c r="G15" s="5">
        <f>'Fair Value'!G15+0.02</f>
        <v>6.1749799999999994E-2</v>
      </c>
    </row>
    <row r="16" spans="1:7" x14ac:dyDescent="0.25">
      <c r="A16" t="s">
        <v>16</v>
      </c>
      <c r="B16">
        <f>F8+(F9-F8)/(E9-E8)*(B15-E8)</f>
        <v>3.1413402191780827E-2</v>
      </c>
      <c r="D16" t="str">
        <f>'Fair Value'!D16</f>
        <v>5.5Y</v>
      </c>
      <c r="E16">
        <f>'Fair Value'!E16</f>
        <v>5.5</v>
      </c>
      <c r="F16" s="6">
        <f>'Fair Value'!F16</f>
        <v>4.12615E-2</v>
      </c>
      <c r="G16" s="5">
        <f>'Fair Value'!G16+0.02</f>
        <v>6.1689300000000002E-2</v>
      </c>
    </row>
    <row r="17" spans="1:7" x14ac:dyDescent="0.25">
      <c r="A17" t="s">
        <v>17</v>
      </c>
      <c r="B17">
        <f>G8+(G9-G8)/(E9-E8)*(B15-E8)</f>
        <v>5.1782610958904109E-2</v>
      </c>
      <c r="D17" t="str">
        <f>'Fair Value'!D17</f>
        <v>6Y</v>
      </c>
      <c r="E17">
        <f>'Fair Value'!E17</f>
        <v>6</v>
      </c>
      <c r="F17" s="6">
        <f>'Fair Value'!F17</f>
        <v>5.2655199999999999E-2</v>
      </c>
      <c r="G17" s="5">
        <f>'Fair Value'!G17+0.02</f>
        <v>5.07885E-2</v>
      </c>
    </row>
    <row r="18" spans="1:7" x14ac:dyDescent="0.25">
      <c r="D18" t="str">
        <f>'Fair Value'!D18</f>
        <v>6.5Y</v>
      </c>
      <c r="E18">
        <f>'Fair Value'!E18</f>
        <v>6.5</v>
      </c>
      <c r="F18" s="6">
        <f>'Fair Value'!F18</f>
        <v>3.0186399999999999E-2</v>
      </c>
      <c r="G18" s="5">
        <f>'Fair Value'!G18+0.02</f>
        <v>5.08218E-2</v>
      </c>
    </row>
    <row r="19" spans="1:7" x14ac:dyDescent="0.25">
      <c r="A19" s="4" t="s">
        <v>18</v>
      </c>
      <c r="B19" s="3">
        <f>B9*B6*(B7*EXP(-B17*B15)-B8*EXP(-B16*B15))</f>
        <v>90777.242851496354</v>
      </c>
      <c r="D19" t="str">
        <f>'Fair Value'!D19</f>
        <v>7Y</v>
      </c>
      <c r="E19">
        <f>'Fair Value'!E19</f>
        <v>7</v>
      </c>
      <c r="F19" s="6">
        <f>'Fair Value'!F19</f>
        <v>4.1200000000000001E-2</v>
      </c>
      <c r="G19" s="5">
        <f>'Fair Value'!G19+0.02</f>
        <v>5.0852000000000001E-2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 s="6">
        <f>'Fair Value'!F20</f>
        <v>5.3091199999999998E-2</v>
      </c>
      <c r="G20" s="5">
        <f>'Fair Value'!G20+0.02</f>
        <v>7.4320999999999998E-2</v>
      </c>
    </row>
    <row r="21" spans="1:7" x14ac:dyDescent="0.25">
      <c r="B21">
        <v>90777.242851496354</v>
      </c>
      <c r="D21" t="str">
        <f>'Fair Value'!D21</f>
        <v>8Y</v>
      </c>
      <c r="E21">
        <f>'Fair Value'!E21</f>
        <v>8</v>
      </c>
      <c r="F21" s="6">
        <f>'Fair Value'!F21</f>
        <v>2.9906700000000001E-2</v>
      </c>
      <c r="G21" s="5">
        <f>'Fair Value'!G21+0.02</f>
        <v>5.0603200000000001E-2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 s="6">
        <f>'Fair Value'!F22</f>
        <v>5.3430100000000001E-2</v>
      </c>
      <c r="G22" s="5">
        <f>'Fair Value'!G22+0.02</f>
        <v>5.0644800000000004E-2</v>
      </c>
    </row>
    <row r="23" spans="1:7" x14ac:dyDescent="0.25">
      <c r="D23" t="str">
        <f>'Fair Value'!D23</f>
        <v>9Y</v>
      </c>
      <c r="E23">
        <f>'Fair Value'!E23</f>
        <v>9</v>
      </c>
      <c r="F23" s="6">
        <f>'Fair Value'!F23</f>
        <v>4.0947499999999998E-2</v>
      </c>
      <c r="G23" s="5">
        <f>'Fair Value'!G23+0.02</f>
        <v>7.5013300000000005E-2</v>
      </c>
    </row>
    <row r="24" spans="1:7" x14ac:dyDescent="0.25">
      <c r="D24" t="str">
        <f>'Fair Value'!D24</f>
        <v>9.5Y</v>
      </c>
      <c r="E24">
        <f>'Fair Value'!E24</f>
        <v>9.5</v>
      </c>
      <c r="F24" s="6">
        <f>'Fair Value'!F24</f>
        <v>5.3482300000000003E-2</v>
      </c>
      <c r="G24" s="5">
        <f>'Fair Value'!G24+0.02</f>
        <v>6.1968099999999998E-2</v>
      </c>
    </row>
    <row r="25" spans="1:7" x14ac:dyDescent="0.25">
      <c r="D25" t="str">
        <f>'Fair Value'!D25</f>
        <v>10Y</v>
      </c>
      <c r="E25">
        <f>'Fair Value'!E25</f>
        <v>10</v>
      </c>
      <c r="F25" s="6">
        <f>'Fair Value'!F25</f>
        <v>4.0735100000000003E-2</v>
      </c>
      <c r="G25" s="5">
        <f>'Fair Value'!G25+0.02</f>
        <v>6.1939400000000006E-2</v>
      </c>
    </row>
    <row r="26" spans="1:7" x14ac:dyDescent="0.25">
      <c r="D26" t="str">
        <f>'Fair Value'!D26</f>
        <v>10.5Y</v>
      </c>
      <c r="E26">
        <f>'Fair Value'!E26</f>
        <v>10.5</v>
      </c>
      <c r="F26" s="6">
        <f>'Fair Value'!F26</f>
        <v>5.3573700000000002E-2</v>
      </c>
      <c r="G26" s="5">
        <f>'Fair Value'!G26+0.02</f>
        <v>6.1915200000000004E-2</v>
      </c>
    </row>
    <row r="27" spans="1:7" x14ac:dyDescent="0.25">
      <c r="D27" t="str">
        <f>'Fair Value'!D27</f>
        <v>11Y</v>
      </c>
      <c r="E27">
        <f>'Fair Value'!E27</f>
        <v>11</v>
      </c>
      <c r="F27" s="6">
        <f>'Fair Value'!F27</f>
        <v>4.0541599999999997E-2</v>
      </c>
      <c r="G27" s="5">
        <f>'Fair Value'!G27+0.02</f>
        <v>5.00945E-2</v>
      </c>
    </row>
    <row r="28" spans="1:7" x14ac:dyDescent="0.25">
      <c r="D28" t="str">
        <f>'Fair Value'!D28</f>
        <v>11.5Y</v>
      </c>
      <c r="E28">
        <f>'Fair Value'!E28</f>
        <v>11.5</v>
      </c>
      <c r="F28" s="6">
        <f>'Fair Value'!F28</f>
        <v>4.0568800000000002E-2</v>
      </c>
      <c r="G28" s="5">
        <f>'Fair Value'!G28+0.02</f>
        <v>7.5853000000000004E-2</v>
      </c>
    </row>
    <row r="29" spans="1:7" x14ac:dyDescent="0.25">
      <c r="D29" t="str">
        <f>'Fair Value'!D29</f>
        <v>12Y</v>
      </c>
      <c r="E29">
        <f>'Fair Value'!E29</f>
        <v>12</v>
      </c>
      <c r="F29" s="6">
        <f>'Fair Value'!F29</f>
        <v>5.3935299999999999E-2</v>
      </c>
      <c r="G29" s="5">
        <f>'Fair Value'!G29+0.02</f>
        <v>7.5678599999999999E-2</v>
      </c>
    </row>
    <row r="30" spans="1:7" x14ac:dyDescent="0.25">
      <c r="D30" t="str">
        <f>'Fair Value'!D30</f>
        <v>12.5Y</v>
      </c>
      <c r="E30">
        <f>'Fair Value'!E30</f>
        <v>12.5</v>
      </c>
      <c r="F30" s="6">
        <f>'Fair Value'!F30</f>
        <v>4.0384099999999999E-2</v>
      </c>
      <c r="G30" s="5">
        <f>'Fair Value'!G30+0.02</f>
        <v>6.1597799999999994E-2</v>
      </c>
    </row>
    <row r="31" spans="1:7" x14ac:dyDescent="0.25">
      <c r="D31" t="str">
        <f>'Fair Value'!D31</f>
        <v>13Y</v>
      </c>
      <c r="E31">
        <f>'Fair Value'!E31</f>
        <v>13</v>
      </c>
      <c r="F31" s="6">
        <f>'Fair Value'!F31</f>
        <v>4.04179E-2</v>
      </c>
      <c r="G31" s="5">
        <f>'Fair Value'!G31+0.02</f>
        <v>4.9546300000000001E-2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 s="6">
        <f>'Fair Value'!F32</f>
        <v>2.8645500000000001E-2</v>
      </c>
      <c r="G32" s="5">
        <f>'Fair Value'!G32+0.02</f>
        <v>7.6356300000000002E-2</v>
      </c>
    </row>
    <row r="33" spans="4:7" x14ac:dyDescent="0.25">
      <c r="D33" t="str">
        <f>'Fair Value'!D33</f>
        <v>14Y</v>
      </c>
      <c r="E33">
        <f>'Fair Value'!E33</f>
        <v>14</v>
      </c>
      <c r="F33" s="6">
        <f>'Fair Value'!F33</f>
        <v>5.4991900000000003E-2</v>
      </c>
      <c r="G33" s="5">
        <f>'Fair Value'!G33+0.02</f>
        <v>4.93655E-2</v>
      </c>
    </row>
    <row r="34" spans="4:7" x14ac:dyDescent="0.25">
      <c r="D34" t="str">
        <f>'Fair Value'!D34</f>
        <v>14.5Y</v>
      </c>
      <c r="E34">
        <f>'Fair Value'!E34</f>
        <v>14.5</v>
      </c>
      <c r="F34" s="6">
        <f>'Fair Value'!F34</f>
        <v>4.0502299999999998E-2</v>
      </c>
      <c r="G34" s="5">
        <f>'Fair Value'!G34+0.02</f>
        <v>7.6846800000000007E-2</v>
      </c>
    </row>
    <row r="35" spans="4:7" x14ac:dyDescent="0.25">
      <c r="D35" t="str">
        <f>'Fair Value'!D35</f>
        <v>15Y</v>
      </c>
      <c r="E35">
        <f>'Fair Value'!E35</f>
        <v>15</v>
      </c>
      <c r="F35" s="6">
        <f>'Fair Value'!F35</f>
        <v>5.5151800000000001E-2</v>
      </c>
      <c r="G35" s="5">
        <f>'Fair Value'!G35+0.02</f>
        <v>7.6689400000000005E-2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9" workbookViewId="0">
      <selection activeCell="A51" sqref="A51"/>
    </sheetView>
  </sheetViews>
  <sheetFormatPr defaultRowHeight="15" x14ac:dyDescent="0.25"/>
  <cols>
    <col min="1" max="1" width="29.28515625" bestFit="1" customWidth="1"/>
    <col min="2" max="2" width="9.710937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45</v>
      </c>
      <c r="B1" t="s">
        <v>44</v>
      </c>
    </row>
    <row r="3" spans="1:7" x14ac:dyDescent="0.25">
      <c r="A3" t="s">
        <v>6</v>
      </c>
      <c r="D3" t="s">
        <v>8</v>
      </c>
      <c r="E3" t="s">
        <v>15</v>
      </c>
      <c r="F3" s="6" t="s">
        <v>7</v>
      </c>
      <c r="G3" s="5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 s="6">
        <f>'Fair Value'!F4</f>
        <v>0.178616</v>
      </c>
      <c r="G4" s="5">
        <f>'Fair Value'!G4-0.02</f>
        <v>0.15861600000000001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 s="6">
        <f>'Fair Value'!F5</f>
        <v>4.0020000000000003E-3</v>
      </c>
      <c r="G5" s="5">
        <f>'Fair Value'!G5-0.02</f>
        <v>-1.559758E-2</v>
      </c>
    </row>
    <row r="6" spans="1:7" x14ac:dyDescent="0.25">
      <c r="A6" t="s">
        <v>2</v>
      </c>
      <c r="B6" s="8">
        <f>'Fair Value'!B6</f>
        <v>1</v>
      </c>
      <c r="D6" t="str">
        <f>'Fair Value'!D6</f>
        <v>6 mon</v>
      </c>
      <c r="E6">
        <f>'Fair Value'!E6</f>
        <v>0.5</v>
      </c>
      <c r="F6" s="6">
        <f>'Fair Value'!F6</f>
        <v>3.0022500000000001E-3</v>
      </c>
      <c r="G6" s="5">
        <f>'Fair Value'!G6-0.02</f>
        <v>-1.6597110000000002E-2</v>
      </c>
    </row>
    <row r="7" spans="1:7" x14ac:dyDescent="0.25">
      <c r="A7" s="6" t="s">
        <v>3</v>
      </c>
      <c r="B7" s="8">
        <f>'Fair Value'!B7</f>
        <v>0.81979999999999997</v>
      </c>
      <c r="D7" t="str">
        <f>'Fair Value'!D7</f>
        <v>1Y</v>
      </c>
      <c r="E7">
        <f>'Fair Value'!E7</f>
        <v>1</v>
      </c>
      <c r="F7" s="6">
        <f>'Fair Value'!F7</f>
        <v>5.2025299999999997E-2</v>
      </c>
      <c r="G7" s="5">
        <f>'Fair Value'!G7-0.02</f>
        <v>2.2320299999999998E-2</v>
      </c>
    </row>
    <row r="8" spans="1:7" x14ac:dyDescent="0.25">
      <c r="A8" s="6" t="s">
        <v>4</v>
      </c>
      <c r="B8" s="8">
        <f>'Fair Value'!B8</f>
        <v>0.7</v>
      </c>
      <c r="D8" t="str">
        <f>'Fair Value'!D8</f>
        <v>1.5Y</v>
      </c>
      <c r="E8">
        <f>'Fair Value'!E8</f>
        <v>1.5</v>
      </c>
      <c r="F8" s="6">
        <f>'Fair Value'!F8</f>
        <v>3.1413000000000003E-2</v>
      </c>
      <c r="G8" s="5">
        <f>'Fair Value'!G8-0.02</f>
        <v>1.17821E-2</v>
      </c>
    </row>
    <row r="9" spans="1:7" x14ac:dyDescent="0.25">
      <c r="A9" s="6" t="s">
        <v>5</v>
      </c>
      <c r="B9" s="8">
        <f>'Fair Value'!B9</f>
        <v>1000000</v>
      </c>
      <c r="D9" t="str">
        <f>'Fair Value'!D9</f>
        <v>2Y</v>
      </c>
      <c r="E9">
        <f>'Fair Value'!E9</f>
        <v>2</v>
      </c>
      <c r="F9" s="6">
        <f>'Fair Value'!F9</f>
        <v>3.1266200000000001E-2</v>
      </c>
      <c r="G9" s="5">
        <f>'Fair Value'!G9-0.02</f>
        <v>1.1595600000000001E-2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 s="6">
        <f>'Fair Value'!F10</f>
        <v>5.1811999999999997E-2</v>
      </c>
      <c r="G10" s="5">
        <f>'Fair Value'!G10-0.02</f>
        <v>1.14877E-2</v>
      </c>
    </row>
    <row r="11" spans="1:7" x14ac:dyDescent="0.25">
      <c r="D11" t="str">
        <f>'Fair Value'!D11</f>
        <v>3Y</v>
      </c>
      <c r="E11">
        <f>'Fair Value'!E11</f>
        <v>3</v>
      </c>
      <c r="F11" s="6">
        <f>'Fair Value'!F11</f>
        <v>3.0876199999999999E-2</v>
      </c>
      <c r="G11" s="5">
        <f>'Fair Value'!G11-0.02</f>
        <v>1.1419099999999998E-2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 s="6">
        <f>'Fair Value'!F12</f>
        <v>4.1249500000000001E-2</v>
      </c>
      <c r="G12" s="5">
        <f>'Fair Value'!G12-0.02</f>
        <v>1.1372900000000002E-2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 s="6">
        <f>'Fair Value'!F13</f>
        <v>4.11884E-2</v>
      </c>
      <c r="G13" s="5">
        <f>'Fair Value'!G13-0.02</f>
        <v>2.1927399999999996E-2</v>
      </c>
    </row>
    <row r="14" spans="1:7" x14ac:dyDescent="0.25">
      <c r="D14" t="str">
        <f>'Fair Value'!D14</f>
        <v>4.5Y</v>
      </c>
      <c r="E14">
        <f>'Fair Value'!E14</f>
        <v>4.5</v>
      </c>
      <c r="F14" s="6">
        <f>'Fair Value'!F14</f>
        <v>3.0626E-2</v>
      </c>
      <c r="G14" s="5">
        <f>'Fair Value'!G14-0.02</f>
        <v>2.1827099999999999E-2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 s="6">
        <f>'Fair Value'!F15</f>
        <v>4.1304199999999999E-2</v>
      </c>
      <c r="G15" s="5">
        <f>'Fair Value'!G15-0.02</f>
        <v>2.1749799999999996E-2</v>
      </c>
    </row>
    <row r="16" spans="1:7" x14ac:dyDescent="0.25">
      <c r="A16" t="s">
        <v>16</v>
      </c>
      <c r="B16">
        <f>F8+(F9-F8)/(E9-E8)*(B15-E8)</f>
        <v>3.1413402191780827E-2</v>
      </c>
      <c r="D16" t="str">
        <f>'Fair Value'!D16</f>
        <v>5.5Y</v>
      </c>
      <c r="E16">
        <f>'Fair Value'!E16</f>
        <v>5.5</v>
      </c>
      <c r="F16" s="6">
        <f>'Fair Value'!F16</f>
        <v>4.12615E-2</v>
      </c>
      <c r="G16" s="5">
        <f>'Fair Value'!G16-0.02</f>
        <v>2.1689299999999998E-2</v>
      </c>
    </row>
    <row r="17" spans="1:7" x14ac:dyDescent="0.25">
      <c r="A17" t="s">
        <v>17</v>
      </c>
      <c r="B17">
        <f>G8+(G9-G8)/(E9-E8)*(B15-E8)</f>
        <v>1.178261095890411E-2</v>
      </c>
      <c r="D17" t="str">
        <f>'Fair Value'!D17</f>
        <v>6Y</v>
      </c>
      <c r="E17">
        <f>'Fair Value'!E17</f>
        <v>6</v>
      </c>
      <c r="F17" s="6">
        <f>'Fair Value'!F17</f>
        <v>5.2655199999999999E-2</v>
      </c>
      <c r="G17" s="5">
        <f>'Fair Value'!G17-0.02</f>
        <v>1.0788499999999999E-2</v>
      </c>
    </row>
    <row r="18" spans="1:7" x14ac:dyDescent="0.25">
      <c r="D18" t="str">
        <f>'Fair Value'!D18</f>
        <v>6.5Y</v>
      </c>
      <c r="E18">
        <f>'Fair Value'!E18</f>
        <v>6.5</v>
      </c>
      <c r="F18" s="6">
        <f>'Fair Value'!F18</f>
        <v>3.0186399999999999E-2</v>
      </c>
      <c r="G18" s="5">
        <f>'Fair Value'!G18-0.02</f>
        <v>1.0821799999999999E-2</v>
      </c>
    </row>
    <row r="19" spans="1:7" x14ac:dyDescent="0.25">
      <c r="A19" s="4" t="s">
        <v>18</v>
      </c>
      <c r="B19" s="3">
        <f>B9*B6*(B7*EXP(-B17*B15)-B8*EXP(-B16*B15))</f>
        <v>137641.50458814506</v>
      </c>
      <c r="D19" t="str">
        <f>'Fair Value'!D19</f>
        <v>7Y</v>
      </c>
      <c r="E19">
        <f>'Fair Value'!E19</f>
        <v>7</v>
      </c>
      <c r="F19" s="6">
        <f>'Fair Value'!F19</f>
        <v>4.1200000000000001E-2</v>
      </c>
      <c r="G19" s="5">
        <f>'Fair Value'!G19-0.02</f>
        <v>1.0852000000000001E-2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 s="6">
        <f>'Fair Value'!F20</f>
        <v>5.3091199999999998E-2</v>
      </c>
      <c r="G20" s="5">
        <f>'Fair Value'!G20-0.02</f>
        <v>3.4321000000000004E-2</v>
      </c>
    </row>
    <row r="21" spans="1:7" x14ac:dyDescent="0.25">
      <c r="B21">
        <v>137641.50458814506</v>
      </c>
      <c r="D21" t="str">
        <f>'Fair Value'!D21</f>
        <v>8Y</v>
      </c>
      <c r="E21">
        <f>'Fair Value'!E21</f>
        <v>8</v>
      </c>
      <c r="F21" s="6">
        <f>'Fair Value'!F21</f>
        <v>2.9906700000000001E-2</v>
      </c>
      <c r="G21" s="5">
        <f>'Fair Value'!G21-0.02</f>
        <v>1.06032E-2</v>
      </c>
    </row>
    <row r="22" spans="1:7" x14ac:dyDescent="0.25">
      <c r="D22" t="str">
        <f>'Fair Value'!D22</f>
        <v>8.5Y</v>
      </c>
      <c r="E22">
        <f>'Fair Value'!E22</f>
        <v>8.5</v>
      </c>
      <c r="F22" s="6">
        <f>'Fair Value'!F22</f>
        <v>5.3430100000000001E-2</v>
      </c>
      <c r="G22" s="5">
        <f>'Fair Value'!G22-0.02</f>
        <v>1.0644799999999999E-2</v>
      </c>
    </row>
    <row r="23" spans="1:7" x14ac:dyDescent="0.25">
      <c r="D23" t="str">
        <f>'Fair Value'!D23</f>
        <v>9Y</v>
      </c>
      <c r="E23">
        <f>'Fair Value'!E23</f>
        <v>9</v>
      </c>
      <c r="F23" s="6">
        <f>'Fair Value'!F23</f>
        <v>4.0947499999999998E-2</v>
      </c>
      <c r="G23" s="5">
        <f>'Fair Value'!G23-0.02</f>
        <v>3.5013299999999997E-2</v>
      </c>
    </row>
    <row r="24" spans="1:7" x14ac:dyDescent="0.25">
      <c r="D24" t="str">
        <f>'Fair Value'!D24</f>
        <v>9.5Y</v>
      </c>
      <c r="E24">
        <f>'Fair Value'!E24</f>
        <v>9.5</v>
      </c>
      <c r="F24" s="6">
        <f>'Fair Value'!F24</f>
        <v>5.3482300000000003E-2</v>
      </c>
      <c r="G24" s="5">
        <f>'Fair Value'!G24-0.02</f>
        <v>2.1968100000000001E-2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 s="6">
        <f>'Fair Value'!F25</f>
        <v>4.0735100000000003E-2</v>
      </c>
      <c r="G25" s="5">
        <f>'Fair Value'!G25-0.02</f>
        <v>2.1939400000000001E-2</v>
      </c>
    </row>
    <row r="26" spans="1:7" x14ac:dyDescent="0.25">
      <c r="D26" t="str">
        <f>'Fair Value'!D26</f>
        <v>10.5Y</v>
      </c>
      <c r="E26">
        <f>'Fair Value'!E26</f>
        <v>10.5</v>
      </c>
      <c r="F26" s="6">
        <f>'Fair Value'!F26</f>
        <v>5.3573700000000002E-2</v>
      </c>
      <c r="G26" s="5">
        <f>'Fair Value'!G26-0.02</f>
        <v>2.1915199999999999E-2</v>
      </c>
    </row>
    <row r="27" spans="1:7" x14ac:dyDescent="0.25">
      <c r="D27" t="str">
        <f>'Fair Value'!D27</f>
        <v>11Y</v>
      </c>
      <c r="E27">
        <f>'Fair Value'!E27</f>
        <v>11</v>
      </c>
      <c r="F27" s="6">
        <f>'Fair Value'!F27</f>
        <v>4.0541599999999997E-2</v>
      </c>
      <c r="G27" s="5">
        <f>'Fair Value'!G27-0.02</f>
        <v>1.0094499999999999E-2</v>
      </c>
    </row>
    <row r="28" spans="1:7" x14ac:dyDescent="0.25">
      <c r="D28" t="str">
        <f>'Fair Value'!D28</f>
        <v>11.5Y</v>
      </c>
      <c r="E28">
        <f>'Fair Value'!E28</f>
        <v>11.5</v>
      </c>
      <c r="F28" s="6">
        <f>'Fair Value'!F28</f>
        <v>4.0568800000000002E-2</v>
      </c>
      <c r="G28" s="5">
        <f>'Fair Value'!G28-0.02</f>
        <v>3.5852999999999996E-2</v>
      </c>
    </row>
    <row r="29" spans="1:7" x14ac:dyDescent="0.25">
      <c r="D29" t="str">
        <f>'Fair Value'!D29</f>
        <v>12Y</v>
      </c>
      <c r="E29">
        <f>'Fair Value'!E29</f>
        <v>12</v>
      </c>
      <c r="F29" s="6">
        <f>'Fair Value'!F29</f>
        <v>5.3935299999999999E-2</v>
      </c>
      <c r="G29" s="5">
        <f>'Fair Value'!G29-0.02</f>
        <v>3.5678600000000005E-2</v>
      </c>
    </row>
    <row r="30" spans="1:7" x14ac:dyDescent="0.25">
      <c r="D30" t="str">
        <f>'Fair Value'!D30</f>
        <v>12.5Y</v>
      </c>
      <c r="E30">
        <f>'Fair Value'!E30</f>
        <v>12.5</v>
      </c>
      <c r="F30" s="6">
        <f>'Fair Value'!F30</f>
        <v>4.0384099999999999E-2</v>
      </c>
      <c r="G30" s="5">
        <f>'Fair Value'!G30-0.02</f>
        <v>2.1597799999999997E-2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 s="6">
        <f>'Fair Value'!F31</f>
        <v>4.04179E-2</v>
      </c>
      <c r="G31" s="5">
        <f>'Fair Value'!G31-0.02</f>
        <v>9.5463000000000006E-3</v>
      </c>
    </row>
    <row r="32" spans="1:7" x14ac:dyDescent="0.25">
      <c r="D32" t="str">
        <f>'Fair Value'!D32</f>
        <v>13.5Y</v>
      </c>
      <c r="E32">
        <f>'Fair Value'!E32</f>
        <v>13.5</v>
      </c>
      <c r="F32" s="6">
        <f>'Fair Value'!F32</f>
        <v>2.8645500000000001E-2</v>
      </c>
      <c r="G32" s="5">
        <f>'Fair Value'!G32-0.02</f>
        <v>3.6356299999999994E-2</v>
      </c>
    </row>
    <row r="33" spans="4:7" x14ac:dyDescent="0.25">
      <c r="D33" t="str">
        <f>'Fair Value'!D33</f>
        <v>14Y</v>
      </c>
      <c r="E33">
        <f>'Fair Value'!E33</f>
        <v>14</v>
      </c>
      <c r="F33" s="6">
        <f>'Fair Value'!F33</f>
        <v>5.4991900000000003E-2</v>
      </c>
      <c r="G33" s="5">
        <f>'Fair Value'!G33-0.02</f>
        <v>9.3654999999999988E-3</v>
      </c>
    </row>
    <row r="34" spans="4:7" x14ac:dyDescent="0.25">
      <c r="D34" t="str">
        <f>'Fair Value'!D34</f>
        <v>14.5Y</v>
      </c>
      <c r="E34">
        <f>'Fair Value'!E34</f>
        <v>14.5</v>
      </c>
      <c r="F34" s="6">
        <f>'Fair Value'!F34</f>
        <v>4.0502299999999998E-2</v>
      </c>
      <c r="G34" s="5">
        <f>'Fair Value'!G34-0.02</f>
        <v>3.6846799999999999E-2</v>
      </c>
    </row>
    <row r="35" spans="4:7" x14ac:dyDescent="0.25">
      <c r="D35" t="str">
        <f>'Fair Value'!D35</f>
        <v>15Y</v>
      </c>
      <c r="E35">
        <f>'Fair Value'!E35</f>
        <v>15</v>
      </c>
      <c r="F35" s="6">
        <f>'Fair Value'!F35</f>
        <v>5.5151800000000001E-2</v>
      </c>
      <c r="G35" s="5">
        <f>'Fair Value'!G35-0.02</f>
        <v>3.6689399999999997E-2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13.2851562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19</v>
      </c>
      <c r="B1" t="s">
        <v>20</v>
      </c>
    </row>
    <row r="3" spans="1:7" x14ac:dyDescent="0.25">
      <c r="A3" t="s">
        <v>6</v>
      </c>
      <c r="D3" t="s">
        <v>8</v>
      </c>
      <c r="E3" t="s">
        <v>15</v>
      </c>
      <c r="F3" t="s">
        <v>7</v>
      </c>
      <c r="G3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>
        <f>'Fair Value'!F4</f>
        <v>0.178616</v>
      </c>
      <c r="G4">
        <f>'Fair Value'!G4</f>
        <v>0.178616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>
        <f>'Fair Value'!F5</f>
        <v>4.0020000000000003E-3</v>
      </c>
      <c r="G5">
        <f>'Fair Value'!G5</f>
        <v>4.4024199999999998E-3</v>
      </c>
    </row>
    <row r="6" spans="1:7" x14ac:dyDescent="0.25">
      <c r="A6" t="s">
        <v>2</v>
      </c>
      <c r="B6" s="2">
        <f>'Fair Value'!B6</f>
        <v>1</v>
      </c>
      <c r="D6" t="str">
        <f>'Fair Value'!D6</f>
        <v>6 mon</v>
      </c>
      <c r="E6">
        <f>'Fair Value'!E6</f>
        <v>0.5</v>
      </c>
      <c r="F6">
        <f>'Fair Value'!F6</f>
        <v>3.0022500000000001E-3</v>
      </c>
      <c r="G6">
        <f>'Fair Value'!G6</f>
        <v>3.40289E-3</v>
      </c>
    </row>
    <row r="7" spans="1:7" x14ac:dyDescent="0.25">
      <c r="A7" t="s">
        <v>3</v>
      </c>
      <c r="B7" s="2">
        <f>'Fair Value'!B7</f>
        <v>0.81979999999999997</v>
      </c>
      <c r="D7" t="str">
        <f>'Fair Value'!D7</f>
        <v>1Y</v>
      </c>
      <c r="E7">
        <f>'Fair Value'!E7</f>
        <v>1</v>
      </c>
      <c r="F7">
        <f>'Fair Value'!F7</f>
        <v>5.2025299999999997E-2</v>
      </c>
      <c r="G7">
        <f>'Fair Value'!G7</f>
        <v>4.2320299999999998E-2</v>
      </c>
    </row>
    <row r="8" spans="1:7" x14ac:dyDescent="0.25">
      <c r="A8" s="5" t="s">
        <v>4</v>
      </c>
      <c r="B8" s="7">
        <v>0</v>
      </c>
      <c r="D8" t="str">
        <f>'Fair Value'!D8</f>
        <v>1.5Y</v>
      </c>
      <c r="E8">
        <f>'Fair Value'!E8</f>
        <v>1.5</v>
      </c>
      <c r="F8">
        <f>'Fair Value'!F8</f>
        <v>3.1413000000000003E-2</v>
      </c>
      <c r="G8">
        <f>'Fair Value'!G8</f>
        <v>3.1782100000000001E-2</v>
      </c>
    </row>
    <row r="9" spans="1:7" x14ac:dyDescent="0.25">
      <c r="A9" t="s">
        <v>5</v>
      </c>
      <c r="B9" s="2">
        <f>'Fair Value'!B9</f>
        <v>1000000</v>
      </c>
      <c r="D9" t="str">
        <f>'Fair Value'!D9</f>
        <v>2Y</v>
      </c>
      <c r="E9">
        <f>'Fair Value'!E9</f>
        <v>2</v>
      </c>
      <c r="F9">
        <f>'Fair Value'!F9</f>
        <v>3.1266200000000001E-2</v>
      </c>
      <c r="G9">
        <f>'Fair Value'!G9</f>
        <v>3.1595600000000001E-2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>
        <f>'Fair Value'!F10</f>
        <v>5.1811999999999997E-2</v>
      </c>
      <c r="G10">
        <f>'Fair Value'!G10</f>
        <v>3.14877E-2</v>
      </c>
    </row>
    <row r="11" spans="1:7" x14ac:dyDescent="0.25">
      <c r="D11" t="str">
        <f>'Fair Value'!D11</f>
        <v>3Y</v>
      </c>
      <c r="E11">
        <f>'Fair Value'!E11</f>
        <v>3</v>
      </c>
      <c r="F11">
        <f>'Fair Value'!F11</f>
        <v>3.0876199999999999E-2</v>
      </c>
      <c r="G11">
        <f>'Fair Value'!G11</f>
        <v>3.1419099999999998E-2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>
        <f>'Fair Value'!F12</f>
        <v>4.1249500000000001E-2</v>
      </c>
      <c r="G12">
        <f>'Fair Value'!G12</f>
        <v>3.1372900000000002E-2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>
        <f>'Fair Value'!F13</f>
        <v>4.11884E-2</v>
      </c>
      <c r="G13">
        <f>'Fair Value'!G13</f>
        <v>4.1927399999999997E-2</v>
      </c>
    </row>
    <row r="14" spans="1:7" x14ac:dyDescent="0.25">
      <c r="D14" t="str">
        <f>'Fair Value'!D14</f>
        <v>4.5Y</v>
      </c>
      <c r="E14">
        <f>'Fair Value'!E14</f>
        <v>4.5</v>
      </c>
      <c r="F14">
        <f>'Fair Value'!F14</f>
        <v>3.0626E-2</v>
      </c>
      <c r="G14">
        <f>'Fair Value'!G14</f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>
        <f>'Fair Value'!F15</f>
        <v>4.1304199999999999E-2</v>
      </c>
      <c r="G15">
        <f>'Fair Value'!G15</f>
        <v>4.1749799999999997E-2</v>
      </c>
    </row>
    <row r="16" spans="1:7" x14ac:dyDescent="0.25">
      <c r="A16" t="s">
        <v>16</v>
      </c>
      <c r="B16">
        <f>F8+(F9-F8)/(E9-E8)*(B15-E8)</f>
        <v>3.1413402191780827E-2</v>
      </c>
      <c r="D16" t="str">
        <f>'Fair Value'!D16</f>
        <v>5.5Y</v>
      </c>
      <c r="E16">
        <f>'Fair Value'!E16</f>
        <v>5.5</v>
      </c>
      <c r="F16">
        <f>'Fair Value'!F16</f>
        <v>4.12615E-2</v>
      </c>
      <c r="G16">
        <f>'Fair Value'!G16</f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tr">
        <f>'Fair Value'!D17</f>
        <v>6Y</v>
      </c>
      <c r="E17">
        <f>'Fair Value'!E17</f>
        <v>6</v>
      </c>
      <c r="F17">
        <f>'Fair Value'!F17</f>
        <v>5.2655199999999999E-2</v>
      </c>
      <c r="G17">
        <f>'Fair Value'!G17</f>
        <v>3.07885E-2</v>
      </c>
    </row>
    <row r="18" spans="1:7" x14ac:dyDescent="0.25">
      <c r="D18" t="str">
        <f>'Fair Value'!D18</f>
        <v>6.5Y</v>
      </c>
      <c r="E18">
        <f>'Fair Value'!E18</f>
        <v>6.5</v>
      </c>
      <c r="F18">
        <f>'Fair Value'!F18</f>
        <v>3.0186399999999999E-2</v>
      </c>
      <c r="G18">
        <f>'Fair Value'!G18</f>
        <v>3.08218E-2</v>
      </c>
    </row>
    <row r="19" spans="1:7" x14ac:dyDescent="0.25">
      <c r="A19" s="4" t="s">
        <v>18</v>
      </c>
      <c r="B19" s="3">
        <f>B9*B6*(B7*EXP(-B17*B15)-B8*EXP(-B16*B15))</f>
        <v>781667.9464458694</v>
      </c>
      <c r="D19" t="str">
        <f>'Fair Value'!D19</f>
        <v>7Y</v>
      </c>
      <c r="E19">
        <f>'Fair Value'!E19</f>
        <v>7</v>
      </c>
      <c r="F19">
        <f>'Fair Value'!F19</f>
        <v>4.1200000000000001E-2</v>
      </c>
      <c r="G19">
        <f>'Fair Value'!G19</f>
        <v>3.0852000000000001E-2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>
        <f>'Fair Value'!F20</f>
        <v>5.3091199999999998E-2</v>
      </c>
      <c r="G20">
        <f>'Fair Value'!G20</f>
        <v>5.4321000000000001E-2</v>
      </c>
    </row>
    <row r="21" spans="1:7" x14ac:dyDescent="0.25">
      <c r="B21">
        <v>781667.9464458694</v>
      </c>
      <c r="D21" t="str">
        <f>'Fair Value'!D21</f>
        <v>8Y</v>
      </c>
      <c r="E21">
        <f>'Fair Value'!E21</f>
        <v>8</v>
      </c>
      <c r="F21">
        <f>'Fair Value'!F21</f>
        <v>2.9906700000000001E-2</v>
      </c>
      <c r="G21">
        <f>'Fair Value'!G21</f>
        <v>3.0603200000000001E-2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>
        <f>'Fair Value'!F22</f>
        <v>5.3430100000000001E-2</v>
      </c>
      <c r="G22">
        <f>'Fair Value'!G22</f>
        <v>3.06448E-2</v>
      </c>
    </row>
    <row r="23" spans="1:7" x14ac:dyDescent="0.25">
      <c r="D23" t="str">
        <f>'Fair Value'!D23</f>
        <v>9Y</v>
      </c>
      <c r="E23">
        <f>'Fair Value'!E23</f>
        <v>9</v>
      </c>
      <c r="F23">
        <f>'Fair Value'!F23</f>
        <v>4.0947499999999998E-2</v>
      </c>
      <c r="G23">
        <f>'Fair Value'!G23</f>
        <v>5.5013300000000001E-2</v>
      </c>
    </row>
    <row r="24" spans="1:7" x14ac:dyDescent="0.25">
      <c r="D24" t="str">
        <f>'Fair Value'!D24</f>
        <v>9.5Y</v>
      </c>
      <c r="E24">
        <f>'Fair Value'!E24</f>
        <v>9.5</v>
      </c>
      <c r="F24">
        <f>'Fair Value'!F24</f>
        <v>5.3482300000000003E-2</v>
      </c>
      <c r="G24">
        <f>'Fair Value'!G24</f>
        <v>4.1968100000000001E-2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>
        <f>'Fair Value'!F25</f>
        <v>4.0735100000000003E-2</v>
      </c>
      <c r="G25">
        <f>'Fair Value'!G25</f>
        <v>4.1939400000000002E-2</v>
      </c>
    </row>
    <row r="26" spans="1:7" x14ac:dyDescent="0.25">
      <c r="D26" t="str">
        <f>'Fair Value'!D26</f>
        <v>10.5Y</v>
      </c>
      <c r="E26">
        <f>'Fair Value'!E26</f>
        <v>10.5</v>
      </c>
      <c r="F26">
        <f>'Fair Value'!F26</f>
        <v>5.3573700000000002E-2</v>
      </c>
      <c r="G26">
        <f>'Fair Value'!G26</f>
        <v>4.19152E-2</v>
      </c>
    </row>
    <row r="27" spans="1:7" x14ac:dyDescent="0.25">
      <c r="D27" t="str">
        <f>'Fair Value'!D27</f>
        <v>11Y</v>
      </c>
      <c r="E27">
        <f>'Fair Value'!E27</f>
        <v>11</v>
      </c>
      <c r="F27">
        <f>'Fair Value'!F27</f>
        <v>4.0541599999999997E-2</v>
      </c>
      <c r="G27">
        <f>'Fair Value'!G27</f>
        <v>3.00945E-2</v>
      </c>
    </row>
    <row r="28" spans="1:7" x14ac:dyDescent="0.25">
      <c r="D28" t="str">
        <f>'Fair Value'!D28</f>
        <v>11.5Y</v>
      </c>
      <c r="E28">
        <f>'Fair Value'!E28</f>
        <v>11.5</v>
      </c>
      <c r="F28">
        <f>'Fair Value'!F28</f>
        <v>4.0568800000000002E-2</v>
      </c>
      <c r="G28">
        <f>'Fair Value'!G28</f>
        <v>5.5853E-2</v>
      </c>
    </row>
    <row r="29" spans="1:7" x14ac:dyDescent="0.25">
      <c r="D29" t="str">
        <f>'Fair Value'!D29</f>
        <v>12Y</v>
      </c>
      <c r="E29">
        <f>'Fair Value'!E29</f>
        <v>12</v>
      </c>
      <c r="F29">
        <f>'Fair Value'!F29</f>
        <v>5.3935299999999999E-2</v>
      </c>
      <c r="G29">
        <f>'Fair Value'!G29</f>
        <v>5.5678600000000002E-2</v>
      </c>
    </row>
    <row r="30" spans="1:7" x14ac:dyDescent="0.25">
      <c r="D30" t="str">
        <f>'Fair Value'!D30</f>
        <v>12.5Y</v>
      </c>
      <c r="E30">
        <f>'Fair Value'!E30</f>
        <v>12.5</v>
      </c>
      <c r="F30">
        <f>'Fair Value'!F30</f>
        <v>4.0384099999999999E-2</v>
      </c>
      <c r="G30">
        <f>'Fair Value'!G30</f>
        <v>4.1597799999999997E-2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>
        <f>'Fair Value'!F31</f>
        <v>4.04179E-2</v>
      </c>
      <c r="G31">
        <f>'Fair Value'!G31</f>
        <v>2.9546300000000001E-2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>
        <f>'Fair Value'!F32</f>
        <v>2.8645500000000001E-2</v>
      </c>
      <c r="G32">
        <f>'Fair Value'!G32</f>
        <v>5.6356299999999998E-2</v>
      </c>
    </row>
    <row r="33" spans="4:7" x14ac:dyDescent="0.25">
      <c r="D33" t="str">
        <f>'Fair Value'!D33</f>
        <v>14Y</v>
      </c>
      <c r="E33">
        <f>'Fair Value'!E33</f>
        <v>14</v>
      </c>
      <c r="F33">
        <f>'Fair Value'!F33</f>
        <v>5.4991900000000003E-2</v>
      </c>
      <c r="G33">
        <f>'Fair Value'!G33</f>
        <v>2.9365499999999999E-2</v>
      </c>
    </row>
    <row r="34" spans="4:7" x14ac:dyDescent="0.25">
      <c r="D34" t="str">
        <f>'Fair Value'!D34</f>
        <v>14.5Y</v>
      </c>
      <c r="E34">
        <f>'Fair Value'!E34</f>
        <v>14.5</v>
      </c>
      <c r="F34">
        <f>'Fair Value'!F34</f>
        <v>4.0502299999999998E-2</v>
      </c>
      <c r="G34">
        <f>'Fair Value'!G34</f>
        <v>5.6846800000000003E-2</v>
      </c>
    </row>
    <row r="35" spans="4:7" x14ac:dyDescent="0.25">
      <c r="D35" t="str">
        <f>'Fair Value'!D35</f>
        <v>15Y</v>
      </c>
      <c r="E35">
        <f>'Fair Value'!E35</f>
        <v>15</v>
      </c>
      <c r="F35">
        <f>'Fair Value'!F35</f>
        <v>5.5151800000000001E-2</v>
      </c>
      <c r="G35">
        <f>'Fair Value'!G35</f>
        <v>5.6689400000000001E-2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12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22</v>
      </c>
      <c r="B1" t="s">
        <v>23</v>
      </c>
    </row>
    <row r="3" spans="1:7" x14ac:dyDescent="0.25">
      <c r="A3" t="s">
        <v>6</v>
      </c>
      <c r="D3" t="s">
        <v>8</v>
      </c>
      <c r="E3" t="s">
        <v>15</v>
      </c>
      <c r="F3" t="s">
        <v>7</v>
      </c>
      <c r="G3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>
        <f>'Fair Value'!F4</f>
        <v>0.178616</v>
      </c>
      <c r="G4">
        <f>'Fair Value'!G4</f>
        <v>0.178616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>
        <f>'Fair Value'!F5</f>
        <v>4.0020000000000003E-3</v>
      </c>
      <c r="G5">
        <f>'Fair Value'!G5</f>
        <v>4.4024199999999998E-3</v>
      </c>
    </row>
    <row r="6" spans="1:7" x14ac:dyDescent="0.25">
      <c r="A6" t="s">
        <v>2</v>
      </c>
      <c r="B6" s="2">
        <f>'Fair Value'!B6</f>
        <v>1</v>
      </c>
      <c r="D6" t="str">
        <f>'Fair Value'!D6</f>
        <v>6 mon</v>
      </c>
      <c r="E6">
        <f>'Fair Value'!E6</f>
        <v>0.5</v>
      </c>
      <c r="F6">
        <f>'Fair Value'!F6</f>
        <v>3.0022500000000001E-3</v>
      </c>
      <c r="G6">
        <f>'Fair Value'!G6</f>
        <v>3.40289E-3</v>
      </c>
    </row>
    <row r="7" spans="1:7" x14ac:dyDescent="0.25">
      <c r="A7" s="5" t="s">
        <v>3</v>
      </c>
      <c r="B7" s="5">
        <v>0</v>
      </c>
      <c r="D7" t="str">
        <f>'Fair Value'!D7</f>
        <v>1Y</v>
      </c>
      <c r="E7">
        <f>'Fair Value'!E7</f>
        <v>1</v>
      </c>
      <c r="F7">
        <f>'Fair Value'!F7</f>
        <v>5.2025299999999997E-2</v>
      </c>
      <c r="G7">
        <f>'Fair Value'!G7</f>
        <v>4.2320299999999998E-2</v>
      </c>
    </row>
    <row r="8" spans="1:7" x14ac:dyDescent="0.25">
      <c r="A8" s="6" t="s">
        <v>4</v>
      </c>
      <c r="B8" s="2">
        <f>'Fair Value'!B8</f>
        <v>0.7</v>
      </c>
      <c r="D8" t="str">
        <f>'Fair Value'!D8</f>
        <v>1.5Y</v>
      </c>
      <c r="E8">
        <f>'Fair Value'!E8</f>
        <v>1.5</v>
      </c>
      <c r="F8">
        <f>'Fair Value'!F8</f>
        <v>3.1413000000000003E-2</v>
      </c>
      <c r="G8">
        <f>'Fair Value'!G8</f>
        <v>3.1782100000000001E-2</v>
      </c>
    </row>
    <row r="9" spans="1:7" x14ac:dyDescent="0.25">
      <c r="A9" t="s">
        <v>5</v>
      </c>
      <c r="B9" s="2">
        <f>'Fair Value'!B9</f>
        <v>1000000</v>
      </c>
      <c r="D9" t="str">
        <f>'Fair Value'!D9</f>
        <v>2Y</v>
      </c>
      <c r="E9">
        <f>'Fair Value'!E9</f>
        <v>2</v>
      </c>
      <c r="F9">
        <f>'Fair Value'!F9</f>
        <v>3.1266200000000001E-2</v>
      </c>
      <c r="G9">
        <f>'Fair Value'!G9</f>
        <v>3.1595600000000001E-2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>
        <f>'Fair Value'!F10</f>
        <v>5.1811999999999997E-2</v>
      </c>
      <c r="G10">
        <f>'Fair Value'!G10</f>
        <v>3.14877E-2</v>
      </c>
    </row>
    <row r="11" spans="1:7" x14ac:dyDescent="0.25">
      <c r="D11" t="str">
        <f>'Fair Value'!D11</f>
        <v>3Y</v>
      </c>
      <c r="E11">
        <f>'Fair Value'!E11</f>
        <v>3</v>
      </c>
      <c r="F11">
        <f>'Fair Value'!F11</f>
        <v>3.0876199999999999E-2</v>
      </c>
      <c r="G11">
        <f>'Fair Value'!G11</f>
        <v>3.1419099999999998E-2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>
        <f>'Fair Value'!F12</f>
        <v>4.1249500000000001E-2</v>
      </c>
      <c r="G12">
        <f>'Fair Value'!G12</f>
        <v>3.1372900000000002E-2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>
        <f>'Fair Value'!F13</f>
        <v>4.11884E-2</v>
      </c>
      <c r="G13">
        <f>'Fair Value'!G13</f>
        <v>4.1927399999999997E-2</v>
      </c>
    </row>
    <row r="14" spans="1:7" x14ac:dyDescent="0.25">
      <c r="D14" t="str">
        <f>'Fair Value'!D14</f>
        <v>4.5Y</v>
      </c>
      <c r="E14">
        <f>'Fair Value'!E14</f>
        <v>4.5</v>
      </c>
      <c r="F14">
        <f>'Fair Value'!F14</f>
        <v>3.0626E-2</v>
      </c>
      <c r="G14">
        <f>'Fair Value'!G14</f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>
        <f>'Fair Value'!F15</f>
        <v>4.1304199999999999E-2</v>
      </c>
      <c r="G15">
        <f>'Fair Value'!G15</f>
        <v>4.1749799999999997E-2</v>
      </c>
    </row>
    <row r="16" spans="1:7" x14ac:dyDescent="0.25">
      <c r="A16" t="s">
        <v>16</v>
      </c>
      <c r="B16">
        <f>F8+(F9-F8)/(E9-E8)*(B15-E8)</f>
        <v>3.1413402191780827E-2</v>
      </c>
      <c r="D16" t="str">
        <f>'Fair Value'!D16</f>
        <v>5.5Y</v>
      </c>
      <c r="E16">
        <f>'Fair Value'!E16</f>
        <v>5.5</v>
      </c>
      <c r="F16">
        <f>'Fair Value'!F16</f>
        <v>4.12615E-2</v>
      </c>
      <c r="G16">
        <f>'Fair Value'!G16</f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tr">
        <f>'Fair Value'!D17</f>
        <v>6Y</v>
      </c>
      <c r="E17">
        <f>'Fair Value'!E17</f>
        <v>6</v>
      </c>
      <c r="F17">
        <f>'Fair Value'!F17</f>
        <v>5.2655199999999999E-2</v>
      </c>
      <c r="G17">
        <f>'Fair Value'!G17</f>
        <v>3.07885E-2</v>
      </c>
    </row>
    <row r="18" spans="1:7" x14ac:dyDescent="0.25">
      <c r="D18" t="str">
        <f>'Fair Value'!D18</f>
        <v>6.5Y</v>
      </c>
      <c r="E18">
        <f>'Fair Value'!E18</f>
        <v>6.5</v>
      </c>
      <c r="F18">
        <f>'Fair Value'!F18</f>
        <v>3.0186399999999999E-2</v>
      </c>
      <c r="G18">
        <f>'Fair Value'!G18</f>
        <v>3.08218E-2</v>
      </c>
    </row>
    <row r="19" spans="1:7" x14ac:dyDescent="0.25">
      <c r="A19" s="4" t="s">
        <v>18</v>
      </c>
      <c r="B19" s="3">
        <f>B9*B6*(B7*EXP(-B17*B15)-B8*EXP(-B16*B15))</f>
        <v>-667809.70741435012</v>
      </c>
      <c r="D19" t="str">
        <f>'Fair Value'!D19</f>
        <v>7Y</v>
      </c>
      <c r="E19">
        <f>'Fair Value'!E19</f>
        <v>7</v>
      </c>
      <c r="F19">
        <f>'Fair Value'!F19</f>
        <v>4.1200000000000001E-2</v>
      </c>
      <c r="G19">
        <f>'Fair Value'!G19</f>
        <v>3.0852000000000001E-2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>
        <f>'Fair Value'!F20</f>
        <v>5.3091199999999998E-2</v>
      </c>
      <c r="G20">
        <f>'Fair Value'!G20</f>
        <v>5.4321000000000001E-2</v>
      </c>
    </row>
    <row r="21" spans="1:7" x14ac:dyDescent="0.25">
      <c r="B21">
        <v>-667809.70741435012</v>
      </c>
      <c r="D21" t="str">
        <f>'Fair Value'!D21</f>
        <v>8Y</v>
      </c>
      <c r="E21">
        <f>'Fair Value'!E21</f>
        <v>8</v>
      </c>
      <c r="F21">
        <f>'Fair Value'!F21</f>
        <v>2.9906700000000001E-2</v>
      </c>
      <c r="G21">
        <f>'Fair Value'!G21</f>
        <v>3.0603200000000001E-2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>
        <f>'Fair Value'!F22</f>
        <v>5.3430100000000001E-2</v>
      </c>
      <c r="G22">
        <f>'Fair Value'!G22</f>
        <v>3.06448E-2</v>
      </c>
    </row>
    <row r="23" spans="1:7" x14ac:dyDescent="0.25">
      <c r="D23" t="str">
        <f>'Fair Value'!D23</f>
        <v>9Y</v>
      </c>
      <c r="E23">
        <f>'Fair Value'!E23</f>
        <v>9</v>
      </c>
      <c r="F23">
        <f>'Fair Value'!F23</f>
        <v>4.0947499999999998E-2</v>
      </c>
      <c r="G23">
        <f>'Fair Value'!G23</f>
        <v>5.5013300000000001E-2</v>
      </c>
    </row>
    <row r="24" spans="1:7" x14ac:dyDescent="0.25">
      <c r="D24" t="str">
        <f>'Fair Value'!D24</f>
        <v>9.5Y</v>
      </c>
      <c r="E24">
        <f>'Fair Value'!E24</f>
        <v>9.5</v>
      </c>
      <c r="F24">
        <f>'Fair Value'!F24</f>
        <v>5.3482300000000003E-2</v>
      </c>
      <c r="G24">
        <f>'Fair Value'!G24</f>
        <v>4.1968100000000001E-2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>
        <f>'Fair Value'!F25</f>
        <v>4.0735100000000003E-2</v>
      </c>
      <c r="G25">
        <f>'Fair Value'!G25</f>
        <v>4.1939400000000002E-2</v>
      </c>
    </row>
    <row r="26" spans="1:7" x14ac:dyDescent="0.25">
      <c r="D26" t="str">
        <f>'Fair Value'!D26</f>
        <v>10.5Y</v>
      </c>
      <c r="E26">
        <f>'Fair Value'!E26</f>
        <v>10.5</v>
      </c>
      <c r="F26">
        <f>'Fair Value'!F26</f>
        <v>5.3573700000000002E-2</v>
      </c>
      <c r="G26">
        <f>'Fair Value'!G26</f>
        <v>4.19152E-2</v>
      </c>
    </row>
    <row r="27" spans="1:7" x14ac:dyDescent="0.25">
      <c r="D27" t="str">
        <f>'Fair Value'!D27</f>
        <v>11Y</v>
      </c>
      <c r="E27">
        <f>'Fair Value'!E27</f>
        <v>11</v>
      </c>
      <c r="F27">
        <f>'Fair Value'!F27</f>
        <v>4.0541599999999997E-2</v>
      </c>
      <c r="G27">
        <f>'Fair Value'!G27</f>
        <v>3.00945E-2</v>
      </c>
    </row>
    <row r="28" spans="1:7" x14ac:dyDescent="0.25">
      <c r="D28" t="str">
        <f>'Fair Value'!D28</f>
        <v>11.5Y</v>
      </c>
      <c r="E28">
        <f>'Fair Value'!E28</f>
        <v>11.5</v>
      </c>
      <c r="F28">
        <f>'Fair Value'!F28</f>
        <v>4.0568800000000002E-2</v>
      </c>
      <c r="G28">
        <f>'Fair Value'!G28</f>
        <v>5.5853E-2</v>
      </c>
    </row>
    <row r="29" spans="1:7" x14ac:dyDescent="0.25">
      <c r="D29" t="str">
        <f>'Fair Value'!D29</f>
        <v>12Y</v>
      </c>
      <c r="E29">
        <f>'Fair Value'!E29</f>
        <v>12</v>
      </c>
      <c r="F29">
        <f>'Fair Value'!F29</f>
        <v>5.3935299999999999E-2</v>
      </c>
      <c r="G29">
        <f>'Fair Value'!G29</f>
        <v>5.5678600000000002E-2</v>
      </c>
    </row>
    <row r="30" spans="1:7" x14ac:dyDescent="0.25">
      <c r="D30" t="str">
        <f>'Fair Value'!D30</f>
        <v>12.5Y</v>
      </c>
      <c r="E30">
        <f>'Fair Value'!E30</f>
        <v>12.5</v>
      </c>
      <c r="F30">
        <f>'Fair Value'!F30</f>
        <v>4.0384099999999999E-2</v>
      </c>
      <c r="G30">
        <f>'Fair Value'!G30</f>
        <v>4.1597799999999997E-2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>
        <f>'Fair Value'!F31</f>
        <v>4.04179E-2</v>
      </c>
      <c r="G31">
        <f>'Fair Value'!G31</f>
        <v>2.9546300000000001E-2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>
        <f>'Fair Value'!F32</f>
        <v>2.8645500000000001E-2</v>
      </c>
      <c r="G32">
        <f>'Fair Value'!G32</f>
        <v>5.6356299999999998E-2</v>
      </c>
    </row>
    <row r="33" spans="4:7" x14ac:dyDescent="0.25">
      <c r="D33" t="str">
        <f>'Fair Value'!D33</f>
        <v>14Y</v>
      </c>
      <c r="E33">
        <f>'Fair Value'!E33</f>
        <v>14</v>
      </c>
      <c r="F33">
        <f>'Fair Value'!F33</f>
        <v>5.4991900000000003E-2</v>
      </c>
      <c r="G33">
        <f>'Fair Value'!G33</f>
        <v>2.9365499999999999E-2</v>
      </c>
    </row>
    <row r="34" spans="4:7" x14ac:dyDescent="0.25">
      <c r="D34" t="str">
        <f>'Fair Value'!D34</f>
        <v>14.5Y</v>
      </c>
      <c r="E34">
        <f>'Fair Value'!E34</f>
        <v>14.5</v>
      </c>
      <c r="F34">
        <f>'Fair Value'!F34</f>
        <v>4.0502299999999998E-2</v>
      </c>
      <c r="G34">
        <f>'Fair Value'!G34</f>
        <v>5.6846800000000003E-2</v>
      </c>
    </row>
    <row r="35" spans="4:7" x14ac:dyDescent="0.25">
      <c r="D35" t="str">
        <f>'Fair Value'!D35</f>
        <v>15Y</v>
      </c>
      <c r="E35">
        <f>'Fair Value'!E35</f>
        <v>15</v>
      </c>
      <c r="F35">
        <f>'Fair Value'!F35</f>
        <v>5.5151800000000001E-2</v>
      </c>
      <c r="G35">
        <f>'Fair Value'!G35</f>
        <v>5.6689400000000001E-2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19" sqref="B19"/>
    </sheetView>
  </sheetViews>
  <sheetFormatPr defaultRowHeight="15" x14ac:dyDescent="0.25"/>
  <cols>
    <col min="1" max="1" width="29.28515625" bestFit="1" customWidth="1"/>
    <col min="2" max="2" width="9.710937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24</v>
      </c>
      <c r="B1" t="s">
        <v>25</v>
      </c>
    </row>
    <row r="3" spans="1:7" x14ac:dyDescent="0.25">
      <c r="A3" t="s">
        <v>6</v>
      </c>
      <c r="D3" t="s">
        <v>8</v>
      </c>
      <c r="E3" t="s">
        <v>15</v>
      </c>
      <c r="F3" t="s">
        <v>7</v>
      </c>
      <c r="G3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>
        <f>'Fair Value'!F4</f>
        <v>0.178616</v>
      </c>
      <c r="G4">
        <f>'Fair Value'!G4</f>
        <v>0.178616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>
        <f>'Fair Value'!F5</f>
        <v>4.0020000000000003E-3</v>
      </c>
      <c r="G5">
        <f>'Fair Value'!G5</f>
        <v>4.4024199999999998E-3</v>
      </c>
    </row>
    <row r="6" spans="1:7" x14ac:dyDescent="0.25">
      <c r="A6" t="s">
        <v>2</v>
      </c>
      <c r="B6" s="8">
        <f>'Fair Value'!B6</f>
        <v>1</v>
      </c>
      <c r="D6" t="str">
        <f>'Fair Value'!D6</f>
        <v>6 mon</v>
      </c>
      <c r="E6">
        <f>'Fair Value'!E6</f>
        <v>0.5</v>
      </c>
      <c r="F6">
        <f>'Fair Value'!F6</f>
        <v>3.0022500000000001E-3</v>
      </c>
      <c r="G6">
        <f>'Fair Value'!G6</f>
        <v>3.40289E-3</v>
      </c>
    </row>
    <row r="7" spans="1:7" x14ac:dyDescent="0.25">
      <c r="A7" t="s">
        <v>3</v>
      </c>
      <c r="B7" s="8">
        <f>'Fair Value'!B7</f>
        <v>0.81979999999999997</v>
      </c>
      <c r="D7" t="str">
        <f>'Fair Value'!D7</f>
        <v>1Y</v>
      </c>
      <c r="E7">
        <f>'Fair Value'!E7</f>
        <v>1</v>
      </c>
      <c r="F7">
        <f>'Fair Value'!F7</f>
        <v>5.2025299999999997E-2</v>
      </c>
      <c r="G7">
        <f>'Fair Value'!G7</f>
        <v>4.2320299999999998E-2</v>
      </c>
    </row>
    <row r="8" spans="1:7" x14ac:dyDescent="0.25">
      <c r="A8" s="6" t="s">
        <v>4</v>
      </c>
      <c r="B8" s="8">
        <f>'Fair Value'!B8</f>
        <v>0.7</v>
      </c>
      <c r="D8" t="str">
        <f>'Fair Value'!D8</f>
        <v>1.5Y</v>
      </c>
      <c r="E8">
        <f>'Fair Value'!E8</f>
        <v>1.5</v>
      </c>
      <c r="F8">
        <f>'Fair Value'!F8</f>
        <v>3.1413000000000003E-2</v>
      </c>
      <c r="G8">
        <f>'Fair Value'!G8</f>
        <v>3.1782100000000001E-2</v>
      </c>
    </row>
    <row r="9" spans="1:7" x14ac:dyDescent="0.25">
      <c r="A9" s="5" t="s">
        <v>5</v>
      </c>
      <c r="B9" s="5">
        <v>0</v>
      </c>
      <c r="D9" t="str">
        <f>'Fair Value'!D9</f>
        <v>2Y</v>
      </c>
      <c r="E9">
        <f>'Fair Value'!E9</f>
        <v>2</v>
      </c>
      <c r="F9">
        <f>'Fair Value'!F9</f>
        <v>3.1266200000000001E-2</v>
      </c>
      <c r="G9">
        <f>'Fair Value'!G9</f>
        <v>3.1595600000000001E-2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>
        <f>'Fair Value'!F10</f>
        <v>5.1811999999999997E-2</v>
      </c>
      <c r="G10">
        <f>'Fair Value'!G10</f>
        <v>3.14877E-2</v>
      </c>
    </row>
    <row r="11" spans="1:7" x14ac:dyDescent="0.25">
      <c r="D11" t="str">
        <f>'Fair Value'!D11</f>
        <v>3Y</v>
      </c>
      <c r="E11">
        <f>'Fair Value'!E11</f>
        <v>3</v>
      </c>
      <c r="F11">
        <f>'Fair Value'!F11</f>
        <v>3.0876199999999999E-2</v>
      </c>
      <c r="G11">
        <f>'Fair Value'!G11</f>
        <v>3.1419099999999998E-2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>
        <f>'Fair Value'!F12</f>
        <v>4.1249500000000001E-2</v>
      </c>
      <c r="G12">
        <f>'Fair Value'!G12</f>
        <v>3.1372900000000002E-2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>
        <f>'Fair Value'!F13</f>
        <v>4.11884E-2</v>
      </c>
      <c r="G13">
        <f>'Fair Value'!G13</f>
        <v>4.1927399999999997E-2</v>
      </c>
    </row>
    <row r="14" spans="1:7" x14ac:dyDescent="0.25">
      <c r="D14" t="str">
        <f>'Fair Value'!D14</f>
        <v>4.5Y</v>
      </c>
      <c r="E14">
        <f>'Fair Value'!E14</f>
        <v>4.5</v>
      </c>
      <c r="F14">
        <f>'Fair Value'!F14</f>
        <v>3.0626E-2</v>
      </c>
      <c r="G14">
        <f>'Fair Value'!G14</f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>
        <f>'Fair Value'!F15</f>
        <v>4.1304199999999999E-2</v>
      </c>
      <c r="G15">
        <f>'Fair Value'!G15</f>
        <v>4.1749799999999997E-2</v>
      </c>
    </row>
    <row r="16" spans="1:7" x14ac:dyDescent="0.25">
      <c r="A16" t="s">
        <v>16</v>
      </c>
      <c r="B16">
        <f>F8+(F9-F8)/(E9-E8)*(B15-E8)</f>
        <v>3.1413402191780827E-2</v>
      </c>
      <c r="D16" t="str">
        <f>'Fair Value'!D16</f>
        <v>5.5Y</v>
      </c>
      <c r="E16">
        <f>'Fair Value'!E16</f>
        <v>5.5</v>
      </c>
      <c r="F16">
        <f>'Fair Value'!F16</f>
        <v>4.12615E-2</v>
      </c>
      <c r="G16">
        <f>'Fair Value'!G16</f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tr">
        <f>'Fair Value'!D17</f>
        <v>6Y</v>
      </c>
      <c r="E17">
        <f>'Fair Value'!E17</f>
        <v>6</v>
      </c>
      <c r="F17">
        <f>'Fair Value'!F17</f>
        <v>5.2655199999999999E-2</v>
      </c>
      <c r="G17">
        <f>'Fair Value'!G17</f>
        <v>3.07885E-2</v>
      </c>
    </row>
    <row r="18" spans="1:7" x14ac:dyDescent="0.25">
      <c r="D18" t="str">
        <f>'Fair Value'!D18</f>
        <v>6.5Y</v>
      </c>
      <c r="E18">
        <f>'Fair Value'!E18</f>
        <v>6.5</v>
      </c>
      <c r="F18">
        <f>'Fair Value'!F18</f>
        <v>3.0186399999999999E-2</v>
      </c>
      <c r="G18">
        <f>'Fair Value'!G18</f>
        <v>3.08218E-2</v>
      </c>
    </row>
    <row r="19" spans="1:7" x14ac:dyDescent="0.25">
      <c r="A19" s="4" t="s">
        <v>18</v>
      </c>
      <c r="B19" s="3">
        <f>B9*B6*(B7*EXP(-B17*B15)-B8*EXP(-B16*B15))</f>
        <v>0</v>
      </c>
      <c r="D19" t="str">
        <f>'Fair Value'!D19</f>
        <v>7Y</v>
      </c>
      <c r="E19">
        <f>'Fair Value'!E19</f>
        <v>7</v>
      </c>
      <c r="F19">
        <f>'Fair Value'!F19</f>
        <v>4.1200000000000001E-2</v>
      </c>
      <c r="G19">
        <f>'Fair Value'!G19</f>
        <v>3.0852000000000001E-2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>
        <f>'Fair Value'!F20</f>
        <v>5.3091199999999998E-2</v>
      </c>
      <c r="G20">
        <f>'Fair Value'!G20</f>
        <v>5.4321000000000001E-2</v>
      </c>
    </row>
    <row r="21" spans="1:7" x14ac:dyDescent="0.25">
      <c r="D21" t="str">
        <f>'Fair Value'!D21</f>
        <v>8Y</v>
      </c>
      <c r="E21">
        <f>'Fair Value'!E21</f>
        <v>8</v>
      </c>
      <c r="F21">
        <f>'Fair Value'!F21</f>
        <v>2.9906700000000001E-2</v>
      </c>
      <c r="G21">
        <f>'Fair Value'!G21</f>
        <v>3.0603200000000001E-2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>
        <f>'Fair Value'!F22</f>
        <v>5.3430100000000001E-2</v>
      </c>
      <c r="G22">
        <f>'Fair Value'!G22</f>
        <v>3.06448E-2</v>
      </c>
    </row>
    <row r="23" spans="1:7" x14ac:dyDescent="0.25">
      <c r="D23" t="str">
        <f>'Fair Value'!D23</f>
        <v>9Y</v>
      </c>
      <c r="E23">
        <f>'Fair Value'!E23</f>
        <v>9</v>
      </c>
      <c r="F23">
        <f>'Fair Value'!F23</f>
        <v>4.0947499999999998E-2</v>
      </c>
      <c r="G23">
        <f>'Fair Value'!G23</f>
        <v>5.5013300000000001E-2</v>
      </c>
    </row>
    <row r="24" spans="1:7" x14ac:dyDescent="0.25">
      <c r="D24" t="str">
        <f>'Fair Value'!D24</f>
        <v>9.5Y</v>
      </c>
      <c r="E24">
        <f>'Fair Value'!E24</f>
        <v>9.5</v>
      </c>
      <c r="F24">
        <f>'Fair Value'!F24</f>
        <v>5.3482300000000003E-2</v>
      </c>
      <c r="G24">
        <f>'Fair Value'!G24</f>
        <v>4.1968100000000001E-2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>
        <f>'Fair Value'!F25</f>
        <v>4.0735100000000003E-2</v>
      </c>
      <c r="G25">
        <f>'Fair Value'!G25</f>
        <v>4.1939400000000002E-2</v>
      </c>
    </row>
    <row r="26" spans="1:7" x14ac:dyDescent="0.25">
      <c r="D26" t="str">
        <f>'Fair Value'!D26</f>
        <v>10.5Y</v>
      </c>
      <c r="E26">
        <f>'Fair Value'!E26</f>
        <v>10.5</v>
      </c>
      <c r="F26">
        <f>'Fair Value'!F26</f>
        <v>5.3573700000000002E-2</v>
      </c>
      <c r="G26">
        <f>'Fair Value'!G26</f>
        <v>4.19152E-2</v>
      </c>
    </row>
    <row r="27" spans="1:7" x14ac:dyDescent="0.25">
      <c r="D27" t="str">
        <f>'Fair Value'!D27</f>
        <v>11Y</v>
      </c>
      <c r="E27">
        <f>'Fair Value'!E27</f>
        <v>11</v>
      </c>
      <c r="F27">
        <f>'Fair Value'!F27</f>
        <v>4.0541599999999997E-2</v>
      </c>
      <c r="G27">
        <f>'Fair Value'!G27</f>
        <v>3.00945E-2</v>
      </c>
    </row>
    <row r="28" spans="1:7" x14ac:dyDescent="0.25">
      <c r="D28" t="str">
        <f>'Fair Value'!D28</f>
        <v>11.5Y</v>
      </c>
      <c r="E28">
        <f>'Fair Value'!E28</f>
        <v>11.5</v>
      </c>
      <c r="F28">
        <f>'Fair Value'!F28</f>
        <v>4.0568800000000002E-2</v>
      </c>
      <c r="G28">
        <f>'Fair Value'!G28</f>
        <v>5.5853E-2</v>
      </c>
    </row>
    <row r="29" spans="1:7" x14ac:dyDescent="0.25">
      <c r="D29" t="str">
        <f>'Fair Value'!D29</f>
        <v>12Y</v>
      </c>
      <c r="E29">
        <f>'Fair Value'!E29</f>
        <v>12</v>
      </c>
      <c r="F29">
        <f>'Fair Value'!F29</f>
        <v>5.3935299999999999E-2</v>
      </c>
      <c r="G29">
        <f>'Fair Value'!G29</f>
        <v>5.5678600000000002E-2</v>
      </c>
    </row>
    <row r="30" spans="1:7" x14ac:dyDescent="0.25">
      <c r="D30" t="str">
        <f>'Fair Value'!D30</f>
        <v>12.5Y</v>
      </c>
      <c r="E30">
        <f>'Fair Value'!E30</f>
        <v>12.5</v>
      </c>
      <c r="F30">
        <f>'Fair Value'!F30</f>
        <v>4.0384099999999999E-2</v>
      </c>
      <c r="G30">
        <f>'Fair Value'!G30</f>
        <v>4.1597799999999997E-2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>
        <f>'Fair Value'!F31</f>
        <v>4.04179E-2</v>
      </c>
      <c r="G31">
        <f>'Fair Value'!G31</f>
        <v>2.9546300000000001E-2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>
        <f>'Fair Value'!F32</f>
        <v>2.8645500000000001E-2</v>
      </c>
      <c r="G32">
        <f>'Fair Value'!G32</f>
        <v>5.6356299999999998E-2</v>
      </c>
    </row>
    <row r="33" spans="4:7" x14ac:dyDescent="0.25">
      <c r="D33" t="str">
        <f>'Fair Value'!D33</f>
        <v>14Y</v>
      </c>
      <c r="E33">
        <f>'Fair Value'!E33</f>
        <v>14</v>
      </c>
      <c r="F33">
        <f>'Fair Value'!F33</f>
        <v>5.4991900000000003E-2</v>
      </c>
      <c r="G33">
        <f>'Fair Value'!G33</f>
        <v>2.9365499999999999E-2</v>
      </c>
    </row>
    <row r="34" spans="4:7" x14ac:dyDescent="0.25">
      <c r="D34" t="str">
        <f>'Fair Value'!D34</f>
        <v>14.5Y</v>
      </c>
      <c r="E34">
        <f>'Fair Value'!E34</f>
        <v>14.5</v>
      </c>
      <c r="F34">
        <f>'Fair Value'!F34</f>
        <v>4.0502299999999998E-2</v>
      </c>
      <c r="G34">
        <f>'Fair Value'!G34</f>
        <v>5.6846800000000003E-2</v>
      </c>
    </row>
    <row r="35" spans="4:7" x14ac:dyDescent="0.25">
      <c r="D35" t="str">
        <f>'Fair Value'!D35</f>
        <v>15Y</v>
      </c>
      <c r="E35">
        <f>'Fair Value'!E35</f>
        <v>15</v>
      </c>
      <c r="F35">
        <f>'Fair Value'!F35</f>
        <v>5.5151800000000001E-2</v>
      </c>
      <c r="G35">
        <f>'Fair Value'!G35</f>
        <v>5.6689400000000001E-2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10.570312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26</v>
      </c>
      <c r="B1" t="s">
        <v>27</v>
      </c>
    </row>
    <row r="3" spans="1:7" x14ac:dyDescent="0.25">
      <c r="A3" t="s">
        <v>6</v>
      </c>
      <c r="D3" t="s">
        <v>8</v>
      </c>
      <c r="E3" t="s">
        <v>15</v>
      </c>
      <c r="F3" t="s">
        <v>7</v>
      </c>
      <c r="G3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>
        <f>'Fair Value'!F4</f>
        <v>0.178616</v>
      </c>
      <c r="G4">
        <f>'Fair Value'!G4</f>
        <v>0.178616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>
        <f>'Fair Value'!F5</f>
        <v>4.0020000000000003E-3</v>
      </c>
      <c r="G5">
        <f>'Fair Value'!G5</f>
        <v>4.4024199999999998E-3</v>
      </c>
    </row>
    <row r="6" spans="1:7" x14ac:dyDescent="0.25">
      <c r="A6" t="s">
        <v>2</v>
      </c>
      <c r="B6" s="8">
        <f>'Fair Value'!B6</f>
        <v>1</v>
      </c>
      <c r="D6" t="str">
        <f>'Fair Value'!D6</f>
        <v>6 mon</v>
      </c>
      <c r="E6">
        <f>'Fair Value'!E6</f>
        <v>0.5</v>
      </c>
      <c r="F6">
        <f>'Fair Value'!F6</f>
        <v>3.0022500000000001E-3</v>
      </c>
      <c r="G6">
        <f>'Fair Value'!G6</f>
        <v>3.40289E-3</v>
      </c>
    </row>
    <row r="7" spans="1:7" x14ac:dyDescent="0.25">
      <c r="A7" s="5" t="s">
        <v>3</v>
      </c>
      <c r="B7" s="9">
        <f>'Fair Value'!B7*1.3</f>
        <v>1.0657399999999999</v>
      </c>
      <c r="D7" t="str">
        <f>'Fair Value'!D7</f>
        <v>1Y</v>
      </c>
      <c r="E7">
        <f>'Fair Value'!E7</f>
        <v>1</v>
      </c>
      <c r="F7">
        <f>'Fair Value'!F7</f>
        <v>5.2025299999999997E-2</v>
      </c>
      <c r="G7">
        <f>'Fair Value'!G7</f>
        <v>4.2320299999999998E-2</v>
      </c>
    </row>
    <row r="8" spans="1:7" x14ac:dyDescent="0.25">
      <c r="A8" s="6" t="s">
        <v>4</v>
      </c>
      <c r="B8" s="8">
        <f>'Fair Value'!B8</f>
        <v>0.7</v>
      </c>
      <c r="D8" t="str">
        <f>'Fair Value'!D8</f>
        <v>1.5Y</v>
      </c>
      <c r="E8">
        <f>'Fair Value'!E8</f>
        <v>1.5</v>
      </c>
      <c r="F8">
        <f>'Fair Value'!F8</f>
        <v>3.1413000000000003E-2</v>
      </c>
      <c r="G8">
        <f>'Fair Value'!G8</f>
        <v>3.1782100000000001E-2</v>
      </c>
    </row>
    <row r="9" spans="1:7" x14ac:dyDescent="0.25">
      <c r="A9" s="6" t="s">
        <v>5</v>
      </c>
      <c r="B9" s="8">
        <f>'Fair Value'!B9</f>
        <v>1000000</v>
      </c>
      <c r="D9" t="str">
        <f>'Fair Value'!D9</f>
        <v>2Y</v>
      </c>
      <c r="E9">
        <f>'Fair Value'!E9</f>
        <v>2</v>
      </c>
      <c r="F9">
        <f>'Fair Value'!F9</f>
        <v>3.1266200000000001E-2</v>
      </c>
      <c r="G9">
        <f>'Fair Value'!G9</f>
        <v>3.1595600000000001E-2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>
        <f>'Fair Value'!F10</f>
        <v>5.1811999999999997E-2</v>
      </c>
      <c r="G10">
        <f>'Fair Value'!G10</f>
        <v>3.14877E-2</v>
      </c>
    </row>
    <row r="11" spans="1:7" x14ac:dyDescent="0.25">
      <c r="D11" t="str">
        <f>'Fair Value'!D11</f>
        <v>3Y</v>
      </c>
      <c r="E11">
        <f>'Fair Value'!E11</f>
        <v>3</v>
      </c>
      <c r="F11">
        <f>'Fair Value'!F11</f>
        <v>3.0876199999999999E-2</v>
      </c>
      <c r="G11">
        <f>'Fair Value'!G11</f>
        <v>3.1419099999999998E-2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>
        <f>'Fair Value'!F12</f>
        <v>4.1249500000000001E-2</v>
      </c>
      <c r="G12">
        <f>'Fair Value'!G12</f>
        <v>3.1372900000000002E-2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>
        <f>'Fair Value'!F13</f>
        <v>4.11884E-2</v>
      </c>
      <c r="G13">
        <f>'Fair Value'!G13</f>
        <v>4.1927399999999997E-2</v>
      </c>
    </row>
    <row r="14" spans="1:7" x14ac:dyDescent="0.25">
      <c r="D14" t="str">
        <f>'Fair Value'!D14</f>
        <v>4.5Y</v>
      </c>
      <c r="E14">
        <f>'Fair Value'!E14</f>
        <v>4.5</v>
      </c>
      <c r="F14">
        <f>'Fair Value'!F14</f>
        <v>3.0626E-2</v>
      </c>
      <c r="G14">
        <f>'Fair Value'!G14</f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>
        <f>'Fair Value'!F15</f>
        <v>4.1304199999999999E-2</v>
      </c>
      <c r="G15">
        <f>'Fair Value'!G15</f>
        <v>4.1749799999999997E-2</v>
      </c>
    </row>
    <row r="16" spans="1:7" x14ac:dyDescent="0.25">
      <c r="A16" t="s">
        <v>16</v>
      </c>
      <c r="B16">
        <f>F8+(F9-F8)/(E9-E8)*(B15-E8)</f>
        <v>3.1413402191780827E-2</v>
      </c>
      <c r="D16" t="str">
        <f>'Fair Value'!D16</f>
        <v>5.5Y</v>
      </c>
      <c r="E16">
        <f>'Fair Value'!E16</f>
        <v>5.5</v>
      </c>
      <c r="F16">
        <f>'Fair Value'!F16</f>
        <v>4.12615E-2</v>
      </c>
      <c r="G16">
        <f>'Fair Value'!G16</f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tr">
        <f>'Fair Value'!D17</f>
        <v>6Y</v>
      </c>
      <c r="E17">
        <f>'Fair Value'!E17</f>
        <v>6</v>
      </c>
      <c r="F17">
        <f>'Fair Value'!F17</f>
        <v>5.2655199999999999E-2</v>
      </c>
      <c r="G17">
        <f>'Fair Value'!G17</f>
        <v>3.07885E-2</v>
      </c>
    </row>
    <row r="18" spans="1:7" x14ac:dyDescent="0.25">
      <c r="D18" t="str">
        <f>'Fair Value'!D18</f>
        <v>6.5Y</v>
      </c>
      <c r="E18">
        <f>'Fair Value'!E18</f>
        <v>6.5</v>
      </c>
      <c r="F18">
        <f>'Fair Value'!F18</f>
        <v>3.0186399999999999E-2</v>
      </c>
      <c r="G18">
        <f>'Fair Value'!G18</f>
        <v>3.08218E-2</v>
      </c>
    </row>
    <row r="19" spans="1:7" x14ac:dyDescent="0.25">
      <c r="A19" s="4" t="s">
        <v>18</v>
      </c>
      <c r="B19" s="3">
        <f>B9*B6*(B7*EXP(-B17*B15)-B8*EXP(-B16*B15))</f>
        <v>348358.6229652802</v>
      </c>
      <c r="D19" t="str">
        <f>'Fair Value'!D19</f>
        <v>7Y</v>
      </c>
      <c r="E19">
        <f>'Fair Value'!E19</f>
        <v>7</v>
      </c>
      <c r="F19">
        <f>'Fair Value'!F19</f>
        <v>4.1200000000000001E-2</v>
      </c>
      <c r="G19">
        <f>'Fair Value'!G19</f>
        <v>3.0852000000000001E-2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>
        <f>'Fair Value'!F20</f>
        <v>5.3091199999999998E-2</v>
      </c>
      <c r="G20">
        <f>'Fair Value'!G20</f>
        <v>5.4321000000000001E-2</v>
      </c>
    </row>
    <row r="21" spans="1:7" x14ac:dyDescent="0.25">
      <c r="B21">
        <v>348358.6229652802</v>
      </c>
      <c r="D21" t="str">
        <f>'Fair Value'!D21</f>
        <v>8Y</v>
      </c>
      <c r="E21">
        <f>'Fair Value'!E21</f>
        <v>8</v>
      </c>
      <c r="F21">
        <f>'Fair Value'!F21</f>
        <v>2.9906700000000001E-2</v>
      </c>
      <c r="G21">
        <f>'Fair Value'!G21</f>
        <v>3.0603200000000001E-2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>
        <f>'Fair Value'!F22</f>
        <v>5.3430100000000001E-2</v>
      </c>
      <c r="G22">
        <f>'Fair Value'!G22</f>
        <v>3.06448E-2</v>
      </c>
    </row>
    <row r="23" spans="1:7" x14ac:dyDescent="0.25">
      <c r="D23" t="str">
        <f>'Fair Value'!D23</f>
        <v>9Y</v>
      </c>
      <c r="E23">
        <f>'Fair Value'!E23</f>
        <v>9</v>
      </c>
      <c r="F23">
        <f>'Fair Value'!F23</f>
        <v>4.0947499999999998E-2</v>
      </c>
      <c r="G23">
        <f>'Fair Value'!G23</f>
        <v>5.5013300000000001E-2</v>
      </c>
    </row>
    <row r="24" spans="1:7" x14ac:dyDescent="0.25">
      <c r="D24" t="str">
        <f>'Fair Value'!D24</f>
        <v>9.5Y</v>
      </c>
      <c r="E24">
        <f>'Fair Value'!E24</f>
        <v>9.5</v>
      </c>
      <c r="F24">
        <f>'Fair Value'!F24</f>
        <v>5.3482300000000003E-2</v>
      </c>
      <c r="G24">
        <f>'Fair Value'!G24</f>
        <v>4.1968100000000001E-2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>
        <f>'Fair Value'!F25</f>
        <v>4.0735100000000003E-2</v>
      </c>
      <c r="G25">
        <f>'Fair Value'!G25</f>
        <v>4.1939400000000002E-2</v>
      </c>
    </row>
    <row r="26" spans="1:7" x14ac:dyDescent="0.25">
      <c r="D26" t="str">
        <f>'Fair Value'!D26</f>
        <v>10.5Y</v>
      </c>
      <c r="E26">
        <f>'Fair Value'!E26</f>
        <v>10.5</v>
      </c>
      <c r="F26">
        <f>'Fair Value'!F26</f>
        <v>5.3573700000000002E-2</v>
      </c>
      <c r="G26">
        <f>'Fair Value'!G26</f>
        <v>4.19152E-2</v>
      </c>
    </row>
    <row r="27" spans="1:7" x14ac:dyDescent="0.25">
      <c r="D27" t="str">
        <f>'Fair Value'!D27</f>
        <v>11Y</v>
      </c>
      <c r="E27">
        <f>'Fair Value'!E27</f>
        <v>11</v>
      </c>
      <c r="F27">
        <f>'Fair Value'!F27</f>
        <v>4.0541599999999997E-2</v>
      </c>
      <c r="G27">
        <f>'Fair Value'!G27</f>
        <v>3.00945E-2</v>
      </c>
    </row>
    <row r="28" spans="1:7" x14ac:dyDescent="0.25">
      <c r="D28" t="str">
        <f>'Fair Value'!D28</f>
        <v>11.5Y</v>
      </c>
      <c r="E28">
        <f>'Fair Value'!E28</f>
        <v>11.5</v>
      </c>
      <c r="F28">
        <f>'Fair Value'!F28</f>
        <v>4.0568800000000002E-2</v>
      </c>
      <c r="G28">
        <f>'Fair Value'!G28</f>
        <v>5.5853E-2</v>
      </c>
    </row>
    <row r="29" spans="1:7" x14ac:dyDescent="0.25">
      <c r="D29" t="str">
        <f>'Fair Value'!D29</f>
        <v>12Y</v>
      </c>
      <c r="E29">
        <f>'Fair Value'!E29</f>
        <v>12</v>
      </c>
      <c r="F29">
        <f>'Fair Value'!F29</f>
        <v>5.3935299999999999E-2</v>
      </c>
      <c r="G29">
        <f>'Fair Value'!G29</f>
        <v>5.5678600000000002E-2</v>
      </c>
    </row>
    <row r="30" spans="1:7" x14ac:dyDescent="0.25">
      <c r="D30" t="str">
        <f>'Fair Value'!D30</f>
        <v>12.5Y</v>
      </c>
      <c r="E30">
        <f>'Fair Value'!E30</f>
        <v>12.5</v>
      </c>
      <c r="F30">
        <f>'Fair Value'!F30</f>
        <v>4.0384099999999999E-2</v>
      </c>
      <c r="G30">
        <f>'Fair Value'!G30</f>
        <v>4.1597799999999997E-2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>
        <f>'Fair Value'!F31</f>
        <v>4.04179E-2</v>
      </c>
      <c r="G31">
        <f>'Fair Value'!G31</f>
        <v>2.9546300000000001E-2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>
        <f>'Fair Value'!F32</f>
        <v>2.8645500000000001E-2</v>
      </c>
      <c r="G32">
        <f>'Fair Value'!G32</f>
        <v>5.6356299999999998E-2</v>
      </c>
    </row>
    <row r="33" spans="4:7" x14ac:dyDescent="0.25">
      <c r="D33" t="str">
        <f>'Fair Value'!D33</f>
        <v>14Y</v>
      </c>
      <c r="E33">
        <f>'Fair Value'!E33</f>
        <v>14</v>
      </c>
      <c r="F33">
        <f>'Fair Value'!F33</f>
        <v>5.4991900000000003E-2</v>
      </c>
      <c r="G33">
        <f>'Fair Value'!G33</f>
        <v>2.9365499999999999E-2</v>
      </c>
    </row>
    <row r="34" spans="4:7" x14ac:dyDescent="0.25">
      <c r="D34" t="str">
        <f>'Fair Value'!D34</f>
        <v>14.5Y</v>
      </c>
      <c r="E34">
        <f>'Fair Value'!E34</f>
        <v>14.5</v>
      </c>
      <c r="F34">
        <f>'Fair Value'!F34</f>
        <v>4.0502299999999998E-2</v>
      </c>
      <c r="G34">
        <f>'Fair Value'!G34</f>
        <v>5.6846800000000003E-2</v>
      </c>
    </row>
    <row r="35" spans="4:7" x14ac:dyDescent="0.25">
      <c r="D35" t="str">
        <f>'Fair Value'!D35</f>
        <v>15Y</v>
      </c>
      <c r="E35">
        <f>'Fair Value'!E35</f>
        <v>15</v>
      </c>
      <c r="F35">
        <f>'Fair Value'!F35</f>
        <v>5.5151800000000001E-2</v>
      </c>
      <c r="G35">
        <f>'Fair Value'!G35</f>
        <v>5.6689400000000001E-2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21.4257812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28</v>
      </c>
      <c r="B1" t="s">
        <v>29</v>
      </c>
    </row>
    <row r="3" spans="1:7" x14ac:dyDescent="0.25">
      <c r="A3" t="s">
        <v>6</v>
      </c>
      <c r="D3" t="s">
        <v>8</v>
      </c>
      <c r="E3" t="s">
        <v>15</v>
      </c>
      <c r="F3" t="s">
        <v>7</v>
      </c>
      <c r="G3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>
        <f>'Fair Value'!F4</f>
        <v>0.178616</v>
      </c>
      <c r="G4">
        <f>'Fair Value'!G4</f>
        <v>0.178616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>
        <f>'Fair Value'!F5</f>
        <v>4.0020000000000003E-3</v>
      </c>
      <c r="G5">
        <f>'Fair Value'!G5</f>
        <v>4.4024199999999998E-3</v>
      </c>
    </row>
    <row r="6" spans="1:7" x14ac:dyDescent="0.25">
      <c r="A6" t="s">
        <v>2</v>
      </c>
      <c r="B6" s="8">
        <f>'Fair Value'!B6</f>
        <v>1</v>
      </c>
      <c r="D6" t="str">
        <f>'Fair Value'!D6</f>
        <v>6 mon</v>
      </c>
      <c r="E6">
        <f>'Fair Value'!E6</f>
        <v>0.5</v>
      </c>
      <c r="F6">
        <f>'Fair Value'!F6</f>
        <v>3.0022500000000001E-3</v>
      </c>
      <c r="G6">
        <f>'Fair Value'!G6</f>
        <v>3.40289E-3</v>
      </c>
    </row>
    <row r="7" spans="1:7" x14ac:dyDescent="0.25">
      <c r="A7" s="5" t="s">
        <v>3</v>
      </c>
      <c r="B7" s="9">
        <f>'Fair Value'!B7*0.7</f>
        <v>0.57385999999999993</v>
      </c>
      <c r="D7" t="str">
        <f>'Fair Value'!D7</f>
        <v>1Y</v>
      </c>
      <c r="E7">
        <f>'Fair Value'!E7</f>
        <v>1</v>
      </c>
      <c r="F7">
        <f>'Fair Value'!F7</f>
        <v>5.2025299999999997E-2</v>
      </c>
      <c r="G7">
        <f>'Fair Value'!G7</f>
        <v>4.2320299999999998E-2</v>
      </c>
    </row>
    <row r="8" spans="1:7" x14ac:dyDescent="0.25">
      <c r="A8" s="6" t="s">
        <v>4</v>
      </c>
      <c r="B8" s="8">
        <f>'Fair Value'!B8</f>
        <v>0.7</v>
      </c>
      <c r="D8" t="str">
        <f>'Fair Value'!D8</f>
        <v>1.5Y</v>
      </c>
      <c r="E8">
        <f>'Fair Value'!E8</f>
        <v>1.5</v>
      </c>
      <c r="F8">
        <f>'Fair Value'!F8</f>
        <v>3.1413000000000003E-2</v>
      </c>
      <c r="G8">
        <f>'Fair Value'!G8</f>
        <v>3.1782100000000001E-2</v>
      </c>
    </row>
    <row r="9" spans="1:7" x14ac:dyDescent="0.25">
      <c r="A9" s="6" t="s">
        <v>5</v>
      </c>
      <c r="B9" s="8">
        <f>'Fair Value'!B9</f>
        <v>1000000</v>
      </c>
      <c r="D9" t="str">
        <f>'Fair Value'!D9</f>
        <v>2Y</v>
      </c>
      <c r="E9">
        <f>'Fair Value'!E9</f>
        <v>2</v>
      </c>
      <c r="F9">
        <f>'Fair Value'!F9</f>
        <v>3.1266200000000001E-2</v>
      </c>
      <c r="G9">
        <f>'Fair Value'!G9</f>
        <v>3.1595600000000001E-2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>
        <f>'Fair Value'!F10</f>
        <v>5.1811999999999997E-2</v>
      </c>
      <c r="G10">
        <f>'Fair Value'!G10</f>
        <v>3.14877E-2</v>
      </c>
    </row>
    <row r="11" spans="1:7" x14ac:dyDescent="0.25">
      <c r="D11" t="str">
        <f>'Fair Value'!D11</f>
        <v>3Y</v>
      </c>
      <c r="E11">
        <f>'Fair Value'!E11</f>
        <v>3</v>
      </c>
      <c r="F11">
        <f>'Fair Value'!F11</f>
        <v>3.0876199999999999E-2</v>
      </c>
      <c r="G11">
        <f>'Fair Value'!G11</f>
        <v>3.1419099999999998E-2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>
        <f>'Fair Value'!F12</f>
        <v>4.1249500000000001E-2</v>
      </c>
      <c r="G12">
        <f>'Fair Value'!G12</f>
        <v>3.1372900000000002E-2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>
        <f>'Fair Value'!F13</f>
        <v>4.11884E-2</v>
      </c>
      <c r="G13">
        <f>'Fair Value'!G13</f>
        <v>4.1927399999999997E-2</v>
      </c>
    </row>
    <row r="14" spans="1:7" x14ac:dyDescent="0.25">
      <c r="D14" t="str">
        <f>'Fair Value'!D14</f>
        <v>4.5Y</v>
      </c>
      <c r="E14">
        <f>'Fair Value'!E14</f>
        <v>4.5</v>
      </c>
      <c r="F14">
        <f>'Fair Value'!F14</f>
        <v>3.0626E-2</v>
      </c>
      <c r="G14">
        <f>'Fair Value'!G14</f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>
        <f>'Fair Value'!F15</f>
        <v>4.1304199999999999E-2</v>
      </c>
      <c r="G15">
        <f>'Fair Value'!G15</f>
        <v>4.1749799999999997E-2</v>
      </c>
    </row>
    <row r="16" spans="1:7" x14ac:dyDescent="0.25">
      <c r="A16" t="s">
        <v>16</v>
      </c>
      <c r="B16">
        <f>F8+(F9-F8)/(E9-E8)*(B15-E8)</f>
        <v>3.1413402191780827E-2</v>
      </c>
      <c r="D16" t="str">
        <f>'Fair Value'!D16</f>
        <v>5.5Y</v>
      </c>
      <c r="E16">
        <f>'Fair Value'!E16</f>
        <v>5.5</v>
      </c>
      <c r="F16">
        <f>'Fair Value'!F16</f>
        <v>4.12615E-2</v>
      </c>
      <c r="G16">
        <f>'Fair Value'!G16</f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tr">
        <f>'Fair Value'!D17</f>
        <v>6Y</v>
      </c>
      <c r="E17">
        <f>'Fair Value'!E17</f>
        <v>6</v>
      </c>
      <c r="F17">
        <f>'Fair Value'!F17</f>
        <v>5.2655199999999999E-2</v>
      </c>
      <c r="G17">
        <f>'Fair Value'!G17</f>
        <v>3.07885E-2</v>
      </c>
    </row>
    <row r="18" spans="1:7" x14ac:dyDescent="0.25">
      <c r="D18" t="str">
        <f>'Fair Value'!D18</f>
        <v>6.5Y</v>
      </c>
      <c r="E18">
        <f>'Fair Value'!E18</f>
        <v>6.5</v>
      </c>
      <c r="F18">
        <f>'Fair Value'!F18</f>
        <v>3.0186399999999999E-2</v>
      </c>
      <c r="G18">
        <f>'Fair Value'!G18</f>
        <v>3.08218E-2</v>
      </c>
    </row>
    <row r="19" spans="1:7" x14ac:dyDescent="0.25">
      <c r="A19" s="4" t="s">
        <v>18</v>
      </c>
      <c r="B19" s="3">
        <f>B9*B6*(B7*EXP(-B17*B15)-B8*EXP(-B16*B15))</f>
        <v>-120642.14490224156</v>
      </c>
      <c r="D19" t="str">
        <f>'Fair Value'!D19</f>
        <v>7Y</v>
      </c>
      <c r="E19">
        <f>'Fair Value'!E19</f>
        <v>7</v>
      </c>
      <c r="F19">
        <f>'Fair Value'!F19</f>
        <v>4.1200000000000001E-2</v>
      </c>
      <c r="G19">
        <f>'Fair Value'!G19</f>
        <v>3.0852000000000001E-2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>
        <f>'Fair Value'!F20</f>
        <v>5.3091199999999998E-2</v>
      </c>
      <c r="G20">
        <f>'Fair Value'!G20</f>
        <v>5.4321000000000001E-2</v>
      </c>
    </row>
    <row r="21" spans="1:7" x14ac:dyDescent="0.25">
      <c r="B21">
        <v>-120642.14490224156</v>
      </c>
      <c r="D21" t="str">
        <f>'Fair Value'!D21</f>
        <v>8Y</v>
      </c>
      <c r="E21">
        <f>'Fair Value'!E21</f>
        <v>8</v>
      </c>
      <c r="F21">
        <f>'Fair Value'!F21</f>
        <v>2.9906700000000001E-2</v>
      </c>
      <c r="G21">
        <f>'Fair Value'!G21</f>
        <v>3.0603200000000001E-2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>
        <f>'Fair Value'!F22</f>
        <v>5.3430100000000001E-2</v>
      </c>
      <c r="G22">
        <f>'Fair Value'!G22</f>
        <v>3.06448E-2</v>
      </c>
    </row>
    <row r="23" spans="1:7" x14ac:dyDescent="0.25">
      <c r="D23" t="str">
        <f>'Fair Value'!D23</f>
        <v>9Y</v>
      </c>
      <c r="E23">
        <f>'Fair Value'!E23</f>
        <v>9</v>
      </c>
      <c r="F23">
        <f>'Fair Value'!F23</f>
        <v>4.0947499999999998E-2</v>
      </c>
      <c r="G23">
        <f>'Fair Value'!G23</f>
        <v>5.5013300000000001E-2</v>
      </c>
    </row>
    <row r="24" spans="1:7" x14ac:dyDescent="0.25">
      <c r="D24" t="str">
        <f>'Fair Value'!D24</f>
        <v>9.5Y</v>
      </c>
      <c r="E24">
        <f>'Fair Value'!E24</f>
        <v>9.5</v>
      </c>
      <c r="F24">
        <f>'Fair Value'!F24</f>
        <v>5.3482300000000003E-2</v>
      </c>
      <c r="G24">
        <f>'Fair Value'!G24</f>
        <v>4.1968100000000001E-2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>
        <f>'Fair Value'!F25</f>
        <v>4.0735100000000003E-2</v>
      </c>
      <c r="G25">
        <f>'Fair Value'!G25</f>
        <v>4.1939400000000002E-2</v>
      </c>
    </row>
    <row r="26" spans="1:7" x14ac:dyDescent="0.25">
      <c r="D26" t="str">
        <f>'Fair Value'!D26</f>
        <v>10.5Y</v>
      </c>
      <c r="E26">
        <f>'Fair Value'!E26</f>
        <v>10.5</v>
      </c>
      <c r="F26">
        <f>'Fair Value'!F26</f>
        <v>5.3573700000000002E-2</v>
      </c>
      <c r="G26">
        <f>'Fair Value'!G26</f>
        <v>4.19152E-2</v>
      </c>
    </row>
    <row r="27" spans="1:7" x14ac:dyDescent="0.25">
      <c r="D27" t="str">
        <f>'Fair Value'!D27</f>
        <v>11Y</v>
      </c>
      <c r="E27">
        <f>'Fair Value'!E27</f>
        <v>11</v>
      </c>
      <c r="F27">
        <f>'Fair Value'!F27</f>
        <v>4.0541599999999997E-2</v>
      </c>
      <c r="G27">
        <f>'Fair Value'!G27</f>
        <v>3.00945E-2</v>
      </c>
    </row>
    <row r="28" spans="1:7" x14ac:dyDescent="0.25">
      <c r="D28" t="str">
        <f>'Fair Value'!D28</f>
        <v>11.5Y</v>
      </c>
      <c r="E28">
        <f>'Fair Value'!E28</f>
        <v>11.5</v>
      </c>
      <c r="F28">
        <f>'Fair Value'!F28</f>
        <v>4.0568800000000002E-2</v>
      </c>
      <c r="G28">
        <f>'Fair Value'!G28</f>
        <v>5.5853E-2</v>
      </c>
    </row>
    <row r="29" spans="1:7" x14ac:dyDescent="0.25">
      <c r="D29" t="str">
        <f>'Fair Value'!D29</f>
        <v>12Y</v>
      </c>
      <c r="E29">
        <f>'Fair Value'!E29</f>
        <v>12</v>
      </c>
      <c r="F29">
        <f>'Fair Value'!F29</f>
        <v>5.3935299999999999E-2</v>
      </c>
      <c r="G29">
        <f>'Fair Value'!G29</f>
        <v>5.5678600000000002E-2</v>
      </c>
    </row>
    <row r="30" spans="1:7" x14ac:dyDescent="0.25">
      <c r="D30" t="str">
        <f>'Fair Value'!D30</f>
        <v>12.5Y</v>
      </c>
      <c r="E30">
        <f>'Fair Value'!E30</f>
        <v>12.5</v>
      </c>
      <c r="F30">
        <f>'Fair Value'!F30</f>
        <v>4.0384099999999999E-2</v>
      </c>
      <c r="G30">
        <f>'Fair Value'!G30</f>
        <v>4.1597799999999997E-2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>
        <f>'Fair Value'!F31</f>
        <v>4.04179E-2</v>
      </c>
      <c r="G31">
        <f>'Fair Value'!G31</f>
        <v>2.9546300000000001E-2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>
        <f>'Fair Value'!F32</f>
        <v>2.8645500000000001E-2</v>
      </c>
      <c r="G32">
        <f>'Fair Value'!G32</f>
        <v>5.6356299999999998E-2</v>
      </c>
    </row>
    <row r="33" spans="4:7" x14ac:dyDescent="0.25">
      <c r="D33" t="str">
        <f>'Fair Value'!D33</f>
        <v>14Y</v>
      </c>
      <c r="E33">
        <f>'Fair Value'!E33</f>
        <v>14</v>
      </c>
      <c r="F33">
        <f>'Fair Value'!F33</f>
        <v>5.4991900000000003E-2</v>
      </c>
      <c r="G33">
        <f>'Fair Value'!G33</f>
        <v>2.9365499999999999E-2</v>
      </c>
    </row>
    <row r="34" spans="4:7" x14ac:dyDescent="0.25">
      <c r="D34" t="str">
        <f>'Fair Value'!D34</f>
        <v>14.5Y</v>
      </c>
      <c r="E34">
        <f>'Fair Value'!E34</f>
        <v>14.5</v>
      </c>
      <c r="F34">
        <f>'Fair Value'!F34</f>
        <v>4.0502299999999998E-2</v>
      </c>
      <c r="G34">
        <f>'Fair Value'!G34</f>
        <v>5.6846800000000003E-2</v>
      </c>
    </row>
    <row r="35" spans="4:7" x14ac:dyDescent="0.25">
      <c r="D35" t="str">
        <f>'Fair Value'!D35</f>
        <v>15Y</v>
      </c>
      <c r="E35">
        <f>'Fair Value'!E35</f>
        <v>15</v>
      </c>
      <c r="F35">
        <f>'Fair Value'!F35</f>
        <v>5.5151800000000001E-2</v>
      </c>
      <c r="G35">
        <f>'Fair Value'!G35</f>
        <v>5.6689400000000001E-2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9.710937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32</v>
      </c>
      <c r="B1" t="s">
        <v>30</v>
      </c>
    </row>
    <row r="3" spans="1:7" x14ac:dyDescent="0.25">
      <c r="A3" t="s">
        <v>6</v>
      </c>
      <c r="D3" t="s">
        <v>8</v>
      </c>
      <c r="E3" t="s">
        <v>15</v>
      </c>
      <c r="F3" t="s">
        <v>7</v>
      </c>
      <c r="G3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>
        <f>'Fair Value'!F4</f>
        <v>0.178616</v>
      </c>
      <c r="G4">
        <f>'Fair Value'!G4</f>
        <v>0.178616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>
        <f>'Fair Value'!F5</f>
        <v>4.0020000000000003E-3</v>
      </c>
      <c r="G5">
        <f>'Fair Value'!G5</f>
        <v>4.4024199999999998E-3</v>
      </c>
    </row>
    <row r="6" spans="1:7" x14ac:dyDescent="0.25">
      <c r="A6" t="s">
        <v>2</v>
      </c>
      <c r="B6" s="8">
        <f>'Fair Value'!B6</f>
        <v>1</v>
      </c>
      <c r="D6" t="str">
        <f>'Fair Value'!D6</f>
        <v>6 mon</v>
      </c>
      <c r="E6">
        <f>'Fair Value'!E6</f>
        <v>0.5</v>
      </c>
      <c r="F6">
        <f>'Fair Value'!F6</f>
        <v>3.0022500000000001E-3</v>
      </c>
      <c r="G6">
        <f>'Fair Value'!G6</f>
        <v>3.40289E-3</v>
      </c>
    </row>
    <row r="7" spans="1:7" x14ac:dyDescent="0.25">
      <c r="A7" s="6" t="s">
        <v>3</v>
      </c>
      <c r="B7" s="8">
        <f>'Fair Value'!B7</f>
        <v>0.81979999999999997</v>
      </c>
      <c r="D7" t="str">
        <f>'Fair Value'!D7</f>
        <v>1Y</v>
      </c>
      <c r="E7">
        <f>'Fair Value'!E7</f>
        <v>1</v>
      </c>
      <c r="F7">
        <f>'Fair Value'!F7</f>
        <v>5.2025299999999997E-2</v>
      </c>
      <c r="G7">
        <f>'Fair Value'!G7</f>
        <v>4.2320299999999998E-2</v>
      </c>
    </row>
    <row r="8" spans="1:7" x14ac:dyDescent="0.25">
      <c r="A8" s="6" t="s">
        <v>4</v>
      </c>
      <c r="B8" s="8">
        <f>'Fair Value'!B8</f>
        <v>0.7</v>
      </c>
      <c r="D8" t="str">
        <f>'Fair Value'!D8</f>
        <v>1.5Y</v>
      </c>
      <c r="E8">
        <f>'Fair Value'!E8</f>
        <v>1.5</v>
      </c>
      <c r="F8">
        <f>'Fair Value'!F8</f>
        <v>3.1413000000000003E-2</v>
      </c>
      <c r="G8">
        <f>'Fair Value'!G8</f>
        <v>3.1782100000000001E-2</v>
      </c>
    </row>
    <row r="9" spans="1:7" x14ac:dyDescent="0.25">
      <c r="A9" s="5" t="s">
        <v>5</v>
      </c>
      <c r="B9" s="5">
        <f>'Fair Value'!B9*1.3</f>
        <v>1300000</v>
      </c>
      <c r="D9" t="str">
        <f>'Fair Value'!D9</f>
        <v>2Y</v>
      </c>
      <c r="E9">
        <f>'Fair Value'!E9</f>
        <v>2</v>
      </c>
      <c r="F9">
        <f>'Fair Value'!F9</f>
        <v>3.1266200000000001E-2</v>
      </c>
      <c r="G9">
        <f>'Fair Value'!G9</f>
        <v>3.1595600000000001E-2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>
        <f>'Fair Value'!F10</f>
        <v>5.1811999999999997E-2</v>
      </c>
      <c r="G10">
        <f>'Fair Value'!G10</f>
        <v>3.14877E-2</v>
      </c>
    </row>
    <row r="11" spans="1:7" x14ac:dyDescent="0.25">
      <c r="D11" t="str">
        <f>'Fair Value'!D11</f>
        <v>3Y</v>
      </c>
      <c r="E11">
        <f>'Fair Value'!E11</f>
        <v>3</v>
      </c>
      <c r="F11">
        <f>'Fair Value'!F11</f>
        <v>3.0876199999999999E-2</v>
      </c>
      <c r="G11">
        <f>'Fair Value'!G11</f>
        <v>3.1419099999999998E-2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>
        <f>'Fair Value'!F12</f>
        <v>4.1249500000000001E-2</v>
      </c>
      <c r="G12">
        <f>'Fair Value'!G12</f>
        <v>3.1372900000000002E-2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>
        <f>'Fair Value'!F13</f>
        <v>4.11884E-2</v>
      </c>
      <c r="G13">
        <f>'Fair Value'!G13</f>
        <v>4.1927399999999997E-2</v>
      </c>
    </row>
    <row r="14" spans="1:7" x14ac:dyDescent="0.25">
      <c r="D14" t="str">
        <f>'Fair Value'!D14</f>
        <v>4.5Y</v>
      </c>
      <c r="E14">
        <f>'Fair Value'!E14</f>
        <v>4.5</v>
      </c>
      <c r="F14">
        <f>'Fair Value'!F14</f>
        <v>3.0626E-2</v>
      </c>
      <c r="G14">
        <f>'Fair Value'!G14</f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>
        <f>'Fair Value'!F15</f>
        <v>4.1304199999999999E-2</v>
      </c>
      <c r="G15">
        <f>'Fair Value'!G15</f>
        <v>4.1749799999999997E-2</v>
      </c>
    </row>
    <row r="16" spans="1:7" x14ac:dyDescent="0.25">
      <c r="A16" t="s">
        <v>16</v>
      </c>
      <c r="B16">
        <f>F8+(F9-F8)/(E9-E8)*(B15-E8)</f>
        <v>3.1413402191780827E-2</v>
      </c>
      <c r="D16" t="str">
        <f>'Fair Value'!D16</f>
        <v>5.5Y</v>
      </c>
      <c r="E16">
        <f>'Fair Value'!E16</f>
        <v>5.5</v>
      </c>
      <c r="F16">
        <f>'Fair Value'!F16</f>
        <v>4.12615E-2</v>
      </c>
      <c r="G16">
        <f>'Fair Value'!G16</f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tr">
        <f>'Fair Value'!D17</f>
        <v>6Y</v>
      </c>
      <c r="E17">
        <f>'Fair Value'!E17</f>
        <v>6</v>
      </c>
      <c r="F17">
        <f>'Fair Value'!F17</f>
        <v>5.2655199999999999E-2</v>
      </c>
      <c r="G17">
        <f>'Fair Value'!G17</f>
        <v>3.07885E-2</v>
      </c>
    </row>
    <row r="18" spans="1:7" x14ac:dyDescent="0.25">
      <c r="D18" t="str">
        <f>'Fair Value'!D18</f>
        <v>6.5Y</v>
      </c>
      <c r="E18">
        <f>'Fair Value'!E18</f>
        <v>6.5</v>
      </c>
      <c r="F18">
        <f>'Fair Value'!F18</f>
        <v>3.0186399999999999E-2</v>
      </c>
      <c r="G18">
        <f>'Fair Value'!G18</f>
        <v>3.08218E-2</v>
      </c>
    </row>
    <row r="19" spans="1:7" x14ac:dyDescent="0.25">
      <c r="A19" s="4" t="s">
        <v>18</v>
      </c>
      <c r="B19" s="3">
        <f>B9*B6*(B7*EXP(-B17*B15)-B8*EXP(-B16*B15))</f>
        <v>148015.71074097519</v>
      </c>
      <c r="D19" t="str">
        <f>'Fair Value'!D19</f>
        <v>7Y</v>
      </c>
      <c r="E19">
        <f>'Fair Value'!E19</f>
        <v>7</v>
      </c>
      <c r="F19">
        <f>'Fair Value'!F19</f>
        <v>4.1200000000000001E-2</v>
      </c>
      <c r="G19">
        <f>'Fair Value'!G19</f>
        <v>3.0852000000000001E-2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>
        <f>'Fair Value'!F20</f>
        <v>5.3091199999999998E-2</v>
      </c>
      <c r="G20">
        <f>'Fair Value'!G20</f>
        <v>5.4321000000000001E-2</v>
      </c>
    </row>
    <row r="21" spans="1:7" x14ac:dyDescent="0.25">
      <c r="B21">
        <v>148015.71074097519</v>
      </c>
      <c r="D21" t="str">
        <f>'Fair Value'!D21</f>
        <v>8Y</v>
      </c>
      <c r="E21">
        <f>'Fair Value'!E21</f>
        <v>8</v>
      </c>
      <c r="F21">
        <f>'Fair Value'!F21</f>
        <v>2.9906700000000001E-2</v>
      </c>
      <c r="G21">
        <f>'Fair Value'!G21</f>
        <v>3.0603200000000001E-2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>
        <f>'Fair Value'!F22</f>
        <v>5.3430100000000001E-2</v>
      </c>
      <c r="G22">
        <f>'Fair Value'!G22</f>
        <v>3.06448E-2</v>
      </c>
    </row>
    <row r="23" spans="1:7" x14ac:dyDescent="0.25">
      <c r="D23" t="str">
        <f>'Fair Value'!D23</f>
        <v>9Y</v>
      </c>
      <c r="E23">
        <f>'Fair Value'!E23</f>
        <v>9</v>
      </c>
      <c r="F23">
        <f>'Fair Value'!F23</f>
        <v>4.0947499999999998E-2</v>
      </c>
      <c r="G23">
        <f>'Fair Value'!G23</f>
        <v>5.5013300000000001E-2</v>
      </c>
    </row>
    <row r="24" spans="1:7" x14ac:dyDescent="0.25">
      <c r="D24" t="str">
        <f>'Fair Value'!D24</f>
        <v>9.5Y</v>
      </c>
      <c r="E24">
        <f>'Fair Value'!E24</f>
        <v>9.5</v>
      </c>
      <c r="F24">
        <f>'Fair Value'!F24</f>
        <v>5.3482300000000003E-2</v>
      </c>
      <c r="G24">
        <f>'Fair Value'!G24</f>
        <v>4.1968100000000001E-2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>
        <f>'Fair Value'!F25</f>
        <v>4.0735100000000003E-2</v>
      </c>
      <c r="G25">
        <f>'Fair Value'!G25</f>
        <v>4.1939400000000002E-2</v>
      </c>
    </row>
    <row r="26" spans="1:7" x14ac:dyDescent="0.25">
      <c r="D26" t="str">
        <f>'Fair Value'!D26</f>
        <v>10.5Y</v>
      </c>
      <c r="E26">
        <f>'Fair Value'!E26</f>
        <v>10.5</v>
      </c>
      <c r="F26">
        <f>'Fair Value'!F26</f>
        <v>5.3573700000000002E-2</v>
      </c>
      <c r="G26">
        <f>'Fair Value'!G26</f>
        <v>4.19152E-2</v>
      </c>
    </row>
    <row r="27" spans="1:7" x14ac:dyDescent="0.25">
      <c r="D27" t="str">
        <f>'Fair Value'!D27</f>
        <v>11Y</v>
      </c>
      <c r="E27">
        <f>'Fair Value'!E27</f>
        <v>11</v>
      </c>
      <c r="F27">
        <f>'Fair Value'!F27</f>
        <v>4.0541599999999997E-2</v>
      </c>
      <c r="G27">
        <f>'Fair Value'!G27</f>
        <v>3.00945E-2</v>
      </c>
    </row>
    <row r="28" spans="1:7" x14ac:dyDescent="0.25">
      <c r="D28" t="str">
        <f>'Fair Value'!D28</f>
        <v>11.5Y</v>
      </c>
      <c r="E28">
        <f>'Fair Value'!E28</f>
        <v>11.5</v>
      </c>
      <c r="F28">
        <f>'Fair Value'!F28</f>
        <v>4.0568800000000002E-2</v>
      </c>
      <c r="G28">
        <f>'Fair Value'!G28</f>
        <v>5.5853E-2</v>
      </c>
    </row>
    <row r="29" spans="1:7" x14ac:dyDescent="0.25">
      <c r="D29" t="str">
        <f>'Fair Value'!D29</f>
        <v>12Y</v>
      </c>
      <c r="E29">
        <f>'Fair Value'!E29</f>
        <v>12</v>
      </c>
      <c r="F29">
        <f>'Fair Value'!F29</f>
        <v>5.3935299999999999E-2</v>
      </c>
      <c r="G29">
        <f>'Fair Value'!G29</f>
        <v>5.5678600000000002E-2</v>
      </c>
    </row>
    <row r="30" spans="1:7" x14ac:dyDescent="0.25">
      <c r="D30" t="str">
        <f>'Fair Value'!D30</f>
        <v>12.5Y</v>
      </c>
      <c r="E30">
        <f>'Fair Value'!E30</f>
        <v>12.5</v>
      </c>
      <c r="F30">
        <f>'Fair Value'!F30</f>
        <v>4.0384099999999999E-2</v>
      </c>
      <c r="G30">
        <f>'Fair Value'!G30</f>
        <v>4.1597799999999997E-2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>
        <f>'Fair Value'!F31</f>
        <v>4.04179E-2</v>
      </c>
      <c r="G31">
        <f>'Fair Value'!G31</f>
        <v>2.9546300000000001E-2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>
        <f>'Fair Value'!F32</f>
        <v>2.8645500000000001E-2</v>
      </c>
      <c r="G32">
        <f>'Fair Value'!G32</f>
        <v>5.6356299999999998E-2</v>
      </c>
    </row>
    <row r="33" spans="4:7" x14ac:dyDescent="0.25">
      <c r="D33" t="str">
        <f>'Fair Value'!D33</f>
        <v>14Y</v>
      </c>
      <c r="E33">
        <f>'Fair Value'!E33</f>
        <v>14</v>
      </c>
      <c r="F33">
        <f>'Fair Value'!F33</f>
        <v>5.4991900000000003E-2</v>
      </c>
      <c r="G33">
        <f>'Fair Value'!G33</f>
        <v>2.9365499999999999E-2</v>
      </c>
    </row>
    <row r="34" spans="4:7" x14ac:dyDescent="0.25">
      <c r="D34" t="str">
        <f>'Fair Value'!D34</f>
        <v>14.5Y</v>
      </c>
      <c r="E34">
        <f>'Fair Value'!E34</f>
        <v>14.5</v>
      </c>
      <c r="F34">
        <f>'Fair Value'!F34</f>
        <v>4.0502299999999998E-2</v>
      </c>
      <c r="G34">
        <f>'Fair Value'!G34</f>
        <v>5.6846800000000003E-2</v>
      </c>
    </row>
    <row r="35" spans="4:7" x14ac:dyDescent="0.25">
      <c r="D35" t="str">
        <f>'Fair Value'!D35</f>
        <v>15Y</v>
      </c>
      <c r="E35">
        <f>'Fair Value'!E35</f>
        <v>15</v>
      </c>
      <c r="F35">
        <f>'Fair Value'!F35</f>
        <v>5.5151800000000001E-2</v>
      </c>
      <c r="G35">
        <f>'Fair Value'!G35</f>
        <v>5.6689400000000001E-2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9.710937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31</v>
      </c>
      <c r="B1" t="s">
        <v>33</v>
      </c>
    </row>
    <row r="3" spans="1:7" x14ac:dyDescent="0.25">
      <c r="A3" t="s">
        <v>6</v>
      </c>
      <c r="D3" t="s">
        <v>8</v>
      </c>
      <c r="E3" t="s">
        <v>15</v>
      </c>
      <c r="F3" t="s">
        <v>7</v>
      </c>
      <c r="G3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>
        <f>'Fair Value'!F4</f>
        <v>0.178616</v>
      </c>
      <c r="G4">
        <f>'Fair Value'!G4</f>
        <v>0.178616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>
        <f>'Fair Value'!F5</f>
        <v>4.0020000000000003E-3</v>
      </c>
      <c r="G5">
        <f>'Fair Value'!G5</f>
        <v>4.4024199999999998E-3</v>
      </c>
    </row>
    <row r="6" spans="1:7" x14ac:dyDescent="0.25">
      <c r="A6" t="s">
        <v>2</v>
      </c>
      <c r="B6" s="8">
        <f>'Fair Value'!B6</f>
        <v>1</v>
      </c>
      <c r="D6" t="str">
        <f>'Fair Value'!D6</f>
        <v>6 mon</v>
      </c>
      <c r="E6">
        <f>'Fair Value'!E6</f>
        <v>0.5</v>
      </c>
      <c r="F6">
        <f>'Fair Value'!F6</f>
        <v>3.0022500000000001E-3</v>
      </c>
      <c r="G6">
        <f>'Fair Value'!G6</f>
        <v>3.40289E-3</v>
      </c>
    </row>
    <row r="7" spans="1:7" x14ac:dyDescent="0.25">
      <c r="A7" s="6" t="s">
        <v>3</v>
      </c>
      <c r="B7" s="8">
        <f>'Fair Value'!B7</f>
        <v>0.81979999999999997</v>
      </c>
      <c r="D7" t="str">
        <f>'Fair Value'!D7</f>
        <v>1Y</v>
      </c>
      <c r="E7">
        <f>'Fair Value'!E7</f>
        <v>1</v>
      </c>
      <c r="F7">
        <f>'Fair Value'!F7</f>
        <v>5.2025299999999997E-2</v>
      </c>
      <c r="G7">
        <f>'Fair Value'!G7</f>
        <v>4.2320299999999998E-2</v>
      </c>
    </row>
    <row r="8" spans="1:7" x14ac:dyDescent="0.25">
      <c r="A8" s="6" t="s">
        <v>4</v>
      </c>
      <c r="B8" s="8">
        <f>'Fair Value'!B8</f>
        <v>0.7</v>
      </c>
      <c r="D8" t="str">
        <f>'Fair Value'!D8</f>
        <v>1.5Y</v>
      </c>
      <c r="E8">
        <f>'Fair Value'!E8</f>
        <v>1.5</v>
      </c>
      <c r="F8">
        <f>'Fair Value'!F8</f>
        <v>3.1413000000000003E-2</v>
      </c>
      <c r="G8">
        <f>'Fair Value'!G8</f>
        <v>3.1782100000000001E-2</v>
      </c>
    </row>
    <row r="9" spans="1:7" x14ac:dyDescent="0.25">
      <c r="A9" s="5" t="s">
        <v>5</v>
      </c>
      <c r="B9" s="5">
        <f>'Fair Value'!B9*0.7</f>
        <v>700000</v>
      </c>
      <c r="D9" t="str">
        <f>'Fair Value'!D9</f>
        <v>2Y</v>
      </c>
      <c r="E9">
        <f>'Fair Value'!E9</f>
        <v>2</v>
      </c>
      <c r="F9">
        <f>'Fair Value'!F9</f>
        <v>3.1266200000000001E-2</v>
      </c>
      <c r="G9">
        <f>'Fair Value'!G9</f>
        <v>3.1595600000000001E-2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>
        <f>'Fair Value'!F10</f>
        <v>5.1811999999999997E-2</v>
      </c>
      <c r="G10">
        <f>'Fair Value'!G10</f>
        <v>3.14877E-2</v>
      </c>
    </row>
    <row r="11" spans="1:7" x14ac:dyDescent="0.25">
      <c r="D11" t="str">
        <f>'Fair Value'!D11</f>
        <v>3Y</v>
      </c>
      <c r="E11">
        <f>'Fair Value'!E11</f>
        <v>3</v>
      </c>
      <c r="F11">
        <f>'Fair Value'!F11</f>
        <v>3.0876199999999999E-2</v>
      </c>
      <c r="G11">
        <f>'Fair Value'!G11</f>
        <v>3.1419099999999998E-2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>
        <f>'Fair Value'!F12</f>
        <v>4.1249500000000001E-2</v>
      </c>
      <c r="G12">
        <f>'Fair Value'!G12</f>
        <v>3.1372900000000002E-2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>
        <f>'Fair Value'!F13</f>
        <v>4.11884E-2</v>
      </c>
      <c r="G13">
        <f>'Fair Value'!G13</f>
        <v>4.1927399999999997E-2</v>
      </c>
    </row>
    <row r="14" spans="1:7" x14ac:dyDescent="0.25">
      <c r="D14" t="str">
        <f>'Fair Value'!D14</f>
        <v>4.5Y</v>
      </c>
      <c r="E14">
        <f>'Fair Value'!E14</f>
        <v>4.5</v>
      </c>
      <c r="F14">
        <f>'Fair Value'!F14</f>
        <v>3.0626E-2</v>
      </c>
      <c r="G14">
        <f>'Fair Value'!G14</f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>
        <f>'Fair Value'!F15</f>
        <v>4.1304199999999999E-2</v>
      </c>
      <c r="G15">
        <f>'Fair Value'!G15</f>
        <v>4.1749799999999997E-2</v>
      </c>
    </row>
    <row r="16" spans="1:7" x14ac:dyDescent="0.25">
      <c r="A16" t="s">
        <v>16</v>
      </c>
      <c r="B16">
        <f>F8+(F9-F8)/(E9-E8)*(B15-E8)</f>
        <v>3.1413402191780827E-2</v>
      </c>
      <c r="D16" t="str">
        <f>'Fair Value'!D16</f>
        <v>5.5Y</v>
      </c>
      <c r="E16">
        <f>'Fair Value'!E16</f>
        <v>5.5</v>
      </c>
      <c r="F16">
        <f>'Fair Value'!F16</f>
        <v>4.12615E-2</v>
      </c>
      <c r="G16">
        <f>'Fair Value'!G16</f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tr">
        <f>'Fair Value'!D17</f>
        <v>6Y</v>
      </c>
      <c r="E17">
        <f>'Fair Value'!E17</f>
        <v>6</v>
      </c>
      <c r="F17">
        <f>'Fair Value'!F17</f>
        <v>5.2655199999999999E-2</v>
      </c>
      <c r="G17">
        <f>'Fair Value'!G17</f>
        <v>3.07885E-2</v>
      </c>
    </row>
    <row r="18" spans="1:7" x14ac:dyDescent="0.25">
      <c r="D18" t="str">
        <f>'Fair Value'!D18</f>
        <v>6.5Y</v>
      </c>
      <c r="E18">
        <f>'Fair Value'!E18</f>
        <v>6.5</v>
      </c>
      <c r="F18">
        <f>'Fair Value'!F18</f>
        <v>3.0186399999999999E-2</v>
      </c>
      <c r="G18">
        <f>'Fair Value'!G18</f>
        <v>3.08218E-2</v>
      </c>
    </row>
    <row r="19" spans="1:7" x14ac:dyDescent="0.25">
      <c r="A19" s="4" t="s">
        <v>18</v>
      </c>
      <c r="B19" s="3">
        <f>B9*B6*(B7*EXP(-B17*B15)-B8*EXP(-B16*B15))</f>
        <v>79700.767322063562</v>
      </c>
      <c r="D19" t="str">
        <f>'Fair Value'!D19</f>
        <v>7Y</v>
      </c>
      <c r="E19">
        <f>'Fair Value'!E19</f>
        <v>7</v>
      </c>
      <c r="F19">
        <f>'Fair Value'!F19</f>
        <v>4.1200000000000001E-2</v>
      </c>
      <c r="G19">
        <f>'Fair Value'!G19</f>
        <v>3.0852000000000001E-2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>
        <f>'Fair Value'!F20</f>
        <v>5.3091199999999998E-2</v>
      </c>
      <c r="G20">
        <f>'Fair Value'!G20</f>
        <v>5.4321000000000001E-2</v>
      </c>
    </row>
    <row r="21" spans="1:7" x14ac:dyDescent="0.25">
      <c r="B21">
        <v>79700.767322063562</v>
      </c>
      <c r="D21" t="str">
        <f>'Fair Value'!D21</f>
        <v>8Y</v>
      </c>
      <c r="E21">
        <f>'Fair Value'!E21</f>
        <v>8</v>
      </c>
      <c r="F21">
        <f>'Fair Value'!F21</f>
        <v>2.9906700000000001E-2</v>
      </c>
      <c r="G21">
        <f>'Fair Value'!G21</f>
        <v>3.0603200000000001E-2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>
        <f>'Fair Value'!F22</f>
        <v>5.3430100000000001E-2</v>
      </c>
      <c r="G22">
        <f>'Fair Value'!G22</f>
        <v>3.06448E-2</v>
      </c>
    </row>
    <row r="23" spans="1:7" x14ac:dyDescent="0.25">
      <c r="D23" t="str">
        <f>'Fair Value'!D23</f>
        <v>9Y</v>
      </c>
      <c r="E23">
        <f>'Fair Value'!E23</f>
        <v>9</v>
      </c>
      <c r="F23">
        <f>'Fair Value'!F23</f>
        <v>4.0947499999999998E-2</v>
      </c>
      <c r="G23">
        <f>'Fair Value'!G23</f>
        <v>5.5013300000000001E-2</v>
      </c>
    </row>
    <row r="24" spans="1:7" x14ac:dyDescent="0.25">
      <c r="D24" t="str">
        <f>'Fair Value'!D24</f>
        <v>9.5Y</v>
      </c>
      <c r="E24">
        <f>'Fair Value'!E24</f>
        <v>9.5</v>
      </c>
      <c r="F24">
        <f>'Fair Value'!F24</f>
        <v>5.3482300000000003E-2</v>
      </c>
      <c r="G24">
        <f>'Fair Value'!G24</f>
        <v>4.1968100000000001E-2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>
        <f>'Fair Value'!F25</f>
        <v>4.0735100000000003E-2</v>
      </c>
      <c r="G25">
        <f>'Fair Value'!G25</f>
        <v>4.1939400000000002E-2</v>
      </c>
    </row>
    <row r="26" spans="1:7" x14ac:dyDescent="0.25">
      <c r="D26" t="str">
        <f>'Fair Value'!D26</f>
        <v>10.5Y</v>
      </c>
      <c r="E26">
        <f>'Fair Value'!E26</f>
        <v>10.5</v>
      </c>
      <c r="F26">
        <f>'Fair Value'!F26</f>
        <v>5.3573700000000002E-2</v>
      </c>
      <c r="G26">
        <f>'Fair Value'!G26</f>
        <v>4.19152E-2</v>
      </c>
    </row>
    <row r="27" spans="1:7" x14ac:dyDescent="0.25">
      <c r="D27" t="str">
        <f>'Fair Value'!D27</f>
        <v>11Y</v>
      </c>
      <c r="E27">
        <f>'Fair Value'!E27</f>
        <v>11</v>
      </c>
      <c r="F27">
        <f>'Fair Value'!F27</f>
        <v>4.0541599999999997E-2</v>
      </c>
      <c r="G27">
        <f>'Fair Value'!G27</f>
        <v>3.00945E-2</v>
      </c>
    </row>
    <row r="28" spans="1:7" x14ac:dyDescent="0.25">
      <c r="D28" t="str">
        <f>'Fair Value'!D28</f>
        <v>11.5Y</v>
      </c>
      <c r="E28">
        <f>'Fair Value'!E28</f>
        <v>11.5</v>
      </c>
      <c r="F28">
        <f>'Fair Value'!F28</f>
        <v>4.0568800000000002E-2</v>
      </c>
      <c r="G28">
        <f>'Fair Value'!G28</f>
        <v>5.5853E-2</v>
      </c>
    </row>
    <row r="29" spans="1:7" x14ac:dyDescent="0.25">
      <c r="D29" t="str">
        <f>'Fair Value'!D29</f>
        <v>12Y</v>
      </c>
      <c r="E29">
        <f>'Fair Value'!E29</f>
        <v>12</v>
      </c>
      <c r="F29">
        <f>'Fair Value'!F29</f>
        <v>5.3935299999999999E-2</v>
      </c>
      <c r="G29">
        <f>'Fair Value'!G29</f>
        <v>5.5678600000000002E-2</v>
      </c>
    </row>
    <row r="30" spans="1:7" x14ac:dyDescent="0.25">
      <c r="D30" t="str">
        <f>'Fair Value'!D30</f>
        <v>12.5Y</v>
      </c>
      <c r="E30">
        <f>'Fair Value'!E30</f>
        <v>12.5</v>
      </c>
      <c r="F30">
        <f>'Fair Value'!F30</f>
        <v>4.0384099999999999E-2</v>
      </c>
      <c r="G30">
        <f>'Fair Value'!G30</f>
        <v>4.1597799999999997E-2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>
        <f>'Fair Value'!F31</f>
        <v>4.04179E-2</v>
      </c>
      <c r="G31">
        <f>'Fair Value'!G31</f>
        <v>2.9546300000000001E-2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>
        <f>'Fair Value'!F32</f>
        <v>2.8645500000000001E-2</v>
      </c>
      <c r="G32">
        <f>'Fair Value'!G32</f>
        <v>5.6356299999999998E-2</v>
      </c>
    </row>
    <row r="33" spans="4:7" x14ac:dyDescent="0.25">
      <c r="D33" t="str">
        <f>'Fair Value'!D33</f>
        <v>14Y</v>
      </c>
      <c r="E33">
        <f>'Fair Value'!E33</f>
        <v>14</v>
      </c>
      <c r="F33">
        <f>'Fair Value'!F33</f>
        <v>5.4991900000000003E-2</v>
      </c>
      <c r="G33">
        <f>'Fair Value'!G33</f>
        <v>2.9365499999999999E-2</v>
      </c>
    </row>
    <row r="34" spans="4:7" x14ac:dyDescent="0.25">
      <c r="D34" t="str">
        <f>'Fair Value'!D34</f>
        <v>14.5Y</v>
      </c>
      <c r="E34">
        <f>'Fair Value'!E34</f>
        <v>14.5</v>
      </c>
      <c r="F34">
        <f>'Fair Value'!F34</f>
        <v>4.0502299999999998E-2</v>
      </c>
      <c r="G34">
        <f>'Fair Value'!G34</f>
        <v>5.6846800000000003E-2</v>
      </c>
    </row>
    <row r="35" spans="4:7" x14ac:dyDescent="0.25">
      <c r="D35" t="str">
        <f>'Fair Value'!D35</f>
        <v>15Y</v>
      </c>
      <c r="E35">
        <f>'Fair Value'!E35</f>
        <v>15</v>
      </c>
      <c r="F35">
        <f>'Fair Value'!F35</f>
        <v>5.5151800000000001E-2</v>
      </c>
      <c r="G35">
        <f>'Fair Value'!G35</f>
        <v>5.6689400000000001E-2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1" sqref="B21"/>
    </sheetView>
  </sheetViews>
  <sheetFormatPr defaultRowHeight="15" x14ac:dyDescent="0.25"/>
  <cols>
    <col min="1" max="1" width="29.28515625" bestFit="1" customWidth="1"/>
    <col min="2" max="2" width="9.7109375" bestFit="1" customWidth="1"/>
    <col min="4" max="4" width="29.28515625" bestFit="1" customWidth="1"/>
    <col min="5" max="5" width="5" bestFit="1" customWidth="1"/>
    <col min="6" max="6" width="29.28515625" bestFit="1" customWidth="1"/>
    <col min="7" max="7" width="27.5703125" bestFit="1" customWidth="1"/>
  </cols>
  <sheetData>
    <row r="1" spans="1:7" x14ac:dyDescent="0.25">
      <c r="A1" t="s">
        <v>35</v>
      </c>
      <c r="B1" t="s">
        <v>34</v>
      </c>
    </row>
    <row r="3" spans="1:7" x14ac:dyDescent="0.25">
      <c r="A3" t="s">
        <v>6</v>
      </c>
      <c r="D3" t="s">
        <v>8</v>
      </c>
      <c r="E3" t="s">
        <v>15</v>
      </c>
      <c r="F3" t="s">
        <v>7</v>
      </c>
      <c r="G3" t="s">
        <v>14</v>
      </c>
    </row>
    <row r="4" spans="1:7" x14ac:dyDescent="0.25">
      <c r="A4" t="s">
        <v>0</v>
      </c>
      <c r="B4" s="1">
        <f>'Fair Value'!B4</f>
        <v>42004</v>
      </c>
      <c r="D4" t="str">
        <f>'Fair Value'!D4</f>
        <v>ON</v>
      </c>
      <c r="E4">
        <f>'Fair Value'!E4</f>
        <v>2.8E-3</v>
      </c>
      <c r="F4">
        <f>'Fair Value'!F4</f>
        <v>0.178616</v>
      </c>
      <c r="G4">
        <f>'Fair Value'!G4</f>
        <v>0.178616</v>
      </c>
    </row>
    <row r="5" spans="1:7" x14ac:dyDescent="0.25">
      <c r="A5" t="s">
        <v>1</v>
      </c>
      <c r="B5" s="1">
        <f>'Fair Value'!B5</f>
        <v>42551</v>
      </c>
      <c r="D5" t="str">
        <f>'Fair Value'!D5</f>
        <v>3 mon</v>
      </c>
      <c r="E5">
        <f>'Fair Value'!E5</f>
        <v>0.25</v>
      </c>
      <c r="F5">
        <f>'Fair Value'!F5</f>
        <v>4.0020000000000003E-3</v>
      </c>
      <c r="G5">
        <f>'Fair Value'!G5</f>
        <v>4.4024199999999998E-3</v>
      </c>
    </row>
    <row r="6" spans="1:7" x14ac:dyDescent="0.25">
      <c r="A6" t="s">
        <v>2</v>
      </c>
      <c r="B6" s="8">
        <f>'Fair Value'!B6</f>
        <v>1</v>
      </c>
      <c r="D6" t="str">
        <f>'Fair Value'!D6</f>
        <v>6 mon</v>
      </c>
      <c r="E6">
        <f>'Fair Value'!E6</f>
        <v>0.5</v>
      </c>
      <c r="F6">
        <f>'Fair Value'!F6</f>
        <v>3.0022500000000001E-3</v>
      </c>
      <c r="G6">
        <f>'Fair Value'!G6</f>
        <v>3.40289E-3</v>
      </c>
    </row>
    <row r="7" spans="1:7" x14ac:dyDescent="0.25">
      <c r="A7" s="6" t="s">
        <v>3</v>
      </c>
      <c r="B7" s="8">
        <f>'Fair Value'!B7</f>
        <v>0.81979999999999997</v>
      </c>
      <c r="D7" t="str">
        <f>'Fair Value'!D7</f>
        <v>1Y</v>
      </c>
      <c r="E7">
        <f>'Fair Value'!E7</f>
        <v>1</v>
      </c>
      <c r="F7">
        <f>'Fair Value'!F7</f>
        <v>5.2025299999999997E-2</v>
      </c>
      <c r="G7">
        <f>'Fair Value'!G7</f>
        <v>4.2320299999999998E-2</v>
      </c>
    </row>
    <row r="8" spans="1:7" x14ac:dyDescent="0.25">
      <c r="A8" s="5" t="s">
        <v>4</v>
      </c>
      <c r="B8" s="9">
        <f>'Fair Value'!B8*1.3</f>
        <v>0.90999999999999992</v>
      </c>
      <c r="D8" t="str">
        <f>'Fair Value'!D8</f>
        <v>1.5Y</v>
      </c>
      <c r="E8">
        <f>'Fair Value'!E8</f>
        <v>1.5</v>
      </c>
      <c r="F8">
        <f>'Fair Value'!F8</f>
        <v>3.1413000000000003E-2</v>
      </c>
      <c r="G8">
        <f>'Fair Value'!G8</f>
        <v>3.1782100000000001E-2</v>
      </c>
    </row>
    <row r="9" spans="1:7" x14ac:dyDescent="0.25">
      <c r="A9" s="6" t="s">
        <v>5</v>
      </c>
      <c r="B9" s="6">
        <f>'Fair Value'!B9</f>
        <v>1000000</v>
      </c>
      <c r="D9" t="str">
        <f>'Fair Value'!D9</f>
        <v>2Y</v>
      </c>
      <c r="E9">
        <f>'Fair Value'!E9</f>
        <v>2</v>
      </c>
      <c r="F9">
        <f>'Fair Value'!F9</f>
        <v>3.1266200000000001E-2</v>
      </c>
      <c r="G9">
        <f>'Fair Value'!G9</f>
        <v>3.1595600000000001E-2</v>
      </c>
    </row>
    <row r="10" spans="1:7" x14ac:dyDescent="0.25">
      <c r="D10" t="str">
        <f>'Fair Value'!D10</f>
        <v>2.5Y</v>
      </c>
      <c r="E10">
        <f>'Fair Value'!E10</f>
        <v>2.5</v>
      </c>
      <c r="F10">
        <f>'Fair Value'!F10</f>
        <v>5.1811999999999997E-2</v>
      </c>
      <c r="G10">
        <f>'Fair Value'!G10</f>
        <v>3.14877E-2</v>
      </c>
    </row>
    <row r="11" spans="1:7" x14ac:dyDescent="0.25">
      <c r="D11" t="str">
        <f>'Fair Value'!D11</f>
        <v>3Y</v>
      </c>
      <c r="E11">
        <f>'Fair Value'!E11</f>
        <v>3</v>
      </c>
      <c r="F11">
        <f>'Fair Value'!F11</f>
        <v>3.0876199999999999E-2</v>
      </c>
      <c r="G11">
        <f>'Fair Value'!G11</f>
        <v>3.1419099999999998E-2</v>
      </c>
    </row>
    <row r="12" spans="1:7" x14ac:dyDescent="0.25">
      <c r="D12" t="str">
        <f>'Fair Value'!D12</f>
        <v>3.5Y</v>
      </c>
      <c r="E12">
        <f>'Fair Value'!E12</f>
        <v>3.5</v>
      </c>
      <c r="F12">
        <f>'Fair Value'!F12</f>
        <v>4.1249500000000001E-2</v>
      </c>
      <c r="G12">
        <f>'Fair Value'!G12</f>
        <v>3.1372900000000002E-2</v>
      </c>
    </row>
    <row r="13" spans="1:7" x14ac:dyDescent="0.25">
      <c r="D13" t="str">
        <f>'Fair Value'!D13</f>
        <v>4Y</v>
      </c>
      <c r="E13">
        <f>'Fair Value'!E13</f>
        <v>4</v>
      </c>
      <c r="F13">
        <f>'Fair Value'!F13</f>
        <v>4.11884E-2</v>
      </c>
      <c r="G13">
        <f>'Fair Value'!G13</f>
        <v>4.1927399999999997E-2</v>
      </c>
    </row>
    <row r="14" spans="1:7" x14ac:dyDescent="0.25">
      <c r="D14" t="str">
        <f>'Fair Value'!D14</f>
        <v>4.5Y</v>
      </c>
      <c r="E14">
        <f>'Fair Value'!E14</f>
        <v>4.5</v>
      </c>
      <c r="F14">
        <f>'Fair Value'!F14</f>
        <v>3.0626E-2</v>
      </c>
      <c r="G14">
        <f>'Fair Value'!G14</f>
        <v>4.1827099999999999E-2</v>
      </c>
    </row>
    <row r="15" spans="1:7" x14ac:dyDescent="0.25">
      <c r="A15" t="s">
        <v>15</v>
      </c>
      <c r="B15">
        <f>YEARFRAC($B$4,$B$5,3)</f>
        <v>1.4986301369863013</v>
      </c>
      <c r="D15" t="str">
        <f>'Fair Value'!D15</f>
        <v>5Y</v>
      </c>
      <c r="E15">
        <f>'Fair Value'!E15</f>
        <v>5</v>
      </c>
      <c r="F15">
        <f>'Fair Value'!F15</f>
        <v>4.1304199999999999E-2</v>
      </c>
      <c r="G15">
        <f>'Fair Value'!G15</f>
        <v>4.1749799999999997E-2</v>
      </c>
    </row>
    <row r="16" spans="1:7" x14ac:dyDescent="0.25">
      <c r="A16" t="s">
        <v>16</v>
      </c>
      <c r="B16">
        <f>F8+(F9-F8)/(E9-E8)*(B15-E8)</f>
        <v>3.1413402191780827E-2</v>
      </c>
      <c r="D16" t="str">
        <f>'Fair Value'!D16</f>
        <v>5.5Y</v>
      </c>
      <c r="E16">
        <f>'Fair Value'!E16</f>
        <v>5.5</v>
      </c>
      <c r="F16">
        <f>'Fair Value'!F16</f>
        <v>4.12615E-2</v>
      </c>
      <c r="G16">
        <f>'Fair Value'!G16</f>
        <v>4.1689299999999999E-2</v>
      </c>
    </row>
    <row r="17" spans="1:7" x14ac:dyDescent="0.25">
      <c r="A17" t="s">
        <v>17</v>
      </c>
      <c r="B17">
        <f>G8+(G9-G8)/(E9-E8)*(B15-E8)</f>
        <v>3.1782610958904112E-2</v>
      </c>
      <c r="D17" t="str">
        <f>'Fair Value'!D17</f>
        <v>6Y</v>
      </c>
      <c r="E17">
        <f>'Fair Value'!E17</f>
        <v>6</v>
      </c>
      <c r="F17">
        <f>'Fair Value'!F17</f>
        <v>5.2655199999999999E-2</v>
      </c>
      <c r="G17">
        <f>'Fair Value'!G17</f>
        <v>3.07885E-2</v>
      </c>
    </row>
    <row r="18" spans="1:7" x14ac:dyDescent="0.25">
      <c r="D18" t="str">
        <f>'Fair Value'!D18</f>
        <v>6.5Y</v>
      </c>
      <c r="E18">
        <f>'Fair Value'!E18</f>
        <v>6.5</v>
      </c>
      <c r="F18">
        <f>'Fair Value'!F18</f>
        <v>3.0186399999999999E-2</v>
      </c>
      <c r="G18">
        <f>'Fair Value'!G18</f>
        <v>3.08218E-2</v>
      </c>
    </row>
    <row r="19" spans="1:7" x14ac:dyDescent="0.25">
      <c r="A19" s="4" t="s">
        <v>18</v>
      </c>
      <c r="B19" s="3">
        <f>B9*B6*(B7*EXP(-B17*B15)-B8*EXP(-B16*B15))</f>
        <v>-86484.673192785631</v>
      </c>
      <c r="D19" t="str">
        <f>'Fair Value'!D19</f>
        <v>7Y</v>
      </c>
      <c r="E19">
        <f>'Fair Value'!E19</f>
        <v>7</v>
      </c>
      <c r="F19">
        <f>'Fair Value'!F19</f>
        <v>4.1200000000000001E-2</v>
      </c>
      <c r="G19">
        <f>'Fair Value'!G19</f>
        <v>3.0852000000000001E-2</v>
      </c>
    </row>
    <row r="20" spans="1:7" x14ac:dyDescent="0.25">
      <c r="D20" t="str">
        <f>'Fair Value'!D20</f>
        <v>7.5Y</v>
      </c>
      <c r="E20">
        <f>'Fair Value'!E20</f>
        <v>7.5</v>
      </c>
      <c r="F20">
        <f>'Fair Value'!F20</f>
        <v>5.3091199999999998E-2</v>
      </c>
      <c r="G20">
        <f>'Fair Value'!G20</f>
        <v>5.4321000000000001E-2</v>
      </c>
    </row>
    <row r="21" spans="1:7" x14ac:dyDescent="0.25">
      <c r="B21">
        <v>-86484.673192785631</v>
      </c>
      <c r="D21" t="str">
        <f>'Fair Value'!D21</f>
        <v>8Y</v>
      </c>
      <c r="E21">
        <f>'Fair Value'!E21</f>
        <v>8</v>
      </c>
      <c r="F21">
        <f>'Fair Value'!F21</f>
        <v>2.9906700000000001E-2</v>
      </c>
      <c r="G21">
        <f>'Fair Value'!G21</f>
        <v>3.0603200000000001E-2</v>
      </c>
    </row>
    <row r="22" spans="1:7" x14ac:dyDescent="0.25">
      <c r="D22" t="str">
        <f>'Fair Value'!D22</f>
        <v>8.5Y</v>
      </c>
      <c r="E22">
        <f>'Fair Value'!E22</f>
        <v>8.5</v>
      </c>
      <c r="F22">
        <f>'Fair Value'!F22</f>
        <v>5.3430100000000001E-2</v>
      </c>
      <c r="G22">
        <f>'Fair Value'!G22</f>
        <v>3.06448E-2</v>
      </c>
    </row>
    <row r="23" spans="1:7" x14ac:dyDescent="0.25">
      <c r="D23" t="str">
        <f>'Fair Value'!D23</f>
        <v>9Y</v>
      </c>
      <c r="E23">
        <f>'Fair Value'!E23</f>
        <v>9</v>
      </c>
      <c r="F23">
        <f>'Fair Value'!F23</f>
        <v>4.0947499999999998E-2</v>
      </c>
      <c r="G23">
        <f>'Fair Value'!G23</f>
        <v>5.5013300000000001E-2</v>
      </c>
    </row>
    <row r="24" spans="1:7" x14ac:dyDescent="0.25">
      <c r="D24" t="str">
        <f>'Fair Value'!D24</f>
        <v>9.5Y</v>
      </c>
      <c r="E24">
        <f>'Fair Value'!E24</f>
        <v>9.5</v>
      </c>
      <c r="F24">
        <f>'Fair Value'!F24</f>
        <v>5.3482300000000003E-2</v>
      </c>
      <c r="G24">
        <f>'Fair Value'!G24</f>
        <v>4.1968100000000001E-2</v>
      </c>
    </row>
    <row r="25" spans="1:7" x14ac:dyDescent="0.25">
      <c r="D25" t="str">
        <f>'Fair Value'!D25</f>
        <v>10Y</v>
      </c>
      <c r="E25">
        <f>'Fair Value'!E25</f>
        <v>10</v>
      </c>
      <c r="F25">
        <f>'Fair Value'!F25</f>
        <v>4.0735100000000003E-2</v>
      </c>
      <c r="G25">
        <f>'Fair Value'!G25</f>
        <v>4.1939400000000002E-2</v>
      </c>
    </row>
    <row r="26" spans="1:7" x14ac:dyDescent="0.25">
      <c r="D26" t="str">
        <f>'Fair Value'!D26</f>
        <v>10.5Y</v>
      </c>
      <c r="E26">
        <f>'Fair Value'!E26</f>
        <v>10.5</v>
      </c>
      <c r="F26">
        <f>'Fair Value'!F26</f>
        <v>5.3573700000000002E-2</v>
      </c>
      <c r="G26">
        <f>'Fair Value'!G26</f>
        <v>4.19152E-2</v>
      </c>
    </row>
    <row r="27" spans="1:7" x14ac:dyDescent="0.25">
      <c r="D27" t="str">
        <f>'Fair Value'!D27</f>
        <v>11Y</v>
      </c>
      <c r="E27">
        <f>'Fair Value'!E27</f>
        <v>11</v>
      </c>
      <c r="F27">
        <f>'Fair Value'!F27</f>
        <v>4.0541599999999997E-2</v>
      </c>
      <c r="G27">
        <f>'Fair Value'!G27</f>
        <v>3.00945E-2</v>
      </c>
    </row>
    <row r="28" spans="1:7" x14ac:dyDescent="0.25">
      <c r="D28" t="str">
        <f>'Fair Value'!D28</f>
        <v>11.5Y</v>
      </c>
      <c r="E28">
        <f>'Fair Value'!E28</f>
        <v>11.5</v>
      </c>
      <c r="F28">
        <f>'Fair Value'!F28</f>
        <v>4.0568800000000002E-2</v>
      </c>
      <c r="G28">
        <f>'Fair Value'!G28</f>
        <v>5.5853E-2</v>
      </c>
    </row>
    <row r="29" spans="1:7" x14ac:dyDescent="0.25">
      <c r="D29" t="str">
        <f>'Fair Value'!D29</f>
        <v>12Y</v>
      </c>
      <c r="E29">
        <f>'Fair Value'!E29</f>
        <v>12</v>
      </c>
      <c r="F29">
        <f>'Fair Value'!F29</f>
        <v>5.3935299999999999E-2</v>
      </c>
      <c r="G29">
        <f>'Fair Value'!G29</f>
        <v>5.5678600000000002E-2</v>
      </c>
    </row>
    <row r="30" spans="1:7" x14ac:dyDescent="0.25">
      <c r="D30" t="str">
        <f>'Fair Value'!D30</f>
        <v>12.5Y</v>
      </c>
      <c r="E30">
        <f>'Fair Value'!E30</f>
        <v>12.5</v>
      </c>
      <c r="F30">
        <f>'Fair Value'!F30</f>
        <v>4.0384099999999999E-2</v>
      </c>
      <c r="G30">
        <f>'Fair Value'!G30</f>
        <v>4.1597799999999997E-2</v>
      </c>
    </row>
    <row r="31" spans="1:7" x14ac:dyDescent="0.25">
      <c r="D31" t="str">
        <f>'Fair Value'!D31</f>
        <v>13Y</v>
      </c>
      <c r="E31">
        <f>'Fair Value'!E31</f>
        <v>13</v>
      </c>
      <c r="F31">
        <f>'Fair Value'!F31</f>
        <v>4.04179E-2</v>
      </c>
      <c r="G31">
        <f>'Fair Value'!G31</f>
        <v>2.9546300000000001E-2</v>
      </c>
    </row>
    <row r="32" spans="1:7" x14ac:dyDescent="0.25">
      <c r="D32" t="str">
        <f>'Fair Value'!D32</f>
        <v>13.5Y</v>
      </c>
      <c r="E32">
        <f>'Fair Value'!E32</f>
        <v>13.5</v>
      </c>
      <c r="F32">
        <f>'Fair Value'!F32</f>
        <v>2.8645500000000001E-2</v>
      </c>
      <c r="G32">
        <f>'Fair Value'!G32</f>
        <v>5.6356299999999998E-2</v>
      </c>
    </row>
    <row r="33" spans="4:7" x14ac:dyDescent="0.25">
      <c r="D33" t="str">
        <f>'Fair Value'!D33</f>
        <v>14Y</v>
      </c>
      <c r="E33">
        <f>'Fair Value'!E33</f>
        <v>14</v>
      </c>
      <c r="F33">
        <f>'Fair Value'!F33</f>
        <v>5.4991900000000003E-2</v>
      </c>
      <c r="G33">
        <f>'Fair Value'!G33</f>
        <v>2.9365499999999999E-2</v>
      </c>
    </row>
    <row r="34" spans="4:7" x14ac:dyDescent="0.25">
      <c r="D34" t="str">
        <f>'Fair Value'!D34</f>
        <v>14.5Y</v>
      </c>
      <c r="E34">
        <f>'Fair Value'!E34</f>
        <v>14.5</v>
      </c>
      <c r="F34">
        <f>'Fair Value'!F34</f>
        <v>4.0502299999999998E-2</v>
      </c>
      <c r="G34">
        <f>'Fair Value'!G34</f>
        <v>5.6846800000000003E-2</v>
      </c>
    </row>
    <row r="35" spans="4:7" x14ac:dyDescent="0.25">
      <c r="D35" t="str">
        <f>'Fair Value'!D35</f>
        <v>15Y</v>
      </c>
      <c r="E35">
        <f>'Fair Value'!E35</f>
        <v>15</v>
      </c>
      <c r="F35">
        <f>'Fair Value'!F35</f>
        <v>5.5151800000000001E-2</v>
      </c>
      <c r="G35">
        <f>'Fair Value'!G35</f>
        <v>5.6689400000000001E-2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Fair Value</vt:lpstr>
      <vt:lpstr>Test 1</vt:lpstr>
      <vt:lpstr>Test 2</vt:lpstr>
      <vt:lpstr>Test 3</vt:lpstr>
      <vt:lpstr>Test 4</vt:lpstr>
      <vt:lpstr>Test 5</vt:lpstr>
      <vt:lpstr>Test 6</vt:lpstr>
      <vt:lpstr>Test 7</vt:lpstr>
      <vt:lpstr>Test 8</vt:lpstr>
      <vt:lpstr>Test 9</vt:lpstr>
      <vt:lpstr>Test 10</vt:lpstr>
      <vt:lpstr>Test 11</vt:lpstr>
      <vt:lpstr>Test 12</vt:lpstr>
      <vt:lpstr>Test 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Kenric Cheong</dc:creator>
  <cp:lastModifiedBy>tsui ken</cp:lastModifiedBy>
  <dcterms:created xsi:type="dcterms:W3CDTF">2015-03-22T02:50:49Z</dcterms:created>
  <dcterms:modified xsi:type="dcterms:W3CDTF">2015-05-17T19:47:25Z</dcterms:modified>
</cp:coreProperties>
</file>