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00"/>
  </bookViews>
  <sheets>
    <sheet name="Sheet1" sheetId="1" r:id="rId1"/>
    <sheet name="Sheet2" sheetId="2" r:id="rId2"/>
  </sheets>
  <calcPr calcId="144525" iterate="1" iterateCount="1" iterateDelta="0.001"/>
</workbook>
</file>

<file path=xl/comments1.xml><?xml version="1.0" encoding="utf-8"?>
<comments xmlns="http://schemas.openxmlformats.org/spreadsheetml/2006/main">
  <authors>
    <author>Administrator</author>
    <author>macmac</author>
  </authors>
  <commentLis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1:近战
0:远程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1:近战
0:远程</t>
        </r>
      </text>
    </comment>
    <comment ref="J1" authorId="1">
      <text>
        <r>
          <rPr>
            <b/>
            <sz val="20"/>
            <rFont val="宋体"/>
            <charset val="134"/>
          </rPr>
          <t>macmac:</t>
        </r>
        <r>
          <rPr>
            <sz val="20"/>
            <rFont val="宋体"/>
            <charset val="134"/>
          </rPr>
          <t xml:space="preserve">
1:  普攻
2:  技能
3:  被动
4:  器技能</t>
        </r>
      </text>
    </comment>
    <comment ref="L1" authorId="1">
      <text>
        <r>
          <rPr>
            <b/>
            <sz val="20"/>
            <rFont val="宋体"/>
            <charset val="134"/>
          </rPr>
          <t>macmac:</t>
        </r>
        <r>
          <rPr>
            <sz val="20"/>
            <rFont val="宋体"/>
            <charset val="134"/>
          </rPr>
          <t xml:space="preserve">
1:  默认攻击
2:  前排
3:  后排
4:  随机3个
5:  全体
6:  攻击力最高
7:  攻击力最低
8:  生命最高
9:  生命最低
10:随机1个
11: 随机2个
12: 随机4个
13: 随机2个后排</t>
        </r>
      </text>
    </comment>
  </commentList>
</comments>
</file>

<file path=xl/sharedStrings.xml><?xml version="1.0" encoding="utf-8"?>
<sst xmlns="http://schemas.openxmlformats.org/spreadsheetml/2006/main" count="1486" uniqueCount="769">
  <si>
    <t>编号【KEY】</t>
  </si>
  <si>
    <t>英雄名</t>
  </si>
  <si>
    <t>技能名</t>
  </si>
  <si>
    <t>技能描述</t>
  </si>
  <si>
    <t>开启阶数</t>
  </si>
  <si>
    <t>是否近战</t>
  </si>
  <si>
    <t>施放特效</t>
  </si>
  <si>
    <t>弹道特效</t>
  </si>
  <si>
    <t>受击特效</t>
  </si>
  <si>
    <t>技能类型</t>
  </si>
  <si>
    <t>技能自定义数值</t>
  </si>
  <si>
    <t>攻击类型</t>
  </si>
  <si>
    <t>伤害加成</t>
  </si>
  <si>
    <t>属性</t>
  </si>
  <si>
    <t>id</t>
  </si>
  <si>
    <t>heroName</t>
  </si>
  <si>
    <t>name</t>
  </si>
  <si>
    <t>describe</t>
  </si>
  <si>
    <t>open_stage</t>
  </si>
  <si>
    <t>near</t>
  </si>
  <si>
    <t>effect_cast</t>
  </si>
  <si>
    <t>effect_ballistic</t>
  </si>
  <si>
    <t>effect_hit</t>
  </si>
  <si>
    <t>skill_type</t>
  </si>
  <si>
    <t>config</t>
  </si>
  <si>
    <t>attack_type</t>
  </si>
  <si>
    <t>attack_ratio</t>
  </si>
  <si>
    <t>attrs</t>
  </si>
  <si>
    <t>int</t>
  </si>
  <si>
    <t>string</t>
  </si>
  <si>
    <t>any</t>
  </si>
  <si>
    <t>float</t>
  </si>
  <si>
    <t>server</t>
  </si>
  <si>
    <t>server_no</t>
  </si>
  <si>
    <t>client</t>
  </si>
  <si>
    <t>火把攻击</t>
  </si>
  <si>
    <t>无</t>
  </si>
  <si>
    <t>[]</t>
  </si>
  <si>
    <t>盾兵</t>
  </si>
  <si>
    <t>盾兵普通攻击</t>
  </si>
  <si>
    <t>刀兵</t>
  </si>
  <si>
    <t>刀兵普通攻击</t>
  </si>
  <si>
    <t>弓兵</t>
  </si>
  <si>
    <t>弓兵普通攻击</t>
  </si>
  <si>
    <t>xiaobing_gongbing_loop</t>
  </si>
  <si>
    <t>枪兵</t>
  </si>
  <si>
    <t>枪兵普通攻击</t>
  </si>
  <si>
    <t>斧兵</t>
  </si>
  <si>
    <t>斧兵普通攻击</t>
  </si>
  <si>
    <t>法师1</t>
  </si>
  <si>
    <t>法师1普通攻击</t>
  </si>
  <si>
    <t>法师2</t>
  </si>
  <si>
    <t>法师2普通攻击</t>
  </si>
  <si>
    <t>xiaobing_fashi2_loop</t>
  </si>
  <si>
    <t>射手1</t>
  </si>
  <si>
    <t>射手1普通攻击</t>
  </si>
  <si>
    <t>xiaobing_sheshou1_loop</t>
  </si>
  <si>
    <t>射手2</t>
  </si>
  <si>
    <t>射手2普通攻击</t>
  </si>
  <si>
    <t>xiaobing_sheshou2_loop</t>
  </si>
  <si>
    <t>剑兵1</t>
  </si>
  <si>
    <t>剑兵1普通攻击</t>
  </si>
  <si>
    <t>剑兵2</t>
  </si>
  <si>
    <t>剑兵2普通攻击</t>
  </si>
  <si>
    <t>枪兵2</t>
  </si>
  <si>
    <t>枪兵1普通攻击</t>
  </si>
  <si>
    <t>xiaobing_qiangbing2_loop</t>
  </si>
  <si>
    <t>枪兵3</t>
  </si>
  <si>
    <t>枪兵2普通攻击</t>
  </si>
  <si>
    <t>机关鸟1</t>
  </si>
  <si>
    <t>机关鸟1普通攻击</t>
  </si>
  <si>
    <t>机关鸟2</t>
  </si>
  <si>
    <t>机关鸟2普通攻击</t>
  </si>
  <si>
    <t>机关兽1</t>
  </si>
  <si>
    <t>机关兽1普通攻击</t>
  </si>
  <si>
    <t>机关兽2</t>
  </si>
  <si>
    <t>机关兽2普通攻击</t>
  </si>
  <si>
    <t>女蛊师1</t>
  </si>
  <si>
    <t>女蛊师1普通攻击</t>
  </si>
  <si>
    <t>女蛊师2</t>
  </si>
  <si>
    <t>女蛊师2普通攻击</t>
  </si>
  <si>
    <t>巨蛊虫1</t>
  </si>
  <si>
    <t>巨蛊虫1普通攻击</t>
  </si>
  <si>
    <t>巨蛊虫2</t>
  </si>
  <si>
    <t>巨蛊虫2普通攻击</t>
  </si>
  <si>
    <t>巫祭祀1</t>
  </si>
  <si>
    <t>巫祭祀1普通攻击</t>
  </si>
  <si>
    <t>巫祭祀2</t>
  </si>
  <si>
    <t>巫祭祀2普通攻击</t>
  </si>
  <si>
    <t>xiaobing_jisi2_loop</t>
  </si>
  <si>
    <t>巫控兽1</t>
  </si>
  <si>
    <t>巫控兽1普通攻击</t>
  </si>
  <si>
    <t>巫控兽2</t>
  </si>
  <si>
    <t>巫控兽2普通攻击</t>
  </si>
  <si>
    <t>白虎boss</t>
  </si>
  <si>
    <t>白虎boss普通攻击</t>
  </si>
  <si>
    <t>boss_baihu_hit</t>
  </si>
  <si>
    <t>麒麟boss</t>
  </si>
  <si>
    <t>麒麟boss普通攻击</t>
  </si>
  <si>
    <t>boss_qilin_hit</t>
  </si>
  <si>
    <t>青龙boss</t>
  </si>
  <si>
    <t>青龙boss普通攻击</t>
  </si>
  <si>
    <t>boss_qinglong_hit</t>
  </si>
  <si>
    <t>玄武boss</t>
  </si>
  <si>
    <t>枪兵boss普通攻击</t>
  </si>
  <si>
    <t>boss_xuanwu_hit</t>
  </si>
  <si>
    <t>朱雀boss</t>
  </si>
  <si>
    <t>斧兵boss普通攻击</t>
  </si>
  <si>
    <t>boss_zhuque_line</t>
  </si>
  <si>
    <t>boss_zhuque_hit</t>
  </si>
  <si>
    <t>木质宝箱怪</t>
  </si>
  <si>
    <t>木质宝箱怪受击</t>
  </si>
  <si>
    <t>青铜宝箱怪</t>
  </si>
  <si>
    <t>青铜宝箱怪受击</t>
  </si>
  <si>
    <t>神兽白虎</t>
  </si>
  <si>
    <t>普通攻击</t>
  </si>
  <si>
    <t>虎跃山林</t>
  </si>
  <si>
    <t>对全体敌人造成200%攻击伤害，并有40%概率眩晕目标2回合</t>
  </si>
  <si>
    <t>猛虎扑击</t>
  </si>
  <si>
    <t>普通攻击变为攻击全体敌人，并有50概率降低目标39点怒气</t>
  </si>
  <si>
    <t>虎虎生威</t>
  </si>
  <si>
    <t>回合结束时，增加自身15%攻击力、技能伤害至战斗结束，可叠加</t>
  </si>
  <si>
    <t>神兽威严</t>
  </si>
  <si>
    <t>减伤增加70%，技能减伤增加100%，爆伤抵抗增加100%，破甲抵抗增加100%</t>
  </si>
  <si>
    <t>[{"type": "zs","value":0.7},{"type": "jnjs","value":1},{"type": "bsdk","value":1},{"type": "pjdk","value":1}]</t>
  </si>
  <si>
    <t>神兽麒麟</t>
  </si>
  <si>
    <t>麒麟毒云</t>
  </si>
  <si>
    <t>对全体教人造成200%攻击伤害，并使目标中毒，每回合造成10%攻击伤害，持续15回合</t>
  </si>
  <si>
    <t>剧毒勿近</t>
  </si>
  <si>
    <t>回合结束时，使敌方中毒，每回合造成10%攻击伤害，持续15回合</t>
  </si>
  <si>
    <t>以毒养毒</t>
  </si>
  <si>
    <t>每当敌方中毒时，增加自身4%攻击至战斗结束，可叠加</t>
  </si>
  <si>
    <t>增伤增加70%，技能减伤增加100%，爆伤抵抗增加100%，破甲抵抗增加100%</t>
  </si>
  <si>
    <t>神兽青龙</t>
  </si>
  <si>
    <t>龙腾九天</t>
  </si>
  <si>
    <t>对全体教人造成200%攻击伤害，降低目标14点怒气与10%攻击力5回合</t>
  </si>
  <si>
    <t>游龙潜渊</t>
  </si>
  <si>
    <t>每回合结束时，增加自身10%攻击力至战斗结束，可叠加</t>
  </si>
  <si>
    <t>逆鳞戒备</t>
  </si>
  <si>
    <t>每回合结束时，有10%概率随机冰冻1名敌人</t>
  </si>
  <si>
    <t>神兽玄武</t>
  </si>
  <si>
    <t>承天载地</t>
  </si>
  <si>
    <t>对全体敌人造成200%攻击伤害，同时增加自身50%攻击至战斗结束，可叠加</t>
  </si>
  <si>
    <t>不屈意志</t>
  </si>
  <si>
    <t>回合结束时，增加自身8%减伤与技能减伤至战斗结束，可叠加</t>
  </si>
  <si>
    <t>游刃有余</t>
  </si>
  <si>
    <t>普通攻击变为随机攻击1名敌人，并有50%概率使目标眩晕</t>
  </si>
  <si>
    <t>神兽朱雀</t>
  </si>
  <si>
    <t>焚世灼发</t>
  </si>
  <si>
    <t>对全体敌人造成200%攻击伤害，并使目标灼烧，每回合造成50%攻击伤害，持续3回合，同时增加自身30%破甲3回合</t>
  </si>
  <si>
    <t>沾之即燃</t>
  </si>
  <si>
    <t>受到攻击时，使敌方灼烧，每回合造成20%攻击伤害，持续3回合</t>
  </si>
  <si>
    <t>火上浇油</t>
  </si>
  <si>
    <t>每当敌方灼烧时，增加自身3%暴击与攻击至战斗结束，可叠加；每当敌方灼烧状态消失时，有20%概率使随机1名敌人眩晕2回合</t>
  </si>
  <si>
    <t>战斗开始</t>
  </si>
  <si>
    <t>战斗开始恢复所有人初始状态</t>
  </si>
  <si>
    <t>恢复一半能量</t>
  </si>
  <si>
    <t>司马懿</t>
  </si>
  <si>
    <t>simayi_attack_line</t>
  </si>
  <si>
    <t>simayi_attack_hit</t>
  </si>
  <si>
    <t>术算</t>
  </si>
  <si>
    <t>对全体敌人造成160%攻击伤害，并恢复自身造成伤害50%的等量生命</t>
  </si>
  <si>
    <t>simayi_skill_line</t>
  </si>
  <si>
    <t>simayi_skill_hit</t>
  </si>
  <si>
    <t>幽冥</t>
  </si>
  <si>
    <t>友方释放技能时，增加自身20%技能伤害至战斗结束，可叠加</t>
  </si>
  <si>
    <t>奇谋</t>
  </si>
  <si>
    <t>攻击增加15%，防御增加15%，减伤增加20%</t>
  </si>
  <si>
    <t>[{"type": "atk_ratio","value":0.15},{"type": "def_ratio","value":0.15},{"type": "js","value":0.2}]</t>
  </si>
  <si>
    <t>鬼魅</t>
  </si>
  <si>
    <t>每回合结束时，增加自身20%攻击至战斗结束，可叠加</t>
  </si>
  <si>
    <t>觉醒·术算</t>
  </si>
  <si>
    <t>对全体敌人造成210%攻击伤害，并恢复自身造成伤害65%的等量生命，同时降低目标10%破甲3回合</t>
  </si>
  <si>
    <t>觉醒·幽冥</t>
  </si>
  <si>
    <t>友方释放技能时，增加自身20%技能伤害与10%破甲至战斗结束，可叠加</t>
  </si>
  <si>
    <t>觉醒·奇谋</t>
  </si>
  <si>
    <t>攻击增加15%，生命增加10%，防御增加15%，暴击增加20%，减伤增加20%</t>
  </si>
  <si>
    <t>[{
 "type": "atk_ratio",
 "value": 0.15
}, {
 "type": "hp_ratio",
 "value": 0.1
}, {
 "type": "def_ratio",
 "value": 0.15
}, {
 "type": "bj",
 "value": 0.2
}, {
 "type": "js",
 "value": 0.2
}]</t>
  </si>
  <si>
    <t>觉醒·鬼魅</t>
  </si>
  <si>
    <t>每回合结束时，增加自身20%攻击与10%破甲抵抗至战斗结束，可叠加</t>
  </si>
  <si>
    <t>郭嘉</t>
  </si>
  <si>
    <t>guojia_attack_loop</t>
  </si>
  <si>
    <t>奇佐</t>
  </si>
  <si>
    <t>对全体敌人造成190%攻击伤害，并有30%的概率冰冻目标2回合</t>
  </si>
  <si>
    <t>guojia_skill_hit</t>
  </si>
  <si>
    <t>冰计</t>
  </si>
  <si>
    <t>受到攻击时，有25%的概率使目标冰冻2回合</t>
  </si>
  <si>
    <t>谋城</t>
  </si>
  <si>
    <t>对冰冻目标额外造成70%伤害</t>
  </si>
  <si>
    <t>天妒</t>
  </si>
  <si>
    <t>自身死亡时，有50%的概率使全体敌人冰冻2回合，并恢复全体友军郭嘉400%攻击的等量生命</t>
  </si>
  <si>
    <t>觉醒·奇佐</t>
  </si>
  <si>
    <t>对全体敌人造成240%攻击伤害，并有40%的概率冰冻目标2回合</t>
  </si>
  <si>
    <t>觉醒·冰计</t>
  </si>
  <si>
    <t>受到攻击时，有25%的概率使目标冰冻并降低10%减伤2回合</t>
  </si>
  <si>
    <t>觉醒·谋城</t>
  </si>
  <si>
    <t>攻击增加35%，对冰冻目标额外造成70%伤害</t>
  </si>
  <si>
    <t>觉醒·天妒</t>
  </si>
  <si>
    <t>首次受到致死伤害时，保留1点生命，免疫所有伤害至下回合开始；自身死亡时，有99%的概率使全体敌人冰冻2回合，并恢复全体友军郭嘉400%攻击的等量生命</t>
  </si>
  <si>
    <t>关羽</t>
  </si>
  <si>
    <t>斩龙</t>
  </si>
  <si>
    <t>随机对敌人造成400%攻击伤害，每次释放斩龙，都会使下次斩龙的伤害变为之前的120%</t>
  </si>
  <si>
    <t>guanyu_skill_hit</t>
  </si>
  <si>
    <t>武神</t>
  </si>
  <si>
    <t>普通攻击变为攻击前排敌人，并恢复自身110%攻击的等量生命</t>
  </si>
  <si>
    <t>武魂</t>
  </si>
  <si>
    <t>攻击增加30%，防御增加15%，暴击与暴击伤害增加20%</t>
  </si>
  <si>
    <t>[{"type": "atk_ratio","value":0.3},{"type": "def_ratio","value":0.15},{"type": "bj","value":0.2},{"type": "bs","value":0.2}]</t>
  </si>
  <si>
    <t>武圣</t>
  </si>
  <si>
    <t>战斗开始时，增加自身80%攻击至战斗结束</t>
  </si>
  <si>
    <t>觉醒·斩龙</t>
  </si>
  <si>
    <t>随机对单名敌人造成450%攻击伤害，每次释放斩龙，都会使下次斩龙的伤害变为之前的120%；斩龙击杀敌人后，再释放一次斩龙</t>
  </si>
  <si>
    <t>觉醒·武神</t>
  </si>
  <si>
    <t>普通攻击目标变为攻击力最高的2名敌人，并恢复自身200%攻击的等量生命；普攻击杀敌人后，立即再次进行一次普攻</t>
  </si>
  <si>
    <t>觉醒·武魂</t>
  </si>
  <si>
    <t>攻击增加30%，生命增加10%，防御增加15%，免控增加20%，暴击与暴击伤害增加20%</t>
  </si>
  <si>
    <t>[{
 "type": "atk_ratio",
 "value": 0.3
}, {
 "type": "hp_ratio",
 "value": 0.10
}, {
 "type": "def_ratio",
 "value": 0.15
}, {
 "type": "mk",
 "value": 0.2
}, {
 "type": "bj",
 "value": 0.2
}, {
 "type": "bs",
 "value": 0.2
}]</t>
  </si>
  <si>
    <t>觉醒·武圣</t>
  </si>
  <si>
    <t>战斗开始时，增加自身80%攻击至战斗结束；击杀敌人后，增加自身20%攻击力3回合</t>
  </si>
  <si>
    <t>诸葛亮</t>
  </si>
  <si>
    <t>zhugeliang_attack_line</t>
  </si>
  <si>
    <t>zhugeliang_attack_hit</t>
  </si>
  <si>
    <t>星落</t>
  </si>
  <si>
    <t>对全体敌人造成200%攻击伤害，并增加自身15%攻击，持续3回合</t>
  </si>
  <si>
    <t>zhugeliang_skill_hit</t>
  </si>
  <si>
    <t>神算</t>
  </si>
  <si>
    <t>对冰冻、眩晕、沉默、灼烧、中毒、流血目标额外造成40%伤害</t>
  </si>
  <si>
    <t>智谋</t>
  </si>
  <si>
    <t>攻击增加25%，格挡增加100%，冰冻抗性增加900%</t>
  </si>
  <si>
    <t>[{"type": "atk_ratio","value":0.25},{"type": "gd","value":1},{"type": "bdkx","value":9}]</t>
  </si>
  <si>
    <t>东风</t>
  </si>
  <si>
    <t>普通攻击变为攻击全体敌人，并有20%的概率使目标或冰冻或灼烧或中毒，灼烧和中毒每回合额外造成30%攻击伤害，持续3回合</t>
  </si>
  <si>
    <t>觉醒·星落</t>
  </si>
  <si>
    <t>对全体敌人造成250%攻击伤害，并增加自身30%攻击，持续3回合</t>
  </si>
  <si>
    <t>觉醒·神算</t>
  </si>
  <si>
    <t>对冰冻、眩晕、沉默、灼烧、中毒、流血目标额外造成60%伤害</t>
  </si>
  <si>
    <t>觉醒·智谋</t>
  </si>
  <si>
    <t>攻击增加25%，生命增加20%，速度增加100点，格挡增加100%，冰冻抗性增加900%</t>
  </si>
  <si>
    <t>[{
 "type": "atk_ratio",
 "value": 0.25
}, {
 "type": "hp_ratio",
 "value": 0.2
}, {
 "type": "spd",
 "value": 1
}, {
 "type": "gd",
 "value": 1
}, {
 "type": "bdkx",
 "value": 9
}]</t>
  </si>
  <si>
    <t>觉醒·东风</t>
  </si>
  <si>
    <t>普通攻击变为攻击全体敌人，并有20%的概率使目标或冰冻或眩晕或沉默或灼烧或中毒或流血，灼烧、中毒和流血每回合额外造成30%攻击伤害，持续3回合</t>
  </si>
  <si>
    <t>周瑜</t>
  </si>
  <si>
    <t>zhouyu_attack_hit</t>
  </si>
  <si>
    <t>焚江</t>
  </si>
  <si>
    <t>对全体敌人造成攻击175%攻击伤害，并使目标灼烧，每回合额外造成50%攻击伤害，持续3回合</t>
  </si>
  <si>
    <t>zhouyu_skill_loop</t>
  </si>
  <si>
    <t>zhouyu_skill_hit</t>
  </si>
  <si>
    <t>赤炎</t>
  </si>
  <si>
    <t>普通攻击变为攻击全体敌人，并增加自身20%的暴击和爆伤，持续3回合</t>
  </si>
  <si>
    <t>传承</t>
  </si>
  <si>
    <t>攻击增加25%，防御增加15%，对灼烧目标的伤害提高45%</t>
  </si>
  <si>
    <t>[{"type": "atk_ratio","value":0.25},{"type": "def_ratio","value":0.15}]</t>
  </si>
  <si>
    <t>天火</t>
  </si>
  <si>
    <t>每当敌方武将被灼烧时，提高自身4%攻击力至战斗结束，可叠加；每当敌方武将灼烧效果消失时，恢复自身生命上限2%的血量</t>
  </si>
  <si>
    <t>觉醒·焚江</t>
  </si>
  <si>
    <t>所有敌人分摊周瑜攻击力1200%的等量伤害（对单个敌人的伤害不超过自身攻击的600%），并使目标灼烧，每回合额外造成100%攻击伤害，持续3回合</t>
  </si>
  <si>
    <t>觉醒·赤炎</t>
  </si>
  <si>
    <t>普通攻击变为攻击全体敌人，有50%概率引爆目标的灼烧效果，立即造成全额伤害，同时增加自身20%的暴击和爆伤，持续3回合</t>
  </si>
  <si>
    <t>觉醒·传承</t>
  </si>
  <si>
    <t>攻击增加25%，防御增加15%，对灼烧目标的伤害提高45%，灼烧抗性增加100%；开场时，使全体敌人灼烧，每回合额外造成100%攻击的伤害，持续2回合</t>
  </si>
  <si>
    <t>觉醒·天火</t>
  </si>
  <si>
    <t>每当敌方武将被灼烧时，提高自身6%攻击力至战斗结束，可叠加；每当敌方武将灼烧效果消失时，恢复自身生命上限6%的血量</t>
  </si>
  <si>
    <t>太史慈</t>
  </si>
  <si>
    <t>taishici_attack_line</t>
  </si>
  <si>
    <t>突刺</t>
  </si>
  <si>
    <t>对随机3名敌人造成276%攻击伤害，34%概率使目标沉默并降低目标20%攻击2回合，同时增加全体友方3%的永久增伤至战斗结束（可叠加，最高999%）</t>
  </si>
  <si>
    <t>taishici_skill_hit</t>
  </si>
  <si>
    <t>神威</t>
  </si>
  <si>
    <t>攻击时，恢复自身造成伤害165%的等量生命</t>
  </si>
  <si>
    <t>浴血</t>
  </si>
  <si>
    <t>攻击增加35%，暴击增加25%，生命增加20%</t>
  </si>
  <si>
    <t>[{"type": "atk_ratio","value":0.35},{"type": "bj","value":0.25},{"type": "hp_ratio","value":0.2}]</t>
  </si>
  <si>
    <t>天义</t>
  </si>
  <si>
    <t>普通攻击变为攻击前排敌人，并增加全体友方8%的永久增伤至战斗结束（和大招叠加，最高999%）</t>
  </si>
  <si>
    <t>觉醒·突刺</t>
  </si>
  <si>
    <t>对随机3名敌人造成326%攻击伤害，50%概率使目标沉默并降低目标20%攻击2回合，同时增加全体友方6%增伤、额外增加吴国友军3%增伤至战斗结束（可叠加，最高999%）</t>
  </si>
  <si>
    <t>taishici_skill_line</t>
  </si>
  <si>
    <t>觉醒·神威</t>
  </si>
  <si>
    <t>攻击时，恢复自身造成伤害230%的等量生命，并使目标灼烧，每回合额外造成50%攻击伤害，持续2回合</t>
  </si>
  <si>
    <t>觉醒·浴血</t>
  </si>
  <si>
    <t>攻击增加35%，暴击增加25%，生命增加20%，战斗开始时增加全体友方10%减伤至战斗结束</t>
  </si>
  <si>
    <t>觉醒·天义</t>
  </si>
  <si>
    <t>普通攻击变为攻击前排敌人，并增加全体友方10%增伤至战斗结束（和大招叠加，最高999%），额外增加吴国友军10%减伤至战斗结束</t>
  </si>
  <si>
    <t>吕布</t>
  </si>
  <si>
    <t>lvbu_attack_hit</t>
  </si>
  <si>
    <t>飞将</t>
  </si>
  <si>
    <t>对随机3名敌人造成276%攻击伤害，并使目标流血，每回合额外造成65%攻击伤害，持续2回合</t>
  </si>
  <si>
    <t>lvbu_skill_hit</t>
  </si>
  <si>
    <t>戟神</t>
  </si>
  <si>
    <t>普通攻击变为攻击前排敌人，并使目标流血，每回合额外造成25%攻击伤害，持续4回合</t>
  </si>
  <si>
    <t>乱世</t>
  </si>
  <si>
    <t>攻击增加30%，流血抗性增加100%，对流血目标额外造成50%伤害，且每有一个友方武将死亡，增加自身20%攻击、10%暴击和20%爆伤至战斗结束</t>
  </si>
  <si>
    <t>[{"type": "atk_ratio","value":0.3},{"type": "lxkx","value":1}]</t>
  </si>
  <si>
    <t>心魔</t>
  </si>
  <si>
    <t>战斗中生命首次低于30%时，立即获得100点怒气，战斗中永久增加120%攻击、120%防御、120点速度，且攻击后恢复造成伤害50%的生命至战斗结束</t>
  </si>
  <si>
    <t>觉醒·飞将</t>
  </si>
  <si>
    <t>对随机3名敌人造成326%攻击伤害，并使目标流血，每回合额外造成90%攻击伤害，持续3回合，同时增加自身20%攻击3回</t>
  </si>
  <si>
    <t>觉醒·戟神</t>
  </si>
  <si>
    <t>普通攻击变为随机攻击3名敌人，并使目标流血，每回合额外造成25%攻击伤害，持续4回合；受到攻击时提升自身6%攻击力，持续2回合</t>
  </si>
  <si>
    <t>觉醒·乱世</t>
  </si>
  <si>
    <t>攻击增加30%，流血抗性增加100%，对流血目标额外造成50%伤害，且每有一个友方武将死亡，增加自身30%攻击、15%暴击和30%爆伤至战斗结束</t>
  </si>
  <si>
    <t>觉醒·心魔</t>
  </si>
  <si>
    <t>战斗中生命首次低于50%时，立即获得100点怒气，战斗中永久增加150%攻击、150%防御、150点速度，且攻击后恢复造成伤害50%的生命至战斗结束</t>
  </si>
  <si>
    <t>华佗</t>
  </si>
  <si>
    <t>huatuo_attack_hit</t>
  </si>
  <si>
    <t>济世</t>
  </si>
  <si>
    <t>对全体敌人造成80%攻击伤害，并恢复生命值最低的友方华佗350%攻击的等量生命，同时有40%的概率使一个敌人眩晕2回合</t>
  </si>
  <si>
    <t>顽童</t>
  </si>
  <si>
    <t>攻击增加20%，生命增加10%，战斗中生命首次低于50%时，增加自身100%减伤2回合</t>
  </si>
  <si>
    <t>[{"type": "atk_ratio","value":0.2},{"type": "hp_ratio","value":0.1}]</t>
  </si>
  <si>
    <t>悬壶</t>
  </si>
  <si>
    <t>回合结束时，恢复攻击力最高的3个友方单体华佗攻击力180%的血量，并有40%的概率增加目标15%攻击2回合</t>
  </si>
  <si>
    <t>仁心</t>
  </si>
  <si>
    <t>自身死亡时，为全体友方恢复自身200%攻击的等量生命，并增加全体友方8%的减伤3回合</t>
  </si>
  <si>
    <t>觉醒·济世</t>
  </si>
  <si>
    <t>对全体敌人造成160%攻击伤害，并恢复生命值最低的友方华佗700%攻击的等量生命，同时有40%的概率使一个敌人眩晕2回合</t>
  </si>
  <si>
    <t>觉醒·顽童</t>
  </si>
  <si>
    <t>攻击增加30%，生命增加20%，战斗中生命首次低于50%时，增加自身100%减伤3回合</t>
  </si>
  <si>
    <t>[{"type": "atk_ratio","value":0.3},{"type": "hp_ratio","value":0.2}]</t>
  </si>
  <si>
    <t>觉醒·悬壶</t>
  </si>
  <si>
    <t>回合结束时，恢复攻击力最高的3个友方单体华佗攻击力280%的血量，并增加目标15%攻击2回合</t>
  </si>
  <si>
    <t>觉醒·仁心</t>
  </si>
  <si>
    <t>自身死亡时，为全体友方恢复自身400%攻击的等量生命，并增加全体友方16%的减伤3回合</t>
  </si>
  <si>
    <t>甄姬</t>
  </si>
  <si>
    <t>zhenji_attack_loop</t>
  </si>
  <si>
    <t>洛神</t>
  </si>
  <si>
    <t>对全体敌人造成180%攻击伤害，每名友方单位有50%概率清除全部控制状态，并为全体友军恢复甄姬攻击力180%的血量</t>
  </si>
  <si>
    <t>zhenji_skill_loop</t>
  </si>
  <si>
    <t>zhenji_skill_hit</t>
  </si>
  <si>
    <t>惊鸿</t>
  </si>
  <si>
    <t>战斗中生命首次低于80%时，增加自身50%减伤5回合</t>
  </si>
  <si>
    <t>游龙</t>
  </si>
  <si>
    <t>生命增加30%，破甲抵抗增加30%，免控增加20%</t>
  </si>
  <si>
    <t>[{"type": "pjdk","value":0.3},{"type": "mk","value":0.2},{"type": "hp_ratio","value":0.3}]</t>
  </si>
  <si>
    <t>救济</t>
  </si>
  <si>
    <t>普通攻击时，恢复血量最低的友军10%已损失生命值，并解除其控制状态</t>
  </si>
  <si>
    <t>觉醒·洛神</t>
  </si>
  <si>
    <t>对全体敌人造成180%攻击伤害，每名友方单位有50%概率清除全部异常状态（控制、减益、持续伤害），并为全体友军恢复甄姬攻击力400%的血量</t>
  </si>
  <si>
    <t>觉醒·惊鸿</t>
  </si>
  <si>
    <t>战斗中生命首次低于80%时，清除自身全部异常状态（控制、减益、持续伤害）并增加自身50%减伤5回合</t>
  </si>
  <si>
    <t>觉醒·游龙</t>
  </si>
  <si>
    <t>生命增加30%，攻击增加20%，破甲抵抗增加30%，免控增加50%</t>
  </si>
  <si>
    <t>[{
 "type": "pjdk",
 "value": 0.3
}, {
 "type": "mk",
 "value": 0.5
}, {
 "type": "atk_ratio",
 "value": 0.2
}, {
 "type": "hp_ratio",
 "value": 0.3
}]</t>
  </si>
  <si>
    <t>觉醒·救济</t>
  </si>
  <si>
    <t>普通攻击时，恢复血量最低的两名友军10%已损失生命值，并解除其全部异常状态</t>
  </si>
  <si>
    <t>黄月英</t>
  </si>
  <si>
    <t>huangyueying_attack_line</t>
  </si>
  <si>
    <t>huangyueying_attack_hit</t>
  </si>
  <si>
    <t>御风</t>
  </si>
  <si>
    <t>对全体敌人造成180%攻击伤害，每回合额外造成65%攻击流血伤害，持续3回合，同时有15%几率冰冻目标2回合，15%几率眩晕目标2回合</t>
  </si>
  <si>
    <t>huangyueying_skill_hit</t>
  </si>
  <si>
    <t>玲珑</t>
  </si>
  <si>
    <t>普通攻击的目标变为攻击力最高的敌人，降低目标并提升自身20%攻击力3回合</t>
  </si>
  <si>
    <t>龙助</t>
  </si>
  <si>
    <t>攻击增加15%，生命增加20%，精准增加20%，速度增加40点</t>
  </si>
  <si>
    <t>[{"type": "atk_ratio","value":0.15},{"type": "jz","value":0.2},{"type": "hp_ratio","value":0.2},{"type": "spd","value":40}]</t>
  </si>
  <si>
    <t>奇巧</t>
  </si>
  <si>
    <t>每当敌方被眩晕时，自身恢复200%攻击的等量生命并增加7%攻击力3回合；每当敌方被冰冻时，自身恢复20点怒气并增加7%攻击力3回合</t>
  </si>
  <si>
    <t>觉醒·御风</t>
  </si>
  <si>
    <t>对全体敌人造成230%攻击伤害，每回合额外造成65%攻击流血伤害，持续3回合，同时有23%几率冰冻目标2回合，23%几率眩晕目标2回合</t>
  </si>
  <si>
    <t>觉醒·玲珑</t>
  </si>
  <si>
    <t>普通攻击的目标变为攻击力最高的敌人，降低目标20%攻击力与10%破甲3回合，并提升自身20%攻击3回合</t>
  </si>
  <si>
    <t>觉醒·龙助</t>
  </si>
  <si>
    <t>攻击增加15%，生命增加20%，精准增加20%，速度增加40点，友方场上诸葛亮存活时，黄月英受到致死伤害时会保留1点生命不会阵亡</t>
  </si>
  <si>
    <t>觉醒·奇巧</t>
  </si>
  <si>
    <t>任意武将被眩晕时，自身恢复200%攻击的等量生命并增加14%攻击力3回合；任意武将被冰冻时，自身恢复20点怒气并增加14%攻击力3回合</t>
  </si>
  <si>
    <t>孙策</t>
  </si>
  <si>
    <t>惊涛</t>
  </si>
  <si>
    <t>对随机3名敌人造成238%攻击伤害，额外造成目标生命上限12%的真实伤害（不超过自身攻击10倍）</t>
  </si>
  <si>
    <t>sunce_skill_hit</t>
  </si>
  <si>
    <t>激昂</t>
  </si>
  <si>
    <t>格挡时，使随机3名敌人灼烧，每回合额外造成40%攻击伤害，持续3回合</t>
  </si>
  <si>
    <t>魂姿</t>
  </si>
  <si>
    <t>生命增加20%，暴击抵抗增加15%，破甲抵抗增加15%，格挡增加20%</t>
  </si>
  <si>
    <t>[{"type": "bjdk","value":0.15},{"type": "pjdk","value":0.15},{"type": "hp_ratio","value":0.2},{"type": "gd","value":0.2}]</t>
  </si>
  <si>
    <t>制霸</t>
  </si>
  <si>
    <t>累计格挡3次时，清除自身控制效果，恢复15%生命上限的血量，并对随机3名敌人造成其生命上限15%的真实伤害（不超过自身攻击10倍）</t>
  </si>
  <si>
    <t>觉醒·惊涛</t>
  </si>
  <si>
    <t>对随机3名敌人造成288%攻击伤害，额外造成目标生命上限15%的真实伤害（不超过自身攻击10倍），同时降低目标30%治疗3回合</t>
  </si>
  <si>
    <t>觉醒·激昂</t>
  </si>
  <si>
    <t>格挡时，降低随机3名敌人5%攻击力并使其灼烧，每回合额外造成60%攻击伤害，持续3回合</t>
  </si>
  <si>
    <t>觉醒·魂姿</t>
  </si>
  <si>
    <t>生命增加30%，暴击抵抗增加15%，破甲抵抗增加15%，技能减伤增加15%，格挡增加30%</t>
  </si>
  <si>
    <t>[{
 "type": "bjdk",
 "value": 0.15
}, {
 "type": "pjdk",
 "value": 0.15
}, {
 "type": "hp_ratio",
 "value": 0.3
}, {
 "type": "jnjs",
 "value": 0.15
}, {
 "type": "gd",
 "value": 0.3
}]</t>
  </si>
  <si>
    <t>觉醒·制霸</t>
  </si>
  <si>
    <t>累计格挡3次时，清除自身控制与持续伤害效果，恢复15%生命上限的血量，并对随机3名敌人造成其生命上限15%的真实伤害（不超过自身攻击10倍）并降低目标8%治疗3回合</t>
  </si>
  <si>
    <t>贾诩</t>
  </si>
  <si>
    <t>jiaxu_attack_loop</t>
  </si>
  <si>
    <t>jiaxu_attack_hit</t>
  </si>
  <si>
    <t>乱舞</t>
  </si>
  <si>
    <t>对后排随机2名敌人造成240%攻击伤害并减少目标42点怒气，同时使目标中毒，每回合造成60%攻击伤害，持续3回合</t>
  </si>
  <si>
    <t>完杀</t>
  </si>
  <si>
    <t>普通攻击变为攻击血量最低的敌人并降低目标50%的防御、20%减伤与暴击抵抗2回合</t>
  </si>
  <si>
    <t>帷幕</t>
  </si>
  <si>
    <t>攻击增加20%，生命增加20%，精准增加40%</t>
  </si>
  <si>
    <t>[{"type": "atk_ratio","value":0.2},{"type": "jz","value":0.4},{"type": "hp_ratio","value":0.2}]</t>
  </si>
  <si>
    <t>遗毒</t>
  </si>
  <si>
    <t>阵亡时，使全体敌人减少20点怒气并中毒，每回合额外造成120%攻击力伤害，持续4回合</t>
  </si>
  <si>
    <t>觉醒·乱舞</t>
  </si>
  <si>
    <t>对速度最慢的3名敌人造成290%攻击伤害并减少目标64点怒气，同时使目标中毒，每回合造成100%攻击伤害，持续3回合</t>
  </si>
  <si>
    <t>觉醒·完杀</t>
  </si>
  <si>
    <t>普通攻击变为攻击血量最低的敌人并降低目标50%的防御、30%减伤与暴击抵抗2回合</t>
  </si>
  <si>
    <t>觉醒·帷幕</t>
  </si>
  <si>
    <t>攻击增加20%，生命增加20%，精准增加100%，开场时，降低敌方速度最快的武将50%速度至回合结束</t>
  </si>
  <si>
    <t>[{"type": "atk_ratio","value":0.2},{"type": "jz","value":1},{"type": "hp_ratio","value":0.2}]</t>
  </si>
  <si>
    <t>觉醒·遗毒</t>
  </si>
  <si>
    <t>阵亡时，使全体敌人减少100点怒气并降低目标50%暴击与破甲3回合，同时使其中毒，每回合额外造成120%攻击力伤害，持续4回合</t>
  </si>
  <si>
    <t>曹仁</t>
  </si>
  <si>
    <t>caoren_attack_hit</t>
  </si>
  <si>
    <t>壁垒</t>
  </si>
  <si>
    <t>对随机3名敌人造成250%攻击伤害，同时为全体友军增加一个15%曹仁最大生命值的护盾</t>
  </si>
  <si>
    <t>caoren_skill_hit</t>
  </si>
  <si>
    <t>急冻</t>
  </si>
  <si>
    <t>普通攻击变为攻击前排敌人，并有35%概率使目标冰冻2回合</t>
  </si>
  <si>
    <t>据守</t>
  </si>
  <si>
    <t>生命增加30%，战斗开始时为全体友军增加一个15%曹仁最大生命值的护盾</t>
  </si>
  <si>
    <t>[{"type": "hp_ratio","value":0.3}]</t>
  </si>
  <si>
    <t>连锁</t>
  </si>
  <si>
    <t>每当其他友军护盾消失时，曹仁获得10点怒气</t>
  </si>
  <si>
    <t>觉醒·壁垒</t>
  </si>
  <si>
    <t>对随机3名敌人造成300%攻击伤害，同时为全体友军增加一个25%曹仁最大生命值的护盾</t>
  </si>
  <si>
    <t>觉醒·急冻</t>
  </si>
  <si>
    <t>普通攻击变为攻击前排敌人，降低目标20%速度，并有50%概率使目标冰冻2回合</t>
  </si>
  <si>
    <t>觉醒·据守</t>
  </si>
  <si>
    <t>生命增加30%，攻击增加20%，格挡增加50%，战斗开始时为全体友军增加一个30%曹仁最大生命值的护盾</t>
  </si>
  <si>
    <t>[{
 "type": "atk_ratio",
 "value": 0.3
}, {
 "type": "atk_ratio",
 "value": 0.2
}, {
 "type": "gd",
 "value": 0.5
}]</t>
  </si>
  <si>
    <t>觉醒·连锁</t>
  </si>
  <si>
    <t>每当其他友军护盾消失时，曹仁获得10点怒气与5%自身最大生命值的护盾</t>
  </si>
  <si>
    <t>姜维</t>
  </si>
  <si>
    <t>jiangwei_attack_hit</t>
  </si>
  <si>
    <t>麟罚</t>
  </si>
  <si>
    <t>对随机3名敌人造成200%攻击伤害，目标身上每有一种负面效果，额外造成80%基础攻击的伤害（最多额外造成800%攻击的伤害</t>
  </si>
  <si>
    <t>jiangwei_skill_hit</t>
  </si>
  <si>
    <t>智取</t>
  </si>
  <si>
    <t>普通攻击变为随机攻击1名敌人，并随机造成一种持续伤害效果，每回合造成30%攻击的伤害，持续3回合</t>
  </si>
  <si>
    <t>策算</t>
  </si>
  <si>
    <t>攻击增加20%，生命增加10%，格挡增加20%，精准增加20%</t>
  </si>
  <si>
    <t>[{"type": "atk_ratio","value":0.2},{"type": "gd","value":0.2},{"type": "jz","value":0.2},{"type": "hp_ratio","value":0.1}]</t>
  </si>
  <si>
    <t>幼麟</t>
  </si>
  <si>
    <t>攻击时，额外造成目标最大生命值5%的真实伤害（不超过自身攻击5倍）</t>
  </si>
  <si>
    <t>觉醒·麟罚</t>
  </si>
  <si>
    <t>对随机3名敌人造成250%攻击伤害，目标身上每有一种负面效果，额外造成100%基础攻击的伤害（最多额外造成1000%攻击的伤害）</t>
  </si>
  <si>
    <t>jiangwei_skill_line</t>
  </si>
  <si>
    <t>觉醒·智取</t>
  </si>
  <si>
    <t>普通攻击变为随机攻击3名敌人，并随机造成一种持续伤害效果，每回合造成30%攻击的伤害，持续3回合</t>
  </si>
  <si>
    <t>觉醒·策算</t>
  </si>
  <si>
    <t>攻击增加30%，生命增加20%，格挡增加40%，精准增加40%</t>
  </si>
  <si>
    <t>[{"type": "atk_ratio","value":0.3},{"type": "gd","value":0.4},{"type": "jz","value":0.4},{"type": "hp_ratio","value":0.2}]</t>
  </si>
  <si>
    <t>觉醒·幼麟</t>
  </si>
  <si>
    <t>攻击时，额外造成目标最大生命值10%的真实伤害（不超过自身攻击5倍），并恢复自身造成伤害45%的等量生命</t>
  </si>
  <si>
    <t>孙坚</t>
  </si>
  <si>
    <t>披靡</t>
  </si>
  <si>
    <t>对生命值最高的敌人造成200%攻击伤害，并额外造成孙坚最大生命值10%的真实伤害（不超过自身攻击10倍），同时使目标灼烧，每回合额外造成孙坚最大生命值4%的真实伤害，持续2回合</t>
  </si>
  <si>
    <t>sunjian_skill_hit</t>
  </si>
  <si>
    <t>镇吴</t>
  </si>
  <si>
    <t>普通攻击变为随机攻击3名敌人，并使目标灼烧，每回合额外造成孙坚最大生命值4%的真实伤害，持续2回合</t>
  </si>
  <si>
    <t>奠基</t>
  </si>
  <si>
    <t>生命增加30%，技能减伤增加10%</t>
  </si>
  <si>
    <t>[{
 "type": "hp_ratio",
 "value": 0.3
}, {
 "type": "jnjs",
 "value": 0.1
}]</t>
  </si>
  <si>
    <t>破虏</t>
  </si>
  <si>
    <t>每当孙坚受到持续伤害效果时，增加一个5%自身最大生命值的护盾，可叠加</t>
  </si>
  <si>
    <t>觉醒·披靡</t>
  </si>
  <si>
    <t>对生命值最高的敌人造成300%攻击伤害，并额外造成孙坚最大生命值15%的真实伤害（不超过自身攻击10倍），同时使目标灼烧，每回合额外造成孙坚最大生命值8%的真实伤害，持续2回合</t>
  </si>
  <si>
    <t>觉醒·镇吴</t>
  </si>
  <si>
    <t>普通攻击变为随机攻击3名敌人，并使目标灼烧，每回合额外造成孙坚最大生命值8%的真实伤害，持续2回合</t>
  </si>
  <si>
    <t>觉醒·奠基</t>
  </si>
  <si>
    <t>生命增加45%，技能减伤增加20%</t>
  </si>
  <si>
    <t>[{
 "type": "hp_ratio",
 "value": 0.45
}, {
 "type": "jnjs",
 "value": 0.2
}]</t>
  </si>
  <si>
    <t>觉醒·破虏</t>
  </si>
  <si>
    <t>每当孙坚受到持续伤害效果时，增加一个10%自身最大生命值的护盾，可叠加</t>
  </si>
  <si>
    <t>公孙瓒</t>
  </si>
  <si>
    <t>gongsunzan_attack_loop</t>
  </si>
  <si>
    <t>穿杨</t>
  </si>
  <si>
    <t>对后排敌人造成300%攻击伤害，击碎目标30%护盾，同时自身获得一个50%自身攻击力的护盾</t>
  </si>
  <si>
    <t>gongsunzan_skill_loop</t>
  </si>
  <si>
    <t>gongsunzan_skill_hit</t>
  </si>
  <si>
    <t>骑射</t>
  </si>
  <si>
    <t>普通攻击变为攻击随机2名后排敌人，击碎目标15%护盾</t>
  </si>
  <si>
    <t>鹰眼</t>
  </si>
  <si>
    <t>攻击增加20%，暴击增加20%，暴击伤害增加30%</t>
  </si>
  <si>
    <t>[{"type": "atk_ratio","value":0.2},{"type": "bj","value":0.2},{"type": "bs","value":0.3}]</t>
  </si>
  <si>
    <t>白马</t>
  </si>
  <si>
    <t>战斗开始与自身阵亡时，为全体友军提供6%减伤与增伤至战斗结束</t>
  </si>
  <si>
    <t>觉醒·穿杨</t>
  </si>
  <si>
    <t>对后排敌人造成350%攻击伤害，击碎目标50%护盾，同时自身获得一个100%自身攻击力的护盾</t>
  </si>
  <si>
    <t>觉醒·骑射</t>
  </si>
  <si>
    <t>普通攻击变为攻击后排敌人，击碎目标30%护盾</t>
  </si>
  <si>
    <t>觉醒·鹰眼</t>
  </si>
  <si>
    <t>攻击增加30%，暴击增加40%，暴击伤害增加60%</t>
  </si>
  <si>
    <t>[{"type": "atk_ratio","value":0.3},{"type": "bj","value":0.4},{"type": "bs","value":0.3}]</t>
  </si>
  <si>
    <t>觉醒·白马</t>
  </si>
  <si>
    <t>战斗中生命首次到达100%/75%/50%/25%/0%时，为全体友军提供6%减伤与增伤至战斗结束</t>
  </si>
  <si>
    <t>荀彧</t>
  </si>
  <si>
    <t>xunyu_attack_loop</t>
  </si>
  <si>
    <t>xunyu_attack_hit</t>
  </si>
  <si>
    <t>王佐</t>
  </si>
  <si>
    <t>对随机3名敌人造成138%攻击伤害，并降低目标15%速度3回合，同时恢复全体友方其生命上限12%的等量生命</t>
  </si>
  <si>
    <t>xunyu_skill_loop</t>
  </si>
  <si>
    <t>战略</t>
  </si>
  <si>
    <t>普通攻击变为攻击前排敌人，并有35%概率使目标眩晕2回合</t>
  </si>
  <si>
    <t>天命</t>
  </si>
  <si>
    <t>生命增加25%，防御增加35%</t>
  </si>
  <si>
    <t>[{"type": "atk_ratio","value":0.25},{"type": "def_ratio","value":0.35}]</t>
  </si>
  <si>
    <t>神火</t>
  </si>
  <si>
    <t>战斗开始时，增加全体友方10%的减伤</t>
  </si>
  <si>
    <t>典韦</t>
  </si>
  <si>
    <t>雄武</t>
  </si>
  <si>
    <t>对单个敌人造成480%攻击伤害，并增加自身10%的防御，持续3回合</t>
  </si>
  <si>
    <t>dianwei_skill_loop</t>
  </si>
  <si>
    <t>dianwei_skill_hit</t>
  </si>
  <si>
    <t>孤胆</t>
  </si>
  <si>
    <t>受到攻击时，降低攻击者4%的攻击并增加自身4%防御，持续3回合</t>
  </si>
  <si>
    <t>戟斩</t>
  </si>
  <si>
    <t>攻击增加15%，生命增加30%</t>
  </si>
  <si>
    <t>[{"type": "atk_ratio","value":0.15},{"type": "hp_ratio","value":0.3}]</t>
  </si>
  <si>
    <t>战意</t>
  </si>
  <si>
    <t>战斗中生命首次低于50%时，增加全体友军60%的防御，持续3回合</t>
  </si>
  <si>
    <t>鲁肃</t>
  </si>
  <si>
    <t>lusu_attack_loop</t>
  </si>
  <si>
    <t>lusu_attack_hit</t>
  </si>
  <si>
    <t>龙卷</t>
  </si>
  <si>
    <t>对全体敌人造成166%攻击伤害，并降低目标8%的攻击，同时增加全体友方10%的攻击，持续3回合</t>
  </si>
  <si>
    <t>lusu_skill_hit</t>
  </si>
  <si>
    <t>周旋</t>
  </si>
  <si>
    <t>普通攻击时，降低全体敌人44%的防御，持续3回合</t>
  </si>
  <si>
    <t>联抗</t>
  </si>
  <si>
    <t>生命增加20%，格挡增加15%</t>
  </si>
  <si>
    <t>[{"type": "gd","value":0.15},{"type": "hp_ratio","value":0.2}]</t>
  </si>
  <si>
    <t>好施</t>
  </si>
  <si>
    <t>战斗中生命首次低于50%时，增加全体友方8%的减伤，持续5回合</t>
  </si>
  <si>
    <t>陆逊</t>
  </si>
  <si>
    <t>luxun_skill_hit</t>
  </si>
  <si>
    <t>连营</t>
  </si>
  <si>
    <t>对后排敌人造成240%攻击伤害，并有50%概率使目标沉默2回合</t>
  </si>
  <si>
    <t>征讨</t>
  </si>
  <si>
    <t>通攻击变为攻击生命最少的敌人，并有50%概率使目标沉默2回合</t>
  </si>
  <si>
    <t>青涩</t>
  </si>
  <si>
    <t>攻击增加10%，暴击增加30%，暴击伤害增加20%</t>
  </si>
  <si>
    <t>[{"type": "atk_ratio","value":0.1},{"type": "bj","value":0.3},{"type": "bs","value":0.2}]</t>
  </si>
  <si>
    <t>谦逊</t>
  </si>
  <si>
    <t>每当敌方武将死亡时，增加自身10%的攻击和10%的暴击伤害至战斗结束</t>
  </si>
  <si>
    <t>甘宁</t>
  </si>
  <si>
    <t>ganning_attack_loop</t>
  </si>
  <si>
    <t>袭营</t>
  </si>
  <si>
    <t>ganning_skill_loop</t>
  </si>
  <si>
    <t>ganning_skill_hit</t>
  </si>
  <si>
    <t>锦帆</t>
  </si>
  <si>
    <t>普通攻击时，增加自身10%的攻击，持续4回合</t>
  </si>
  <si>
    <t>浑天</t>
  </si>
  <si>
    <t>攻击增加15%，生命增加15%，对沉默目标额外造成20%伤害</t>
  </si>
  <si>
    <t>[{"type": "atk_ratio","value":0.15},{"type": "hp_ratio","value":0.15}]</t>
  </si>
  <si>
    <t>半月</t>
  </si>
  <si>
    <t>战斗中生命首次低于50%时，使全体敌人沉默2回合</t>
  </si>
  <si>
    <t>貂蝉</t>
  </si>
  <si>
    <t>舞扇</t>
  </si>
  <si>
    <t>对前排敌人造成220%攻击伤害，并使随机2名敌人减少36点怒气</t>
  </si>
  <si>
    <t>diaochan_skill_hit</t>
  </si>
  <si>
    <t>凤灵</t>
  </si>
  <si>
    <t>普通攻击使目标流血，每回合额外造成100%攻击伤害，持续2回合，并降低随机一名敌人50点怒气</t>
  </si>
  <si>
    <t>国色</t>
  </si>
  <si>
    <t>防御增加20%，速度增加30点</t>
  </si>
  <si>
    <t>[{"type": "def_ratio","value":0.2},{"type": "spd","value":30}]</t>
  </si>
  <si>
    <t>妩媚</t>
  </si>
  <si>
    <t>战斗中生命首次低于50%时，使全体敌人降低20点速度并流血，每回合额外造成300%攻击伤害，持续2回合</t>
  </si>
  <si>
    <t>董卓</t>
  </si>
  <si>
    <t>残暴</t>
  </si>
  <si>
    <t>对单个敌人造成450%攻击伤害，并恢复生命最少的友方董卓800%攻击的等量生命</t>
  </si>
  <si>
    <t>dongzhuo_skill_hit</t>
  </si>
  <si>
    <t>酒池</t>
  </si>
  <si>
    <t>受到攻击时，恢复40%攻击的等量生命</t>
  </si>
  <si>
    <t>暴虐</t>
  </si>
  <si>
    <t>防御增加32%,生命增加20%</t>
  </si>
  <si>
    <t>[{"type": "def_ratio","value":0.32},{"type": "hp_ratio","value":0.2}]</t>
  </si>
  <si>
    <t>肉林</t>
  </si>
  <si>
    <t>开场时，使我方前排每回合恢复董卓200%攻击等量生命，持续3回合</t>
  </si>
  <si>
    <t>张角</t>
  </si>
  <si>
    <t>zhangjiao_attack_hit</t>
  </si>
  <si>
    <t>灭苍</t>
  </si>
  <si>
    <t>对随机4名敌人造成50%攻击伤害并使目标中毒，每回合额外造成100%攻击伤害，持续3回合</t>
  </si>
  <si>
    <t>zhangjiao_skill_loop</t>
  </si>
  <si>
    <t>zhangjiao_skill_hit</t>
  </si>
  <si>
    <t>雷电</t>
  </si>
  <si>
    <t>生命增加10%，攻击增加11%</t>
  </si>
  <si>
    <t>[{"type": "atk_ratio","value":0.11},{"type": "hp_ratio","value":0.1}]</t>
  </si>
  <si>
    <t>黄天</t>
  </si>
  <si>
    <t>普通攻击变为攻击后排敌人，并有70%概率使目标中毒，每回合额外造成65%攻击伤害，持续2回合</t>
  </si>
  <si>
    <t>天罚</t>
  </si>
  <si>
    <t>自身死亡时，使全体敌人中毒，每回合额外造成80%攻击伤害，持续6回合</t>
  </si>
  <si>
    <t>许褚</t>
  </si>
  <si>
    <t>xuchu_attack_loop</t>
  </si>
  <si>
    <t>虎痴</t>
  </si>
  <si>
    <t>对随机2名敌人造成300%伤害，并增加自身20点速度，持续3回合</t>
  </si>
  <si>
    <t>xuchu_skill_hit</t>
  </si>
  <si>
    <t>勇斧</t>
  </si>
  <si>
    <t>攻击增加20%，速度增加15点，每当敌方武将死亡时，增加自身25%的攻击至战斗结束</t>
  </si>
  <si>
    <t>[{"type": "atk_ratio","value":0.2},{"type": "sdp","value":15}]</t>
  </si>
  <si>
    <t>百战</t>
  </si>
  <si>
    <t>普通攻击变为攻击随机3个敌人</t>
  </si>
  <si>
    <t>裸衣</t>
  </si>
  <si>
    <t>开场时，增加全体友方10%速度，并增加自身20%的攻击，30%的破甲，持续3回合</t>
  </si>
  <si>
    <t>马岱</t>
  </si>
  <si>
    <t>madai_attack_hit</t>
  </si>
  <si>
    <t>潜袭</t>
  </si>
  <si>
    <t>对随机2名敌人造成240%攻击伤害，并使目标灼烧，每回合额外造成70%攻击伤害，持续3回合</t>
  </si>
  <si>
    <t>madai_skill_loop</t>
  </si>
  <si>
    <t>冻斩</t>
  </si>
  <si>
    <t>普通攻击时，有40%概率使目标冰冻2回合</t>
  </si>
  <si>
    <t>马术</t>
  </si>
  <si>
    <t>攻击增加20%，生命增加15%</t>
  </si>
  <si>
    <t>[{"type": "atk_ratio","value":0.2},{"type": "hp_ratio","value":0.15}]</t>
  </si>
  <si>
    <t>锻体</t>
  </si>
  <si>
    <t>普通攻击变为随机攻击2名敌人</t>
  </si>
  <si>
    <t>蔡文姬</t>
  </si>
  <si>
    <t>caiwenji_attack_line</t>
  </si>
  <si>
    <t>caiwenji_attack_hit</t>
  </si>
  <si>
    <t>琴音</t>
  </si>
  <si>
    <t>对前排敌人造成280%攻击伤害，并有40%概率使目标冰冻2回合</t>
  </si>
  <si>
    <t>caiwenji_skill_loop</t>
  </si>
  <si>
    <t>归汉</t>
  </si>
  <si>
    <t>普通攻击有75%概率使目标冰冻2回合</t>
  </si>
  <si>
    <t>辨琴</t>
  </si>
  <si>
    <t>攻击增加15%，生命增加10%，破甲增加10%</t>
  </si>
  <si>
    <t>[{"type": "atk_ratio","value":0.15},{"type": "hp_ratio","value":0.1},{"type": "pj","value":0.1}]</t>
  </si>
  <si>
    <t>悲愤</t>
  </si>
  <si>
    <t>战斗中自身生命首次低于50%时，使攻击最高的敌人冰冻2回合</t>
  </si>
  <si>
    <t>颜良</t>
  </si>
  <si>
    <t>莽撞</t>
  </si>
  <si>
    <t>对生命最低的敌人造成330%攻击伤害，并使目标流血，每回合额外造成35%攻击伤害，持续3回合</t>
  </si>
  <si>
    <t>yanliang_skill_loop</t>
  </si>
  <si>
    <t>yanliang_skill_hit</t>
  </si>
  <si>
    <t>囚牛</t>
  </si>
  <si>
    <t>攻击增加18%，生命增加13%</t>
  </si>
  <si>
    <t>[{"type": "atk_ratio","value":0.18},{"type": "hp_ratio","value":0.13}]</t>
  </si>
  <si>
    <t>忠心</t>
  </si>
  <si>
    <t>对流血目标额外造成45%伤害</t>
  </si>
  <si>
    <t>文丑</t>
  </si>
  <si>
    <t>孤勇</t>
  </si>
  <si>
    <t>对前排敌人造成290%攻击伤害，并使目标灼烧，每回合额外造成40%攻击伤害，持续2回合</t>
  </si>
  <si>
    <t>wenchou_skill_hit</t>
  </si>
  <si>
    <t>虎狼</t>
  </si>
  <si>
    <t>防御增加20%，生命增加15%</t>
  </si>
  <si>
    <t>[{"type": "def_ratio","value":0.2},{"type": "hp_ratio","value":0.15}]</t>
  </si>
  <si>
    <t>骁将</t>
  </si>
  <si>
    <t>眩晕目标额外造成100%伤害</t>
  </si>
  <si>
    <t>周泰</t>
  </si>
  <si>
    <t>虎臣</t>
  </si>
  <si>
    <t>对随机三名敌人造成250%攻击伤害，并有20%的概率使目标眩晕，持续2回合</t>
  </si>
  <si>
    <t>嘲讽</t>
  </si>
  <si>
    <t>破甲增加32%，攻击增加20%</t>
  </si>
  <si>
    <t>[{"type": "pj","value":0.32},{"type": "atk_ratio","value":0.2}]</t>
  </si>
  <si>
    <t>独勇</t>
  </si>
  <si>
    <t>普通攻击变为攻击生命值最低的敌人并降低目标10%的防御，持续3回合</t>
  </si>
  <si>
    <t>许攸</t>
  </si>
  <si>
    <t>狂言</t>
  </si>
  <si>
    <t>对随机3名敌人造成250%攻击伤害，并增加全体友方15点速度，持续2回合</t>
  </si>
  <si>
    <t>xuyou_skill_hit</t>
  </si>
  <si>
    <t>附势</t>
  </si>
  <si>
    <t>普通攻击时，降低全体敌人30点速度，持续2回合</t>
  </si>
  <si>
    <t>逞功</t>
  </si>
  <si>
    <t>普通攻击变为随机攻击3名敌人</t>
  </si>
  <si>
    <t>于禁</t>
  </si>
  <si>
    <t>善战</t>
  </si>
  <si>
    <t>对随机2名敌人造成225%攻击伤害，并有45%的概率使目标眩晕2回合</t>
  </si>
  <si>
    <t>yujin_skill_loop</t>
  </si>
  <si>
    <t>yujin_skill_hit</t>
  </si>
  <si>
    <t>镇军</t>
  </si>
  <si>
    <t>攻击增加15%，生命增加15%</t>
  </si>
  <si>
    <t>[{"type": "hp_ratio","value":0.15},{"type": "atk_ratio","value":0.15}]</t>
  </si>
  <si>
    <t>巧攻</t>
  </si>
  <si>
    <t>张星彩</t>
  </si>
  <si>
    <t>zhangxingcai_attack_loop</t>
  </si>
  <si>
    <t>星斩</t>
  </si>
  <si>
    <t>对随机3名敌人造成320%伤害，并降低目标20%攻击，持续2回合</t>
  </si>
  <si>
    <t>zhangxingcai_skill_loop</t>
  </si>
  <si>
    <t>斧诛</t>
  </si>
  <si>
    <t>受到攻击时，增加自身3%的防御，持续2回合</t>
  </si>
  <si>
    <t>黑狼</t>
  </si>
  <si>
    <t>攻击增加25%</t>
  </si>
  <si>
    <t>[{"type": "atk_ratio","value":0.25}]</t>
  </si>
  <si>
    <t>双雄</t>
  </si>
  <si>
    <t>开场时，增加全体友方10%防御以及20%破甲，持续3回合</t>
  </si>
  <si>
    <t>关银屏</t>
  </si>
  <si>
    <t>凤翔</t>
  </si>
  <si>
    <t>对随机3名敌人造成282%攻击伤害，并增加自身20%的防御，持续2回合</t>
  </si>
  <si>
    <t>guanyinping_skill_loop</t>
  </si>
  <si>
    <t>guanyinping_skill_hit</t>
  </si>
  <si>
    <t>雪恨</t>
  </si>
  <si>
    <t>普通攻击时，降低前排敌人15%防御2回合</t>
  </si>
  <si>
    <t>武继</t>
  </si>
  <si>
    <t>受到攻击时，增加自身3%的防御2回合</t>
  </si>
  <si>
    <t>关平</t>
  </si>
  <si>
    <t>guanping_attack_hit</t>
  </si>
  <si>
    <t>对后排敌人造成195%攻击伤害</t>
  </si>
  <si>
    <t>guanping_skill_hit</t>
  </si>
  <si>
    <t>龙吟</t>
  </si>
  <si>
    <t>攻击增加15%</t>
  </si>
  <si>
    <t>[{"type": "atk_ratio","value":0.15}]</t>
  </si>
  <si>
    <t>程普</t>
  </si>
  <si>
    <t>平讨</t>
  </si>
  <si>
    <t>对随机2名敌人造成260%攻击伤害，并降低目标13点速度，持续2回合</t>
  </si>
  <si>
    <t>chengpu_skill_hit</t>
  </si>
  <si>
    <t>固守</t>
  </si>
  <si>
    <t>防御增加20%，生命增加20%</t>
  </si>
  <si>
    <t>[{"type": "def_ratio","value":0.2},{"type": "hp_ratio","value":0.2}]</t>
  </si>
  <si>
    <t>克敌</t>
  </si>
  <si>
    <t>张昭</t>
  </si>
  <si>
    <t>zhangzhao_attack_loop</t>
  </si>
  <si>
    <t>zhangzhao_attack_hit</t>
  </si>
  <si>
    <t>直谏</t>
  </si>
  <si>
    <t>对单个敌人造成310%攻击伤害，并恢复随机2名友方350%攻击的等量生命</t>
  </si>
  <si>
    <t>zhangzhao_skill_hit</t>
  </si>
  <si>
    <t>甘露</t>
  </si>
  <si>
    <t>生命增加30%</t>
  </si>
  <si>
    <t>儒学</t>
  </si>
  <si>
    <t>受到攻击时，有40%概率降低目标10点速度，持续2回合</t>
  </si>
  <si>
    <t>邢道荣</t>
  </si>
  <si>
    <t>开山</t>
  </si>
  <si>
    <t>对前排敌人造成311%攻击伤害</t>
  </si>
  <si>
    <t>xingdaorong_skill_hit</t>
  </si>
  <si>
    <t>猛攻</t>
  </si>
  <si>
    <t>攻击增加30%</t>
  </si>
  <si>
    <t>[{"type": "atk_ratio","value":0.3}]</t>
  </si>
  <si>
    <t>诈降</t>
  </si>
  <si>
    <t>普通攻击时，有30%的概率使敌人眩晕，持续2回合</t>
  </si>
  <si>
    <t>鸣金</t>
  </si>
  <si>
    <t>死亡时，令全体敌人眩晕1回合</t>
  </si>
  <si>
    <t>祝融夫人</t>
  </si>
  <si>
    <t>zhurongfuren_attack_loop</t>
  </si>
  <si>
    <t>zhurongfuren_attack_hit</t>
  </si>
  <si>
    <t>燎原</t>
  </si>
  <si>
    <t>对全体敌人造成170%攻击伤害，有50%概率使目标灼烧，每回合额外造成100%攻击伤害，持续2回合</t>
  </si>
  <si>
    <t>蛮火</t>
  </si>
  <si>
    <t>普通攻击有34%概率增加自身50点怒气</t>
  </si>
  <si>
    <t>野性</t>
  </si>
  <si>
    <t>攻击增加20%，技能伤害增加20%</t>
  </si>
  <si>
    <t>[{"type": "atk_ratio","value":0.2},{"type": "jnsh","value":0.2}]</t>
  </si>
  <si>
    <t>火神</t>
  </si>
  <si>
    <t>战斗中生命首次低于50%时，使全体敌人灼烧，每回合额外造成200%攻击伤害，持续3回合</t>
  </si>
  <si>
    <t>孟获</t>
  </si>
  <si>
    <t>蛮力</t>
  </si>
  <si>
    <t>对全体敌人造成190%攻击伤害，并有15%的概率使目标沉默2回合</t>
  </si>
  <si>
    <t>再起</t>
  </si>
  <si>
    <t>每当我方武将死亡时，增加自身12%暴击和22%攻击至战斗结束</t>
  </si>
  <si>
    <t>蛮裔</t>
  </si>
  <si>
    <t>减伤增加12%，生命增加25%，攻击增加25%</t>
  </si>
  <si>
    <t>[{"type": "js","value":0.12},{"type": "hp_ratio","value":0.25},{"type": "atk_ratio","value":0.25}]</t>
  </si>
  <si>
    <t>祸首</t>
  </si>
  <si>
    <t>仙器·宝莲灯</t>
  </si>
  <si>
    <t>点灯赐福一</t>
  </si>
  <si>
    <t>战斗开始时，为攻击最高的友军增加10点怒气。</t>
  </si>
  <si>
    <t>点灯赐福二</t>
  </si>
  <si>
    <t>战斗开始时，为攻击最高的友军增加20点怒气。</t>
  </si>
  <si>
    <t>点灯赐福三</t>
  </si>
  <si>
    <t>战斗开始时，为攻击最高的友军增加30点怒气。</t>
  </si>
  <si>
    <t>点灯赐福四</t>
  </si>
  <si>
    <t>战斗开始时，为攻击最高的友军增加40点怒气。</t>
  </si>
  <si>
    <t>点灯赐福五</t>
  </si>
  <si>
    <t>战斗开始时，为攻击最高的友军增加50点怒气。</t>
  </si>
  <si>
    <t>仙器·七星剑</t>
  </si>
  <si>
    <t>七星连击一</t>
  </si>
  <si>
    <t>施放技能后，恢复10点怒气。</t>
  </si>
  <si>
    <t>七星连击二</t>
  </si>
  <si>
    <t>施放技能后，恢复20点怒气。</t>
  </si>
  <si>
    <t>七星连击三</t>
  </si>
  <si>
    <t>施放技能后，恢复30点怒气。</t>
  </si>
  <si>
    <t>七星连击四</t>
  </si>
  <si>
    <t>施放技能后，恢复40点怒气。</t>
  </si>
  <si>
    <t>七星连击五</t>
  </si>
  <si>
    <t>施放技能后，恢复50点怒气。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</si>
</sst>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b/>
      <sz val="20"/>
      <color theme="1"/>
      <name val="微软雅黑"/>
      <charset val="134"/>
    </font>
    <font>
      <sz val="22"/>
      <color theme="1"/>
      <name val="宋体"/>
      <charset val="134"/>
    </font>
    <font>
      <sz val="22"/>
      <name val="宋体"/>
      <charset val="134"/>
    </font>
    <font>
      <sz val="22"/>
      <color theme="1"/>
      <name val="等线"/>
      <charset val="134"/>
      <scheme val="minor"/>
    </font>
    <font>
      <sz val="28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20"/>
      <name val="宋体"/>
      <charset val="134"/>
    </font>
    <font>
      <b/>
      <sz val="2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3" fillId="3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3" fillId="26" borderId="5" applyNumberForma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38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4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/>
    <xf numFmtId="0" fontId="2" fillId="6" borderId="1" xfId="0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/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9"/>
  <sheetViews>
    <sheetView tabSelected="1" zoomScale="55" zoomScaleNormal="55" workbookViewId="0">
      <pane ySplit="1" topLeftCell="A308" activePane="bottomLeft" state="frozen"/>
      <selection/>
      <selection pane="bottomLeft" activeCell="D337" sqref="D337"/>
    </sheetView>
  </sheetViews>
  <sheetFormatPr defaultColWidth="9" defaultRowHeight="12.4"/>
  <cols>
    <col min="1" max="1" width="22.1875" style="6" customWidth="1"/>
    <col min="2" max="2" width="41.3839285714286" style="6" customWidth="1"/>
    <col min="3" max="3" width="43.0089285714286" style="6" customWidth="1"/>
    <col min="4" max="4" width="135.857142857143" style="7" customWidth="1"/>
    <col min="5" max="5" width="30.8392857142857" style="8" customWidth="1"/>
    <col min="6" max="6" width="23.0625" style="8" customWidth="1"/>
    <col min="7" max="7" width="19.7946428571429" customWidth="1"/>
    <col min="8" max="8" width="50.6785714285714" style="9" customWidth="1"/>
    <col min="9" max="9" width="37.1875" style="9" customWidth="1"/>
    <col min="10" max="10" width="19.7946428571429" customWidth="1"/>
    <col min="11" max="11" width="35.5625" customWidth="1"/>
    <col min="12" max="12" width="30.9464285714286" customWidth="1"/>
    <col min="13" max="13" width="31.4017857142857" customWidth="1"/>
    <col min="14" max="14" width="36.3482142857143" customWidth="1"/>
  </cols>
  <sheetData>
    <row r="1" s="1" customFormat="1" ht="25.2" spans="1:14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</row>
    <row r="2" s="1" customFormat="1" ht="25.2" spans="1:14">
      <c r="A2" s="10" t="s">
        <v>14</v>
      </c>
      <c r="B2" s="10" t="s">
        <v>15</v>
      </c>
      <c r="C2" s="10" t="s">
        <v>16</v>
      </c>
      <c r="D2" s="11" t="s">
        <v>17</v>
      </c>
      <c r="E2" s="10" t="s">
        <v>18</v>
      </c>
      <c r="F2" s="10" t="s">
        <v>19</v>
      </c>
      <c r="G2" s="10" t="s">
        <v>20</v>
      </c>
      <c r="H2" s="10" t="s">
        <v>21</v>
      </c>
      <c r="I2" s="10" t="s">
        <v>22</v>
      </c>
      <c r="J2" s="10" t="s">
        <v>23</v>
      </c>
      <c r="K2" s="10" t="s">
        <v>24</v>
      </c>
      <c r="L2" s="10" t="s">
        <v>25</v>
      </c>
      <c r="M2" s="10" t="s">
        <v>26</v>
      </c>
      <c r="N2" s="10" t="s">
        <v>27</v>
      </c>
    </row>
    <row r="3" s="1" customFormat="1" ht="26" spans="1:14">
      <c r="A3" s="12" t="s">
        <v>28</v>
      </c>
      <c r="B3" s="12" t="s">
        <v>29</v>
      </c>
      <c r="C3" s="12" t="s">
        <v>29</v>
      </c>
      <c r="D3" s="13" t="s">
        <v>29</v>
      </c>
      <c r="E3" s="12" t="s">
        <v>28</v>
      </c>
      <c r="F3" s="12" t="s">
        <v>28</v>
      </c>
      <c r="G3" s="12" t="s">
        <v>29</v>
      </c>
      <c r="H3" s="10" t="s">
        <v>29</v>
      </c>
      <c r="I3" s="10" t="s">
        <v>29</v>
      </c>
      <c r="J3" s="12" t="s">
        <v>28</v>
      </c>
      <c r="K3" s="12" t="s">
        <v>30</v>
      </c>
      <c r="L3" s="12" t="s">
        <v>28</v>
      </c>
      <c r="M3" s="12" t="s">
        <v>31</v>
      </c>
      <c r="N3" s="12" t="s">
        <v>30</v>
      </c>
    </row>
    <row r="4" s="1" customFormat="1" ht="26" spans="1:14">
      <c r="A4" s="12" t="s">
        <v>32</v>
      </c>
      <c r="B4" s="12" t="s">
        <v>32</v>
      </c>
      <c r="C4" s="12" t="s">
        <v>32</v>
      </c>
      <c r="D4" s="13" t="s">
        <v>33</v>
      </c>
      <c r="E4" s="12" t="s">
        <v>33</v>
      </c>
      <c r="F4" s="12" t="s">
        <v>33</v>
      </c>
      <c r="G4" s="12" t="s">
        <v>33</v>
      </c>
      <c r="H4" s="10" t="s">
        <v>33</v>
      </c>
      <c r="I4" s="10" t="s">
        <v>33</v>
      </c>
      <c r="J4" s="12" t="s">
        <v>33</v>
      </c>
      <c r="K4" s="12" t="s">
        <v>33</v>
      </c>
      <c r="L4" s="12" t="s">
        <v>33</v>
      </c>
      <c r="M4" s="12" t="s">
        <v>33</v>
      </c>
      <c r="N4" s="12" t="s">
        <v>32</v>
      </c>
    </row>
    <row r="5" s="1" customFormat="1" ht="26" spans="1:14">
      <c r="A5" s="12" t="s">
        <v>34</v>
      </c>
      <c r="B5" s="12" t="s">
        <v>34</v>
      </c>
      <c r="C5" s="12" t="s">
        <v>34</v>
      </c>
      <c r="D5" s="13" t="s">
        <v>34</v>
      </c>
      <c r="E5" s="12" t="s">
        <v>34</v>
      </c>
      <c r="F5" s="12" t="s">
        <v>34</v>
      </c>
      <c r="G5" s="12" t="s">
        <v>34</v>
      </c>
      <c r="H5" s="10" t="s">
        <v>34</v>
      </c>
      <c r="I5" s="10" t="s">
        <v>34</v>
      </c>
      <c r="J5" s="12" t="s">
        <v>34</v>
      </c>
      <c r="K5" s="12" t="s">
        <v>34</v>
      </c>
      <c r="L5" s="12" t="s">
        <v>34</v>
      </c>
      <c r="M5" s="12" t="s">
        <v>34</v>
      </c>
      <c r="N5" s="12" t="s">
        <v>34</v>
      </c>
    </row>
    <row r="6" ht="32" spans="1:14">
      <c r="A6" s="14">
        <v>6666</v>
      </c>
      <c r="B6" s="14"/>
      <c r="C6" s="14" t="s">
        <v>35</v>
      </c>
      <c r="D6" s="15" t="s">
        <v>36</v>
      </c>
      <c r="E6" s="15">
        <v>0</v>
      </c>
      <c r="F6" s="15">
        <v>0</v>
      </c>
      <c r="G6" s="15"/>
      <c r="H6" s="22"/>
      <c r="I6" s="22"/>
      <c r="J6" s="15">
        <v>1</v>
      </c>
      <c r="K6" s="15"/>
      <c r="L6" s="15">
        <v>1</v>
      </c>
      <c r="M6" s="15">
        <v>1</v>
      </c>
      <c r="N6" s="27" t="s">
        <v>37</v>
      </c>
    </row>
    <row r="7" ht="32" spans="1:14">
      <c r="A7" s="14">
        <v>101</v>
      </c>
      <c r="B7" s="16" t="s">
        <v>38</v>
      </c>
      <c r="C7" s="14" t="s">
        <v>39</v>
      </c>
      <c r="D7" s="15" t="s">
        <v>36</v>
      </c>
      <c r="E7" s="15">
        <v>0</v>
      </c>
      <c r="F7" s="15">
        <v>1</v>
      </c>
      <c r="G7" s="15"/>
      <c r="H7" s="22"/>
      <c r="I7" s="22"/>
      <c r="J7" s="15">
        <v>1</v>
      </c>
      <c r="K7" s="15"/>
      <c r="L7" s="15">
        <v>1</v>
      </c>
      <c r="M7" s="15">
        <v>1</v>
      </c>
      <c r="N7" s="27" t="s">
        <v>37</v>
      </c>
    </row>
    <row r="8" ht="32" spans="1:14">
      <c r="A8" s="14">
        <v>102</v>
      </c>
      <c r="B8" s="16" t="s">
        <v>40</v>
      </c>
      <c r="C8" s="14" t="s">
        <v>41</v>
      </c>
      <c r="D8" s="15" t="s">
        <v>36</v>
      </c>
      <c r="E8" s="15">
        <v>0</v>
      </c>
      <c r="F8" s="15">
        <v>1</v>
      </c>
      <c r="G8" s="15"/>
      <c r="H8" s="22"/>
      <c r="I8" s="22"/>
      <c r="J8" s="15">
        <v>1</v>
      </c>
      <c r="K8" s="15"/>
      <c r="L8" s="15">
        <v>1</v>
      </c>
      <c r="M8" s="15">
        <v>1</v>
      </c>
      <c r="N8" s="27" t="s">
        <v>37</v>
      </c>
    </row>
    <row r="9" ht="32" spans="1:14">
      <c r="A9" s="14">
        <v>103</v>
      </c>
      <c r="B9" s="16" t="s">
        <v>42</v>
      </c>
      <c r="C9" s="14" t="s">
        <v>43</v>
      </c>
      <c r="D9" s="15" t="s">
        <v>36</v>
      </c>
      <c r="E9" s="15">
        <v>0</v>
      </c>
      <c r="F9" s="15">
        <v>0</v>
      </c>
      <c r="G9" s="15"/>
      <c r="H9" s="22" t="s">
        <v>44</v>
      </c>
      <c r="I9" s="22"/>
      <c r="J9" s="15">
        <v>1</v>
      </c>
      <c r="K9" s="15"/>
      <c r="L9" s="15">
        <v>1</v>
      </c>
      <c r="M9" s="15">
        <v>1</v>
      </c>
      <c r="N9" s="27" t="s">
        <v>37</v>
      </c>
    </row>
    <row r="10" ht="32" spans="1:14">
      <c r="A10" s="14">
        <v>104</v>
      </c>
      <c r="B10" s="16" t="s">
        <v>45</v>
      </c>
      <c r="C10" s="14" t="s">
        <v>46</v>
      </c>
      <c r="D10" s="15" t="s">
        <v>36</v>
      </c>
      <c r="E10" s="15">
        <v>0</v>
      </c>
      <c r="F10" s="15">
        <v>1</v>
      </c>
      <c r="G10" s="15"/>
      <c r="H10" s="22"/>
      <c r="I10" s="22"/>
      <c r="J10" s="15">
        <v>1</v>
      </c>
      <c r="K10" s="15"/>
      <c r="L10" s="15">
        <v>1</v>
      </c>
      <c r="M10" s="15">
        <v>1</v>
      </c>
      <c r="N10" s="27" t="s">
        <v>37</v>
      </c>
    </row>
    <row r="11" ht="32" spans="1:14">
      <c r="A11" s="14">
        <v>105</v>
      </c>
      <c r="B11" s="16" t="s">
        <v>47</v>
      </c>
      <c r="C11" s="14" t="s">
        <v>48</v>
      </c>
      <c r="D11" s="15" t="s">
        <v>36</v>
      </c>
      <c r="E11" s="15">
        <v>0</v>
      </c>
      <c r="F11" s="15">
        <v>1</v>
      </c>
      <c r="G11" s="15"/>
      <c r="H11" s="22"/>
      <c r="I11" s="22"/>
      <c r="J11" s="15">
        <v>1</v>
      </c>
      <c r="K11" s="15"/>
      <c r="L11" s="15">
        <v>1</v>
      </c>
      <c r="M11" s="15">
        <v>1</v>
      </c>
      <c r="N11" s="27" t="s">
        <v>37</v>
      </c>
    </row>
    <row r="12" ht="32" spans="1:14">
      <c r="A12" s="14">
        <v>106</v>
      </c>
      <c r="B12" s="16" t="s">
        <v>49</v>
      </c>
      <c r="C12" s="14" t="s">
        <v>50</v>
      </c>
      <c r="D12" s="15" t="s">
        <v>36</v>
      </c>
      <c r="E12" s="15">
        <v>0</v>
      </c>
      <c r="F12" s="15">
        <v>1</v>
      </c>
      <c r="G12" s="15"/>
      <c r="H12" s="22"/>
      <c r="I12" s="22"/>
      <c r="J12" s="15">
        <v>1</v>
      </c>
      <c r="K12" s="15"/>
      <c r="L12" s="15">
        <v>1</v>
      </c>
      <c r="M12" s="15">
        <v>1</v>
      </c>
      <c r="N12" s="27" t="s">
        <v>37</v>
      </c>
    </row>
    <row r="13" ht="32" spans="1:14">
      <c r="A13" s="14">
        <v>107</v>
      </c>
      <c r="B13" s="17" t="s">
        <v>51</v>
      </c>
      <c r="C13" s="14" t="s">
        <v>52</v>
      </c>
      <c r="D13" s="15" t="s">
        <v>36</v>
      </c>
      <c r="E13" s="15">
        <v>0</v>
      </c>
      <c r="F13" s="15">
        <v>0</v>
      </c>
      <c r="G13" s="15"/>
      <c r="H13" s="22" t="s">
        <v>53</v>
      </c>
      <c r="I13" s="22"/>
      <c r="J13" s="15">
        <v>1</v>
      </c>
      <c r="K13" s="15"/>
      <c r="L13" s="15">
        <v>1</v>
      </c>
      <c r="M13" s="15">
        <v>1</v>
      </c>
      <c r="N13" s="27" t="s">
        <v>37</v>
      </c>
    </row>
    <row r="14" ht="32" spans="1:14">
      <c r="A14" s="14">
        <v>108</v>
      </c>
      <c r="B14" s="17" t="s">
        <v>54</v>
      </c>
      <c r="C14" s="14" t="s">
        <v>55</v>
      </c>
      <c r="D14" s="15" t="s">
        <v>36</v>
      </c>
      <c r="E14" s="15">
        <v>0</v>
      </c>
      <c r="F14" s="15">
        <v>0</v>
      </c>
      <c r="G14" s="15"/>
      <c r="H14" s="22" t="s">
        <v>56</v>
      </c>
      <c r="I14" s="22"/>
      <c r="J14" s="15">
        <v>1</v>
      </c>
      <c r="K14" s="15"/>
      <c r="L14" s="15">
        <v>1</v>
      </c>
      <c r="M14" s="15">
        <v>1</v>
      </c>
      <c r="N14" s="27" t="s">
        <v>37</v>
      </c>
    </row>
    <row r="15" ht="32" spans="1:14">
      <c r="A15" s="14">
        <v>109</v>
      </c>
      <c r="B15" s="17" t="s">
        <v>57</v>
      </c>
      <c r="C15" s="14" t="s">
        <v>58</v>
      </c>
      <c r="D15" s="15" t="s">
        <v>36</v>
      </c>
      <c r="E15" s="15">
        <v>0</v>
      </c>
      <c r="F15" s="15">
        <v>0</v>
      </c>
      <c r="G15" s="15"/>
      <c r="H15" s="22" t="s">
        <v>59</v>
      </c>
      <c r="I15" s="22"/>
      <c r="J15" s="15">
        <v>1</v>
      </c>
      <c r="K15" s="15"/>
      <c r="L15" s="15">
        <v>1</v>
      </c>
      <c r="M15" s="15">
        <v>1</v>
      </c>
      <c r="N15" s="27" t="s">
        <v>37</v>
      </c>
    </row>
    <row r="16" ht="32" spans="1:14">
      <c r="A16" s="14">
        <v>110</v>
      </c>
      <c r="B16" s="17" t="s">
        <v>60</v>
      </c>
      <c r="C16" s="14" t="s">
        <v>61</v>
      </c>
      <c r="D16" s="15" t="s">
        <v>36</v>
      </c>
      <c r="E16" s="15">
        <v>0</v>
      </c>
      <c r="F16" s="15">
        <v>1</v>
      </c>
      <c r="G16" s="15"/>
      <c r="H16" s="22"/>
      <c r="I16" s="22"/>
      <c r="J16" s="15">
        <v>1</v>
      </c>
      <c r="K16" s="15"/>
      <c r="L16" s="15">
        <v>1</v>
      </c>
      <c r="M16" s="15">
        <v>1</v>
      </c>
      <c r="N16" s="27" t="s">
        <v>37</v>
      </c>
    </row>
    <row r="17" ht="32" spans="1:14">
      <c r="A17" s="14">
        <v>111</v>
      </c>
      <c r="B17" s="17" t="s">
        <v>62</v>
      </c>
      <c r="C17" s="14" t="s">
        <v>63</v>
      </c>
      <c r="D17" s="15" t="s">
        <v>36</v>
      </c>
      <c r="E17" s="15">
        <v>0</v>
      </c>
      <c r="F17" s="15">
        <v>1</v>
      </c>
      <c r="G17" s="15"/>
      <c r="H17" s="22"/>
      <c r="I17" s="22"/>
      <c r="J17" s="15">
        <v>1</v>
      </c>
      <c r="K17" s="15"/>
      <c r="L17" s="15">
        <v>1</v>
      </c>
      <c r="M17" s="15">
        <v>1</v>
      </c>
      <c r="N17" s="27" t="s">
        <v>37</v>
      </c>
    </row>
    <row r="18" ht="32" spans="1:14">
      <c r="A18" s="14">
        <v>112</v>
      </c>
      <c r="B18" s="17" t="s">
        <v>64</v>
      </c>
      <c r="C18" s="14" t="s">
        <v>65</v>
      </c>
      <c r="D18" s="15" t="s">
        <v>36</v>
      </c>
      <c r="E18" s="15">
        <v>0</v>
      </c>
      <c r="F18" s="15">
        <v>1</v>
      </c>
      <c r="G18" s="15"/>
      <c r="H18" s="22" t="s">
        <v>66</v>
      </c>
      <c r="I18" s="22"/>
      <c r="J18" s="15">
        <v>1</v>
      </c>
      <c r="K18" s="15"/>
      <c r="L18" s="15">
        <v>1</v>
      </c>
      <c r="M18" s="15">
        <v>1</v>
      </c>
      <c r="N18" s="27" t="s">
        <v>37</v>
      </c>
    </row>
    <row r="19" ht="32" spans="1:14">
      <c r="A19" s="14">
        <v>113</v>
      </c>
      <c r="B19" s="17" t="s">
        <v>67</v>
      </c>
      <c r="C19" s="14" t="s">
        <v>68</v>
      </c>
      <c r="D19" s="15" t="s">
        <v>36</v>
      </c>
      <c r="E19" s="15">
        <v>0</v>
      </c>
      <c r="F19" s="15">
        <v>0</v>
      </c>
      <c r="G19" s="15"/>
      <c r="H19" s="22"/>
      <c r="I19" s="22"/>
      <c r="J19" s="15">
        <v>1</v>
      </c>
      <c r="K19" s="15"/>
      <c r="L19" s="15">
        <v>1</v>
      </c>
      <c r="M19" s="15">
        <v>1</v>
      </c>
      <c r="N19" s="27" t="s">
        <v>37</v>
      </c>
    </row>
    <row r="20" ht="32" spans="1:14">
      <c r="A20" s="14">
        <v>114</v>
      </c>
      <c r="B20" s="17" t="s">
        <v>69</v>
      </c>
      <c r="C20" s="14" t="s">
        <v>70</v>
      </c>
      <c r="D20" s="15" t="s">
        <v>36</v>
      </c>
      <c r="E20" s="15">
        <v>0</v>
      </c>
      <c r="F20" s="15">
        <v>1</v>
      </c>
      <c r="G20" s="15"/>
      <c r="H20" s="22"/>
      <c r="I20" s="22"/>
      <c r="J20" s="15">
        <v>1</v>
      </c>
      <c r="K20" s="15"/>
      <c r="L20" s="15">
        <v>1</v>
      </c>
      <c r="M20" s="15">
        <v>1</v>
      </c>
      <c r="N20" s="27" t="s">
        <v>37</v>
      </c>
    </row>
    <row r="21" ht="32" spans="1:14">
      <c r="A21" s="14">
        <v>115</v>
      </c>
      <c r="B21" s="17" t="s">
        <v>71</v>
      </c>
      <c r="C21" s="14" t="s">
        <v>72</v>
      </c>
      <c r="D21" s="15" t="s">
        <v>36</v>
      </c>
      <c r="E21" s="15">
        <v>0</v>
      </c>
      <c r="F21" s="15">
        <v>1</v>
      </c>
      <c r="G21" s="15"/>
      <c r="H21" s="22"/>
      <c r="I21" s="22"/>
      <c r="J21" s="15">
        <v>1</v>
      </c>
      <c r="K21" s="15"/>
      <c r="L21" s="15">
        <v>1</v>
      </c>
      <c r="M21" s="15">
        <v>1</v>
      </c>
      <c r="N21" s="27" t="s">
        <v>37</v>
      </c>
    </row>
    <row r="22" ht="32" spans="1:14">
      <c r="A22" s="14">
        <v>116</v>
      </c>
      <c r="B22" s="17" t="s">
        <v>73</v>
      </c>
      <c r="C22" s="14" t="s">
        <v>74</v>
      </c>
      <c r="D22" s="15" t="s">
        <v>36</v>
      </c>
      <c r="E22" s="15">
        <v>0</v>
      </c>
      <c r="F22" s="15">
        <v>1</v>
      </c>
      <c r="G22" s="15"/>
      <c r="H22" s="22"/>
      <c r="I22" s="22"/>
      <c r="J22" s="15">
        <v>1</v>
      </c>
      <c r="K22" s="15"/>
      <c r="L22" s="15">
        <v>1</v>
      </c>
      <c r="M22" s="15">
        <v>1</v>
      </c>
      <c r="N22" s="27" t="s">
        <v>37</v>
      </c>
    </row>
    <row r="23" ht="32" spans="1:14">
      <c r="A23" s="14">
        <v>117</v>
      </c>
      <c r="B23" s="17" t="s">
        <v>75</v>
      </c>
      <c r="C23" s="14" t="s">
        <v>76</v>
      </c>
      <c r="D23" s="15" t="s">
        <v>36</v>
      </c>
      <c r="E23" s="15">
        <v>0</v>
      </c>
      <c r="F23" s="15">
        <v>1</v>
      </c>
      <c r="G23" s="15"/>
      <c r="H23" s="22"/>
      <c r="I23" s="22"/>
      <c r="J23" s="15">
        <v>1</v>
      </c>
      <c r="K23" s="15"/>
      <c r="L23" s="15">
        <v>1</v>
      </c>
      <c r="M23" s="15">
        <v>1</v>
      </c>
      <c r="N23" s="27" t="s">
        <v>37</v>
      </c>
    </row>
    <row r="24" ht="32" spans="1:14">
      <c r="A24" s="14">
        <v>118</v>
      </c>
      <c r="B24" s="17" t="s">
        <v>77</v>
      </c>
      <c r="C24" s="14" t="s">
        <v>78</v>
      </c>
      <c r="D24" s="15" t="s">
        <v>36</v>
      </c>
      <c r="E24" s="15">
        <v>0</v>
      </c>
      <c r="F24" s="15">
        <v>0</v>
      </c>
      <c r="G24" s="15"/>
      <c r="H24" s="22"/>
      <c r="I24" s="22"/>
      <c r="J24" s="15">
        <v>1</v>
      </c>
      <c r="K24" s="15"/>
      <c r="L24" s="15">
        <v>1</v>
      </c>
      <c r="M24" s="15">
        <v>1</v>
      </c>
      <c r="N24" s="27" t="s">
        <v>37</v>
      </c>
    </row>
    <row r="25" ht="32" spans="1:14">
      <c r="A25" s="14">
        <v>119</v>
      </c>
      <c r="B25" s="17" t="s">
        <v>79</v>
      </c>
      <c r="C25" s="14" t="s">
        <v>80</v>
      </c>
      <c r="D25" s="15" t="s">
        <v>36</v>
      </c>
      <c r="E25" s="15">
        <v>0</v>
      </c>
      <c r="F25" s="15">
        <v>1</v>
      </c>
      <c r="G25" s="15"/>
      <c r="H25" s="22"/>
      <c r="I25" s="22"/>
      <c r="J25" s="15">
        <v>1</v>
      </c>
      <c r="K25" s="15"/>
      <c r="L25" s="15">
        <v>1</v>
      </c>
      <c r="M25" s="15">
        <v>1</v>
      </c>
      <c r="N25" s="27" t="s">
        <v>37</v>
      </c>
    </row>
    <row r="26" ht="32" spans="1:14">
      <c r="A26" s="14">
        <v>120</v>
      </c>
      <c r="B26" s="17" t="s">
        <v>81</v>
      </c>
      <c r="C26" s="14" t="s">
        <v>82</v>
      </c>
      <c r="D26" s="15" t="s">
        <v>36</v>
      </c>
      <c r="E26" s="15">
        <v>0</v>
      </c>
      <c r="F26" s="15">
        <v>1</v>
      </c>
      <c r="G26" s="15"/>
      <c r="H26" s="22"/>
      <c r="I26" s="22"/>
      <c r="J26" s="15">
        <v>1</v>
      </c>
      <c r="K26" s="15"/>
      <c r="L26" s="15">
        <v>1</v>
      </c>
      <c r="M26" s="15">
        <v>1</v>
      </c>
      <c r="N26" s="27" t="s">
        <v>37</v>
      </c>
    </row>
    <row r="27" ht="32" spans="1:14">
      <c r="A27" s="14">
        <v>121</v>
      </c>
      <c r="B27" s="17" t="s">
        <v>83</v>
      </c>
      <c r="C27" s="14" t="s">
        <v>84</v>
      </c>
      <c r="D27" s="15" t="s">
        <v>36</v>
      </c>
      <c r="E27" s="15">
        <v>0</v>
      </c>
      <c r="F27" s="15">
        <v>1</v>
      </c>
      <c r="G27" s="15"/>
      <c r="H27" s="22"/>
      <c r="I27" s="22"/>
      <c r="J27" s="15">
        <v>1</v>
      </c>
      <c r="K27" s="15"/>
      <c r="L27" s="15">
        <v>1</v>
      </c>
      <c r="M27" s="15">
        <v>1</v>
      </c>
      <c r="N27" s="27" t="s">
        <v>37</v>
      </c>
    </row>
    <row r="28" ht="32" spans="1:14">
      <c r="A28" s="14">
        <v>122</v>
      </c>
      <c r="B28" s="17" t="s">
        <v>85</v>
      </c>
      <c r="C28" s="14" t="s">
        <v>86</v>
      </c>
      <c r="D28" s="15" t="s">
        <v>36</v>
      </c>
      <c r="E28" s="15">
        <v>0</v>
      </c>
      <c r="F28" s="15">
        <v>1</v>
      </c>
      <c r="G28" s="15"/>
      <c r="H28" s="22"/>
      <c r="I28" s="22"/>
      <c r="J28" s="15">
        <v>1</v>
      </c>
      <c r="K28" s="15"/>
      <c r="L28" s="15">
        <v>1</v>
      </c>
      <c r="M28" s="15">
        <v>1</v>
      </c>
      <c r="N28" s="27" t="s">
        <v>37</v>
      </c>
    </row>
    <row r="29" ht="32" spans="1:14">
      <c r="A29" s="14">
        <v>123</v>
      </c>
      <c r="B29" s="17" t="s">
        <v>87</v>
      </c>
      <c r="C29" s="14" t="s">
        <v>88</v>
      </c>
      <c r="D29" s="15" t="s">
        <v>36</v>
      </c>
      <c r="E29" s="15">
        <v>0</v>
      </c>
      <c r="F29" s="15">
        <v>0</v>
      </c>
      <c r="G29" s="15"/>
      <c r="H29" s="22" t="s">
        <v>89</v>
      </c>
      <c r="I29" s="22"/>
      <c r="J29" s="15">
        <v>1</v>
      </c>
      <c r="K29" s="15"/>
      <c r="L29" s="15">
        <v>1</v>
      </c>
      <c r="M29" s="15">
        <v>1</v>
      </c>
      <c r="N29" s="27" t="s">
        <v>37</v>
      </c>
    </row>
    <row r="30" ht="32" spans="1:14">
      <c r="A30" s="14">
        <v>124</v>
      </c>
      <c r="B30" s="17" t="s">
        <v>90</v>
      </c>
      <c r="C30" s="14" t="s">
        <v>91</v>
      </c>
      <c r="D30" s="15" t="s">
        <v>36</v>
      </c>
      <c r="E30" s="15">
        <v>0</v>
      </c>
      <c r="F30" s="15">
        <v>1</v>
      </c>
      <c r="G30" s="15"/>
      <c r="H30" s="22"/>
      <c r="I30" s="22"/>
      <c r="J30" s="15">
        <v>1</v>
      </c>
      <c r="K30" s="15"/>
      <c r="L30" s="15">
        <v>1</v>
      </c>
      <c r="M30" s="15">
        <v>1</v>
      </c>
      <c r="N30" s="27" t="s">
        <v>37</v>
      </c>
    </row>
    <row r="31" ht="32" spans="1:14">
      <c r="A31" s="14">
        <v>125</v>
      </c>
      <c r="B31" s="17" t="s">
        <v>92</v>
      </c>
      <c r="C31" s="14" t="s">
        <v>93</v>
      </c>
      <c r="D31" s="15" t="s">
        <v>36</v>
      </c>
      <c r="E31" s="15">
        <v>0</v>
      </c>
      <c r="F31" s="15">
        <v>1</v>
      </c>
      <c r="G31" s="15"/>
      <c r="I31" s="22"/>
      <c r="J31" s="15">
        <v>1</v>
      </c>
      <c r="K31" s="15"/>
      <c r="L31" s="15">
        <v>1</v>
      </c>
      <c r="M31" s="15">
        <v>1</v>
      </c>
      <c r="N31" s="27" t="s">
        <v>37</v>
      </c>
    </row>
    <row r="32" ht="32" spans="1:14">
      <c r="A32" s="14">
        <v>126</v>
      </c>
      <c r="B32" s="18" t="s">
        <v>94</v>
      </c>
      <c r="C32" s="14" t="s">
        <v>95</v>
      </c>
      <c r="D32" s="15" t="s">
        <v>36</v>
      </c>
      <c r="E32" s="15">
        <v>0</v>
      </c>
      <c r="F32" s="15">
        <v>1</v>
      </c>
      <c r="G32" s="15"/>
      <c r="H32" s="22"/>
      <c r="I32" s="22" t="s">
        <v>96</v>
      </c>
      <c r="J32" s="15">
        <v>1</v>
      </c>
      <c r="K32" s="15"/>
      <c r="L32" s="15">
        <v>1</v>
      </c>
      <c r="M32" s="15">
        <v>1</v>
      </c>
      <c r="N32" s="27" t="s">
        <v>37</v>
      </c>
    </row>
    <row r="33" ht="32" spans="1:14">
      <c r="A33" s="14">
        <v>127</v>
      </c>
      <c r="B33" s="18" t="s">
        <v>97</v>
      </c>
      <c r="C33" s="14" t="s">
        <v>98</v>
      </c>
      <c r="D33" s="15" t="s">
        <v>36</v>
      </c>
      <c r="E33" s="15">
        <v>0</v>
      </c>
      <c r="F33" s="15">
        <v>1</v>
      </c>
      <c r="G33" s="15"/>
      <c r="H33" s="22"/>
      <c r="I33" s="22" t="s">
        <v>99</v>
      </c>
      <c r="J33" s="15">
        <v>1</v>
      </c>
      <c r="K33" s="15"/>
      <c r="L33" s="15">
        <v>1</v>
      </c>
      <c r="M33" s="15">
        <v>1</v>
      </c>
      <c r="N33" s="27" t="s">
        <v>37</v>
      </c>
    </row>
    <row r="34" ht="32" spans="1:14">
      <c r="A34" s="14">
        <v>128</v>
      </c>
      <c r="B34" s="18" t="s">
        <v>100</v>
      </c>
      <c r="C34" s="14" t="s">
        <v>101</v>
      </c>
      <c r="D34" s="15" t="s">
        <v>36</v>
      </c>
      <c r="E34" s="15">
        <v>0</v>
      </c>
      <c r="F34" s="15">
        <v>0</v>
      </c>
      <c r="G34" s="15"/>
      <c r="H34" s="22"/>
      <c r="I34" s="22" t="s">
        <v>102</v>
      </c>
      <c r="J34" s="15">
        <v>1</v>
      </c>
      <c r="K34" s="15"/>
      <c r="L34" s="15">
        <v>1</v>
      </c>
      <c r="M34" s="15">
        <v>1</v>
      </c>
      <c r="N34" s="27" t="s">
        <v>37</v>
      </c>
    </row>
    <row r="35" ht="32" spans="1:14">
      <c r="A35" s="14">
        <v>129</v>
      </c>
      <c r="B35" s="18" t="s">
        <v>103</v>
      </c>
      <c r="C35" s="14" t="s">
        <v>104</v>
      </c>
      <c r="D35" s="15" t="s">
        <v>36</v>
      </c>
      <c r="E35" s="15">
        <v>0</v>
      </c>
      <c r="F35" s="15">
        <v>0</v>
      </c>
      <c r="G35" s="15"/>
      <c r="H35" s="22"/>
      <c r="I35" s="22" t="s">
        <v>105</v>
      </c>
      <c r="J35" s="15">
        <v>1</v>
      </c>
      <c r="K35" s="15"/>
      <c r="L35" s="15">
        <v>1</v>
      </c>
      <c r="M35" s="15">
        <v>1</v>
      </c>
      <c r="N35" s="27" t="s">
        <v>37</v>
      </c>
    </row>
    <row r="36" ht="32" spans="1:14">
      <c r="A36" s="14">
        <v>130</v>
      </c>
      <c r="B36" s="18" t="s">
        <v>106</v>
      </c>
      <c r="C36" s="14" t="s">
        <v>107</v>
      </c>
      <c r="D36" s="15" t="s">
        <v>36</v>
      </c>
      <c r="E36" s="15">
        <v>0</v>
      </c>
      <c r="F36" s="15">
        <v>0</v>
      </c>
      <c r="G36" s="15"/>
      <c r="H36" s="22" t="s">
        <v>108</v>
      </c>
      <c r="I36" s="22" t="s">
        <v>109</v>
      </c>
      <c r="J36" s="15">
        <v>1</v>
      </c>
      <c r="K36" s="15"/>
      <c r="L36" s="15">
        <v>1</v>
      </c>
      <c r="M36" s="15">
        <v>1</v>
      </c>
      <c r="N36" s="27" t="s">
        <v>37</v>
      </c>
    </row>
    <row r="37" ht="32" spans="1:14">
      <c r="A37" s="14">
        <v>131</v>
      </c>
      <c r="B37" s="18" t="s">
        <v>110</v>
      </c>
      <c r="C37" s="14" t="s">
        <v>111</v>
      </c>
      <c r="D37" s="15" t="s">
        <v>36</v>
      </c>
      <c r="E37" s="15">
        <v>0</v>
      </c>
      <c r="F37" s="15">
        <v>0</v>
      </c>
      <c r="G37" s="15"/>
      <c r="H37" s="22"/>
      <c r="I37" s="22"/>
      <c r="J37" s="15">
        <v>1</v>
      </c>
      <c r="K37" s="15"/>
      <c r="L37" s="15">
        <v>1</v>
      </c>
      <c r="M37" s="15">
        <v>1</v>
      </c>
      <c r="N37" s="27" t="s">
        <v>37</v>
      </c>
    </row>
    <row r="38" ht="32" spans="1:14">
      <c r="A38" s="14">
        <v>132</v>
      </c>
      <c r="B38" s="18" t="s">
        <v>112</v>
      </c>
      <c r="C38" s="14" t="s">
        <v>113</v>
      </c>
      <c r="D38" s="15" t="s">
        <v>36</v>
      </c>
      <c r="E38" s="15">
        <v>0</v>
      </c>
      <c r="F38" s="15">
        <v>0</v>
      </c>
      <c r="G38" s="15"/>
      <c r="H38" s="22"/>
      <c r="I38" s="22"/>
      <c r="J38" s="15">
        <v>1</v>
      </c>
      <c r="K38" s="15"/>
      <c r="L38" s="15">
        <v>1</v>
      </c>
      <c r="M38" s="15">
        <v>1</v>
      </c>
      <c r="N38" s="27" t="s">
        <v>37</v>
      </c>
    </row>
    <row r="39" s="2" customFormat="1" ht="32" spans="1:14">
      <c r="A39" s="19">
        <v>20010</v>
      </c>
      <c r="B39" s="19" t="s">
        <v>114</v>
      </c>
      <c r="C39" s="19" t="s">
        <v>115</v>
      </c>
      <c r="D39" s="20" t="s">
        <v>36</v>
      </c>
      <c r="E39" s="20">
        <v>0</v>
      </c>
      <c r="F39" s="20">
        <v>0</v>
      </c>
      <c r="G39" s="20"/>
      <c r="H39" s="23"/>
      <c r="I39" s="23" t="s">
        <v>96</v>
      </c>
      <c r="J39" s="20">
        <v>1</v>
      </c>
      <c r="K39" s="20"/>
      <c r="L39" s="20">
        <v>1</v>
      </c>
      <c r="M39" s="20">
        <v>1</v>
      </c>
      <c r="N39" s="28" t="s">
        <v>37</v>
      </c>
    </row>
    <row r="40" s="2" customFormat="1" ht="32" spans="1:14">
      <c r="A40" s="19">
        <v>20011</v>
      </c>
      <c r="B40" s="19" t="s">
        <v>114</v>
      </c>
      <c r="C40" s="19" t="s">
        <v>116</v>
      </c>
      <c r="D40" s="19" t="s">
        <v>117</v>
      </c>
      <c r="E40" s="20">
        <v>0</v>
      </c>
      <c r="F40" s="20">
        <v>0</v>
      </c>
      <c r="G40" s="20"/>
      <c r="H40" s="23"/>
      <c r="I40" s="23" t="s">
        <v>96</v>
      </c>
      <c r="J40" s="20">
        <v>2</v>
      </c>
      <c r="K40" s="20"/>
      <c r="L40" s="20">
        <v>5</v>
      </c>
      <c r="M40" s="20">
        <v>2</v>
      </c>
      <c r="N40" s="28" t="s">
        <v>37</v>
      </c>
    </row>
    <row r="41" s="2" customFormat="1" ht="32" spans="1:14">
      <c r="A41" s="19">
        <v>20012</v>
      </c>
      <c r="B41" s="19" t="s">
        <v>114</v>
      </c>
      <c r="C41" s="19" t="s">
        <v>118</v>
      </c>
      <c r="D41" s="19" t="s">
        <v>119</v>
      </c>
      <c r="E41" s="20">
        <v>1</v>
      </c>
      <c r="F41" s="20">
        <v>0</v>
      </c>
      <c r="G41" s="19"/>
      <c r="H41" s="24"/>
      <c r="I41" s="24"/>
      <c r="J41" s="19">
        <v>3</v>
      </c>
      <c r="K41" s="19"/>
      <c r="L41" s="20">
        <v>5</v>
      </c>
      <c r="M41" s="20">
        <v>1</v>
      </c>
      <c r="N41" s="28" t="s">
        <v>37</v>
      </c>
    </row>
    <row r="42" s="2" customFormat="1" ht="32" spans="1:14">
      <c r="A42" s="19">
        <v>20013</v>
      </c>
      <c r="B42" s="19" t="s">
        <v>114</v>
      </c>
      <c r="C42" s="19" t="s">
        <v>120</v>
      </c>
      <c r="D42" s="19" t="s">
        <v>121</v>
      </c>
      <c r="E42" s="20">
        <v>3</v>
      </c>
      <c r="F42" s="20">
        <v>0</v>
      </c>
      <c r="G42" s="19"/>
      <c r="H42" s="24"/>
      <c r="I42" s="24"/>
      <c r="J42" s="19">
        <v>3</v>
      </c>
      <c r="K42" s="19"/>
      <c r="L42" s="19">
        <v>0</v>
      </c>
      <c r="M42" s="19">
        <v>1</v>
      </c>
      <c r="N42" s="28" t="s">
        <v>37</v>
      </c>
    </row>
    <row r="43" s="3" customFormat="1" ht="32" spans="1:14">
      <c r="A43" s="21">
        <v>20014</v>
      </c>
      <c r="B43" s="21" t="s">
        <v>114</v>
      </c>
      <c r="C43" s="21" t="s">
        <v>122</v>
      </c>
      <c r="D43" s="21" t="s">
        <v>123</v>
      </c>
      <c r="E43" s="25">
        <v>5</v>
      </c>
      <c r="F43" s="25">
        <v>0</v>
      </c>
      <c r="G43" s="21"/>
      <c r="H43" s="26"/>
      <c r="I43" s="26"/>
      <c r="J43" s="21">
        <v>3</v>
      </c>
      <c r="K43" s="21"/>
      <c r="L43" s="21">
        <v>0</v>
      </c>
      <c r="M43" s="21">
        <v>1</v>
      </c>
      <c r="N43" s="29" t="s">
        <v>124</v>
      </c>
    </row>
    <row r="44" s="2" customFormat="1" ht="32" spans="1:14">
      <c r="A44" s="19">
        <v>20020</v>
      </c>
      <c r="B44" s="19" t="s">
        <v>125</v>
      </c>
      <c r="C44" s="19" t="s">
        <v>115</v>
      </c>
      <c r="D44" s="20" t="s">
        <v>36</v>
      </c>
      <c r="E44" s="20">
        <v>0</v>
      </c>
      <c r="F44" s="20">
        <v>0</v>
      </c>
      <c r="G44" s="20"/>
      <c r="H44" s="23"/>
      <c r="I44" s="23" t="s">
        <v>99</v>
      </c>
      <c r="J44" s="20">
        <v>1</v>
      </c>
      <c r="K44" s="20"/>
      <c r="L44" s="20">
        <v>1</v>
      </c>
      <c r="M44" s="20">
        <v>1</v>
      </c>
      <c r="N44" s="28" t="s">
        <v>37</v>
      </c>
    </row>
    <row r="45" s="2" customFormat="1" ht="64" spans="1:14">
      <c r="A45" s="19">
        <v>20021</v>
      </c>
      <c r="B45" s="19" t="s">
        <v>125</v>
      </c>
      <c r="C45" s="19" t="s">
        <v>126</v>
      </c>
      <c r="D45" s="19" t="s">
        <v>127</v>
      </c>
      <c r="E45" s="20">
        <v>0</v>
      </c>
      <c r="F45" s="20">
        <v>0</v>
      </c>
      <c r="G45" s="20"/>
      <c r="H45" s="23"/>
      <c r="I45" s="23" t="s">
        <v>99</v>
      </c>
      <c r="J45" s="20">
        <v>2</v>
      </c>
      <c r="K45" s="20"/>
      <c r="L45" s="20">
        <v>5</v>
      </c>
      <c r="M45" s="20">
        <v>2</v>
      </c>
      <c r="N45" s="28" t="s">
        <v>37</v>
      </c>
    </row>
    <row r="46" s="2" customFormat="1" ht="32" spans="1:14">
      <c r="A46" s="19">
        <v>20022</v>
      </c>
      <c r="B46" s="19" t="s">
        <v>125</v>
      </c>
      <c r="C46" s="19" t="s">
        <v>128</v>
      </c>
      <c r="D46" s="19" t="s">
        <v>129</v>
      </c>
      <c r="E46" s="20">
        <v>1</v>
      </c>
      <c r="F46" s="20">
        <v>0</v>
      </c>
      <c r="G46" s="19"/>
      <c r="H46" s="24"/>
      <c r="I46" s="24"/>
      <c r="J46" s="19">
        <v>3</v>
      </c>
      <c r="K46" s="19"/>
      <c r="L46" s="20">
        <v>0</v>
      </c>
      <c r="M46" s="20">
        <v>1</v>
      </c>
      <c r="N46" s="28" t="s">
        <v>37</v>
      </c>
    </row>
    <row r="47" s="2" customFormat="1" ht="32" spans="1:14">
      <c r="A47" s="19">
        <v>20023</v>
      </c>
      <c r="B47" s="19" t="s">
        <v>125</v>
      </c>
      <c r="C47" s="19" t="s">
        <v>130</v>
      </c>
      <c r="D47" s="19" t="s">
        <v>131</v>
      </c>
      <c r="E47" s="20">
        <v>3</v>
      </c>
      <c r="F47" s="20">
        <v>0</v>
      </c>
      <c r="G47" s="19"/>
      <c r="H47" s="24"/>
      <c r="I47" s="24"/>
      <c r="J47" s="19">
        <v>3</v>
      </c>
      <c r="K47" s="19"/>
      <c r="L47" s="19">
        <v>0</v>
      </c>
      <c r="M47" s="19">
        <v>1</v>
      </c>
      <c r="N47" s="28" t="s">
        <v>37</v>
      </c>
    </row>
    <row r="48" s="3" customFormat="1" ht="32" spans="1:14">
      <c r="A48" s="21">
        <v>20024</v>
      </c>
      <c r="B48" s="21" t="s">
        <v>125</v>
      </c>
      <c r="C48" s="21" t="s">
        <v>122</v>
      </c>
      <c r="D48" s="21" t="s">
        <v>132</v>
      </c>
      <c r="E48" s="25">
        <v>5</v>
      </c>
      <c r="F48" s="25">
        <v>0</v>
      </c>
      <c r="G48" s="21"/>
      <c r="H48" s="26"/>
      <c r="I48" s="26"/>
      <c r="J48" s="21">
        <v>3</v>
      </c>
      <c r="K48" s="21"/>
      <c r="L48" s="21">
        <v>0</v>
      </c>
      <c r="M48" s="21">
        <v>1</v>
      </c>
      <c r="N48" s="29" t="s">
        <v>124</v>
      </c>
    </row>
    <row r="49" s="2" customFormat="1" ht="32" spans="1:14">
      <c r="A49" s="19">
        <v>20030</v>
      </c>
      <c r="B49" s="19" t="s">
        <v>133</v>
      </c>
      <c r="C49" s="19" t="s">
        <v>115</v>
      </c>
      <c r="D49" s="20" t="s">
        <v>36</v>
      </c>
      <c r="E49" s="20">
        <v>0</v>
      </c>
      <c r="F49" s="20">
        <v>0</v>
      </c>
      <c r="G49" s="20"/>
      <c r="H49" s="23"/>
      <c r="I49" s="23" t="s">
        <v>102</v>
      </c>
      <c r="J49" s="20">
        <v>1</v>
      </c>
      <c r="K49" s="20"/>
      <c r="L49" s="20">
        <v>1</v>
      </c>
      <c r="M49" s="20">
        <v>1</v>
      </c>
      <c r="N49" s="28" t="s">
        <v>37</v>
      </c>
    </row>
    <row r="50" s="2" customFormat="1" ht="32" spans="1:14">
      <c r="A50" s="19">
        <v>20031</v>
      </c>
      <c r="B50" s="19" t="s">
        <v>133</v>
      </c>
      <c r="C50" s="19" t="s">
        <v>134</v>
      </c>
      <c r="D50" s="19" t="s">
        <v>135</v>
      </c>
      <c r="E50" s="20">
        <v>0</v>
      </c>
      <c r="F50" s="20">
        <v>0</v>
      </c>
      <c r="G50" s="20"/>
      <c r="H50" s="23"/>
      <c r="I50" s="23" t="s">
        <v>102</v>
      </c>
      <c r="J50" s="20">
        <v>2</v>
      </c>
      <c r="K50" s="20"/>
      <c r="L50" s="20">
        <v>5</v>
      </c>
      <c r="M50" s="20">
        <v>2</v>
      </c>
      <c r="N50" s="28" t="s">
        <v>37</v>
      </c>
    </row>
    <row r="51" s="2" customFormat="1" ht="32" spans="1:14">
      <c r="A51" s="19">
        <v>20032</v>
      </c>
      <c r="B51" s="19" t="s">
        <v>133</v>
      </c>
      <c r="C51" s="19" t="s">
        <v>136</v>
      </c>
      <c r="D51" s="19" t="s">
        <v>137</v>
      </c>
      <c r="E51" s="20">
        <v>1</v>
      </c>
      <c r="F51" s="20">
        <v>0</v>
      </c>
      <c r="G51" s="19"/>
      <c r="H51" s="24"/>
      <c r="I51" s="24"/>
      <c r="J51" s="19">
        <v>3</v>
      </c>
      <c r="K51" s="19"/>
      <c r="L51" s="20">
        <v>0</v>
      </c>
      <c r="M51" s="20">
        <v>1</v>
      </c>
      <c r="N51" s="28" t="s">
        <v>37</v>
      </c>
    </row>
    <row r="52" s="2" customFormat="1" ht="32" spans="1:14">
      <c r="A52" s="19">
        <v>20033</v>
      </c>
      <c r="B52" s="19" t="s">
        <v>133</v>
      </c>
      <c r="C52" s="19" t="s">
        <v>138</v>
      </c>
      <c r="D52" s="19" t="s">
        <v>139</v>
      </c>
      <c r="E52" s="20">
        <v>3</v>
      </c>
      <c r="F52" s="20">
        <v>0</v>
      </c>
      <c r="G52" s="19"/>
      <c r="H52" s="24"/>
      <c r="I52" s="24"/>
      <c r="J52" s="19">
        <v>3</v>
      </c>
      <c r="K52" s="19"/>
      <c r="L52" s="19">
        <v>0</v>
      </c>
      <c r="M52" s="19">
        <v>1</v>
      </c>
      <c r="N52" s="28" t="s">
        <v>37</v>
      </c>
    </row>
    <row r="53" s="3" customFormat="1" ht="32" spans="1:14">
      <c r="A53" s="21">
        <v>20034</v>
      </c>
      <c r="B53" s="21" t="s">
        <v>133</v>
      </c>
      <c r="C53" s="21" t="s">
        <v>122</v>
      </c>
      <c r="D53" s="21" t="s">
        <v>123</v>
      </c>
      <c r="E53" s="25">
        <v>5</v>
      </c>
      <c r="F53" s="25">
        <v>0</v>
      </c>
      <c r="G53" s="21"/>
      <c r="H53" s="26"/>
      <c r="I53" s="26"/>
      <c r="J53" s="21">
        <v>3</v>
      </c>
      <c r="K53" s="21"/>
      <c r="L53" s="21">
        <v>0</v>
      </c>
      <c r="M53" s="21">
        <v>1</v>
      </c>
      <c r="N53" s="29" t="s">
        <v>124</v>
      </c>
    </row>
    <row r="54" s="2" customFormat="1" ht="32" spans="1:14">
      <c r="A54" s="19">
        <v>20040</v>
      </c>
      <c r="B54" s="19" t="s">
        <v>140</v>
      </c>
      <c r="C54" s="19" t="s">
        <v>115</v>
      </c>
      <c r="D54" s="20" t="s">
        <v>36</v>
      </c>
      <c r="E54" s="20">
        <v>0</v>
      </c>
      <c r="F54" s="20">
        <v>0</v>
      </c>
      <c r="G54" s="20"/>
      <c r="H54" s="23"/>
      <c r="I54" s="23" t="s">
        <v>105</v>
      </c>
      <c r="J54" s="20">
        <v>1</v>
      </c>
      <c r="K54" s="20"/>
      <c r="L54" s="20">
        <v>1</v>
      </c>
      <c r="M54" s="20">
        <v>1</v>
      </c>
      <c r="N54" s="28" t="s">
        <v>37</v>
      </c>
    </row>
    <row r="55" s="2" customFormat="1" ht="32" spans="1:14">
      <c r="A55" s="19">
        <v>20041</v>
      </c>
      <c r="B55" s="19" t="s">
        <v>140</v>
      </c>
      <c r="C55" s="19" t="s">
        <v>141</v>
      </c>
      <c r="D55" s="19" t="s">
        <v>142</v>
      </c>
      <c r="E55" s="20">
        <v>0</v>
      </c>
      <c r="F55" s="20">
        <v>0</v>
      </c>
      <c r="G55" s="20"/>
      <c r="H55" s="23"/>
      <c r="I55" s="23" t="s">
        <v>105</v>
      </c>
      <c r="J55" s="20">
        <v>2</v>
      </c>
      <c r="K55" s="20"/>
      <c r="L55" s="20">
        <v>5</v>
      </c>
      <c r="M55" s="20">
        <v>2</v>
      </c>
      <c r="N55" s="28" t="s">
        <v>37</v>
      </c>
    </row>
    <row r="56" s="2" customFormat="1" ht="32" spans="1:14">
      <c r="A56" s="19">
        <v>20042</v>
      </c>
      <c r="B56" s="19" t="s">
        <v>140</v>
      </c>
      <c r="C56" s="19" t="s">
        <v>143</v>
      </c>
      <c r="D56" s="19" t="s">
        <v>144</v>
      </c>
      <c r="E56" s="20">
        <v>1</v>
      </c>
      <c r="F56" s="20">
        <v>0</v>
      </c>
      <c r="G56" s="19"/>
      <c r="H56" s="24"/>
      <c r="I56" s="24"/>
      <c r="J56" s="19">
        <v>3</v>
      </c>
      <c r="K56" s="19"/>
      <c r="L56" s="20">
        <v>0</v>
      </c>
      <c r="M56" s="20">
        <v>1</v>
      </c>
      <c r="N56" s="28" t="s">
        <v>37</v>
      </c>
    </row>
    <row r="57" s="2" customFormat="1" ht="32" spans="1:14">
      <c r="A57" s="19">
        <v>20043</v>
      </c>
      <c r="B57" s="19" t="s">
        <v>140</v>
      </c>
      <c r="C57" s="19" t="s">
        <v>145</v>
      </c>
      <c r="D57" s="19" t="s">
        <v>146</v>
      </c>
      <c r="E57" s="20">
        <v>3</v>
      </c>
      <c r="F57" s="20">
        <v>0</v>
      </c>
      <c r="G57" s="19"/>
      <c r="H57" s="24"/>
      <c r="I57" s="24"/>
      <c r="J57" s="19">
        <v>3</v>
      </c>
      <c r="K57" s="19"/>
      <c r="L57" s="19">
        <v>10</v>
      </c>
      <c r="M57" s="19">
        <v>1</v>
      </c>
      <c r="N57" s="28" t="s">
        <v>37</v>
      </c>
    </row>
    <row r="58" s="3" customFormat="1" ht="32" spans="1:14">
      <c r="A58" s="21">
        <v>20044</v>
      </c>
      <c r="B58" s="21" t="s">
        <v>140</v>
      </c>
      <c r="C58" s="21" t="s">
        <v>122</v>
      </c>
      <c r="D58" s="21" t="s">
        <v>123</v>
      </c>
      <c r="E58" s="25">
        <v>5</v>
      </c>
      <c r="F58" s="25">
        <v>0</v>
      </c>
      <c r="G58" s="21"/>
      <c r="H58" s="26"/>
      <c r="I58" s="26"/>
      <c r="J58" s="21">
        <v>3</v>
      </c>
      <c r="K58" s="21"/>
      <c r="L58" s="21">
        <v>0</v>
      </c>
      <c r="M58" s="21">
        <v>1</v>
      </c>
      <c r="N58" s="29" t="s">
        <v>124</v>
      </c>
    </row>
    <row r="59" s="2" customFormat="1" ht="32" spans="1:14">
      <c r="A59" s="19">
        <v>20050</v>
      </c>
      <c r="B59" s="19" t="s">
        <v>147</v>
      </c>
      <c r="C59" s="19" t="s">
        <v>115</v>
      </c>
      <c r="D59" s="20" t="s">
        <v>36</v>
      </c>
      <c r="E59" s="20">
        <v>0</v>
      </c>
      <c r="F59" s="20">
        <v>0</v>
      </c>
      <c r="G59" s="20"/>
      <c r="H59" s="23" t="s">
        <v>108</v>
      </c>
      <c r="I59" s="23" t="s">
        <v>109</v>
      </c>
      <c r="J59" s="20">
        <v>1</v>
      </c>
      <c r="K59" s="20"/>
      <c r="L59" s="20">
        <v>1</v>
      </c>
      <c r="M59" s="20">
        <v>1</v>
      </c>
      <c r="N59" s="28" t="s">
        <v>37</v>
      </c>
    </row>
    <row r="60" s="2" customFormat="1" ht="64" spans="1:14">
      <c r="A60" s="19">
        <v>20051</v>
      </c>
      <c r="B60" s="19" t="s">
        <v>147</v>
      </c>
      <c r="C60" s="19" t="s">
        <v>148</v>
      </c>
      <c r="D60" s="19" t="s">
        <v>149</v>
      </c>
      <c r="E60" s="20">
        <v>0</v>
      </c>
      <c r="F60" s="20">
        <v>0</v>
      </c>
      <c r="G60" s="20"/>
      <c r="H60" s="23" t="s">
        <v>108</v>
      </c>
      <c r="I60" s="23" t="s">
        <v>109</v>
      </c>
      <c r="J60" s="20">
        <v>2</v>
      </c>
      <c r="K60" s="20"/>
      <c r="L60" s="20">
        <v>5</v>
      </c>
      <c r="M60" s="20">
        <v>2</v>
      </c>
      <c r="N60" s="28" t="s">
        <v>37</v>
      </c>
    </row>
    <row r="61" s="2" customFormat="1" ht="32" spans="1:14">
      <c r="A61" s="19">
        <v>20052</v>
      </c>
      <c r="B61" s="19" t="s">
        <v>147</v>
      </c>
      <c r="C61" s="19" t="s">
        <v>150</v>
      </c>
      <c r="D61" s="19" t="s">
        <v>151</v>
      </c>
      <c r="E61" s="20">
        <v>1</v>
      </c>
      <c r="F61" s="20">
        <v>0</v>
      </c>
      <c r="G61" s="19"/>
      <c r="H61" s="24"/>
      <c r="I61" s="24"/>
      <c r="J61" s="19">
        <v>3</v>
      </c>
      <c r="K61" s="19"/>
      <c r="L61" s="20">
        <v>0</v>
      </c>
      <c r="M61" s="20">
        <v>1</v>
      </c>
      <c r="N61" s="28" t="s">
        <v>37</v>
      </c>
    </row>
    <row r="62" s="2" customFormat="1" ht="64" spans="1:14">
      <c r="A62" s="19">
        <v>20053</v>
      </c>
      <c r="B62" s="19" t="s">
        <v>147</v>
      </c>
      <c r="C62" s="19" t="s">
        <v>152</v>
      </c>
      <c r="D62" s="19" t="s">
        <v>153</v>
      </c>
      <c r="E62" s="20">
        <v>3</v>
      </c>
      <c r="F62" s="20">
        <v>0</v>
      </c>
      <c r="G62" s="19"/>
      <c r="H62" s="24"/>
      <c r="I62" s="24"/>
      <c r="J62" s="19">
        <v>3</v>
      </c>
      <c r="K62" s="19"/>
      <c r="L62" s="19">
        <v>0</v>
      </c>
      <c r="M62" s="19">
        <v>1</v>
      </c>
      <c r="N62" s="28" t="s">
        <v>37</v>
      </c>
    </row>
    <row r="63" s="3" customFormat="1" ht="32" spans="1:14">
      <c r="A63" s="21">
        <v>20054</v>
      </c>
      <c r="B63" s="21" t="s">
        <v>147</v>
      </c>
      <c r="C63" s="21" t="s">
        <v>122</v>
      </c>
      <c r="D63" s="21" t="s">
        <v>123</v>
      </c>
      <c r="E63" s="25">
        <v>5</v>
      </c>
      <c r="F63" s="25">
        <v>0</v>
      </c>
      <c r="G63" s="21"/>
      <c r="H63" s="26"/>
      <c r="I63" s="26"/>
      <c r="J63" s="21">
        <v>3</v>
      </c>
      <c r="K63" s="21"/>
      <c r="L63" s="21">
        <v>0</v>
      </c>
      <c r="M63" s="21">
        <v>1</v>
      </c>
      <c r="N63" s="29" t="s">
        <v>124</v>
      </c>
    </row>
    <row r="64" s="2" customFormat="1" ht="32" spans="1:14">
      <c r="A64" s="19">
        <v>1</v>
      </c>
      <c r="B64" s="19"/>
      <c r="C64" s="19" t="s">
        <v>154</v>
      </c>
      <c r="D64" s="20" t="s">
        <v>155</v>
      </c>
      <c r="E64" s="20">
        <v>0</v>
      </c>
      <c r="F64" s="20">
        <v>0</v>
      </c>
      <c r="G64" s="20"/>
      <c r="H64" s="23"/>
      <c r="I64" s="23"/>
      <c r="J64" s="20">
        <v>3</v>
      </c>
      <c r="K64" s="20"/>
      <c r="L64" s="20">
        <v>1</v>
      </c>
      <c r="M64" s="20">
        <v>1</v>
      </c>
      <c r="N64" s="28" t="s">
        <v>37</v>
      </c>
    </row>
    <row r="65" s="2" customFormat="1" ht="32" spans="1:14">
      <c r="A65" s="19">
        <v>2</v>
      </c>
      <c r="B65" s="19"/>
      <c r="C65" s="19" t="s">
        <v>156</v>
      </c>
      <c r="D65" s="20" t="s">
        <v>156</v>
      </c>
      <c r="E65" s="20">
        <v>0</v>
      </c>
      <c r="F65" s="20">
        <v>0</v>
      </c>
      <c r="G65" s="20"/>
      <c r="H65" s="23"/>
      <c r="I65" s="23"/>
      <c r="J65" s="20">
        <v>3</v>
      </c>
      <c r="K65" s="20"/>
      <c r="L65" s="20">
        <v>1</v>
      </c>
      <c r="M65" s="20">
        <v>1</v>
      </c>
      <c r="N65" s="28" t="s">
        <v>37</v>
      </c>
    </row>
    <row r="66" s="2" customFormat="1" ht="32" spans="1:14">
      <c r="A66" s="19">
        <v>1010</v>
      </c>
      <c r="B66" s="19" t="s">
        <v>157</v>
      </c>
      <c r="C66" s="19" t="s">
        <v>115</v>
      </c>
      <c r="D66" s="20" t="s">
        <v>36</v>
      </c>
      <c r="E66" s="20">
        <v>0</v>
      </c>
      <c r="F66" s="20">
        <v>0</v>
      </c>
      <c r="G66" s="20"/>
      <c r="H66" s="23" t="s">
        <v>158</v>
      </c>
      <c r="I66" s="23" t="s">
        <v>159</v>
      </c>
      <c r="J66" s="20">
        <v>1</v>
      </c>
      <c r="K66" s="20"/>
      <c r="L66" s="20">
        <v>1</v>
      </c>
      <c r="M66" s="20">
        <v>1</v>
      </c>
      <c r="N66" s="28" t="s">
        <v>37</v>
      </c>
    </row>
    <row r="67" s="2" customFormat="1" ht="32" spans="1:14">
      <c r="A67" s="19">
        <v>1011</v>
      </c>
      <c r="B67" s="19" t="s">
        <v>157</v>
      </c>
      <c r="C67" s="19" t="s">
        <v>160</v>
      </c>
      <c r="D67" s="19" t="s">
        <v>161</v>
      </c>
      <c r="E67" s="20">
        <v>0</v>
      </c>
      <c r="F67" s="20">
        <v>0</v>
      </c>
      <c r="G67" s="20"/>
      <c r="H67" s="23" t="s">
        <v>162</v>
      </c>
      <c r="I67" s="23" t="s">
        <v>163</v>
      </c>
      <c r="J67" s="20">
        <v>2</v>
      </c>
      <c r="K67" s="20"/>
      <c r="L67" s="20">
        <v>5</v>
      </c>
      <c r="M67" s="20">
        <v>1.6</v>
      </c>
      <c r="N67" s="28" t="s">
        <v>37</v>
      </c>
    </row>
    <row r="68" s="2" customFormat="1" ht="32" spans="1:14">
      <c r="A68" s="19">
        <v>1012</v>
      </c>
      <c r="B68" s="19" t="s">
        <v>157</v>
      </c>
      <c r="C68" s="19" t="s">
        <v>164</v>
      </c>
      <c r="D68" s="19" t="s">
        <v>165</v>
      </c>
      <c r="E68" s="20">
        <v>1</v>
      </c>
      <c r="F68" s="20">
        <v>0</v>
      </c>
      <c r="G68" s="19"/>
      <c r="H68" s="24"/>
      <c r="I68" s="24"/>
      <c r="J68" s="19">
        <v>3</v>
      </c>
      <c r="K68" s="19"/>
      <c r="L68" s="20">
        <v>0</v>
      </c>
      <c r="M68" s="20">
        <v>1</v>
      </c>
      <c r="N68" s="28" t="s">
        <v>37</v>
      </c>
    </row>
    <row r="69" s="3" customFormat="1" ht="32" spans="1:14">
      <c r="A69" s="21">
        <v>1013</v>
      </c>
      <c r="B69" s="21" t="s">
        <v>157</v>
      </c>
      <c r="C69" s="21" t="s">
        <v>166</v>
      </c>
      <c r="D69" s="21" t="s">
        <v>167</v>
      </c>
      <c r="E69" s="25">
        <v>3</v>
      </c>
      <c r="F69" s="25">
        <v>0</v>
      </c>
      <c r="G69" s="21"/>
      <c r="H69" s="26"/>
      <c r="I69" s="26"/>
      <c r="J69" s="21">
        <v>3</v>
      </c>
      <c r="K69" s="21"/>
      <c r="L69" s="21">
        <v>0</v>
      </c>
      <c r="M69" s="21">
        <v>1</v>
      </c>
      <c r="N69" s="29" t="s">
        <v>168</v>
      </c>
    </row>
    <row r="70" s="2" customFormat="1" ht="32" spans="1:14">
      <c r="A70" s="19">
        <v>1014</v>
      </c>
      <c r="B70" s="19" t="s">
        <v>157</v>
      </c>
      <c r="C70" s="19" t="s">
        <v>169</v>
      </c>
      <c r="D70" s="19" t="s">
        <v>170</v>
      </c>
      <c r="E70" s="20">
        <v>5</v>
      </c>
      <c r="F70" s="20">
        <v>0</v>
      </c>
      <c r="G70" s="19"/>
      <c r="H70" s="24"/>
      <c r="I70" s="24"/>
      <c r="J70" s="19">
        <v>3</v>
      </c>
      <c r="K70" s="19"/>
      <c r="L70" s="19">
        <v>0</v>
      </c>
      <c r="M70" s="19">
        <v>1</v>
      </c>
      <c r="N70" s="28" t="s">
        <v>37</v>
      </c>
    </row>
    <row r="71" s="4" customFormat="1" ht="64" spans="1:14">
      <c r="A71" s="30">
        <v>1015</v>
      </c>
      <c r="B71" s="30" t="s">
        <v>157</v>
      </c>
      <c r="C71" s="30" t="s">
        <v>171</v>
      </c>
      <c r="D71" s="30" t="s">
        <v>172</v>
      </c>
      <c r="E71" s="31">
        <v>0</v>
      </c>
      <c r="F71" s="31">
        <v>0</v>
      </c>
      <c r="G71" s="31"/>
      <c r="H71" s="32" t="s">
        <v>162</v>
      </c>
      <c r="I71" s="32" t="s">
        <v>163</v>
      </c>
      <c r="J71" s="31">
        <v>2</v>
      </c>
      <c r="K71" s="31"/>
      <c r="L71" s="31">
        <v>1</v>
      </c>
      <c r="M71" s="31">
        <v>2</v>
      </c>
      <c r="N71" s="34" t="s">
        <v>37</v>
      </c>
    </row>
    <row r="72" s="4" customFormat="1" ht="32" spans="1:14">
      <c r="A72" s="30">
        <v>1016</v>
      </c>
      <c r="B72" s="30" t="s">
        <v>157</v>
      </c>
      <c r="C72" s="30" t="s">
        <v>173</v>
      </c>
      <c r="D72" s="30" t="s">
        <v>174</v>
      </c>
      <c r="E72" s="31">
        <v>1</v>
      </c>
      <c r="F72" s="31">
        <v>0</v>
      </c>
      <c r="G72" s="30"/>
      <c r="H72" s="32"/>
      <c r="I72" s="32"/>
      <c r="J72" s="30">
        <v>3</v>
      </c>
      <c r="K72" s="30"/>
      <c r="L72" s="31">
        <v>0</v>
      </c>
      <c r="M72" s="31">
        <v>1</v>
      </c>
      <c r="N72" s="34" t="s">
        <v>37</v>
      </c>
    </row>
    <row r="73" s="3" customFormat="1" ht="72" customHeight="1" spans="1:14">
      <c r="A73" s="21">
        <v>1017</v>
      </c>
      <c r="B73" s="21" t="s">
        <v>157</v>
      </c>
      <c r="C73" s="21" t="s">
        <v>175</v>
      </c>
      <c r="D73" s="21" t="s">
        <v>176</v>
      </c>
      <c r="E73" s="25">
        <v>3</v>
      </c>
      <c r="F73" s="25">
        <v>0</v>
      </c>
      <c r="G73" s="21"/>
      <c r="H73" s="26"/>
      <c r="I73" s="26"/>
      <c r="J73" s="21">
        <v>3</v>
      </c>
      <c r="K73" s="21"/>
      <c r="L73" s="21">
        <v>0</v>
      </c>
      <c r="M73" s="21">
        <v>1</v>
      </c>
      <c r="N73" s="35" t="s">
        <v>177</v>
      </c>
    </row>
    <row r="74" s="4" customFormat="1" ht="32" spans="1:14">
      <c r="A74" s="30">
        <v>1018</v>
      </c>
      <c r="B74" s="30" t="s">
        <v>157</v>
      </c>
      <c r="C74" s="30" t="s">
        <v>178</v>
      </c>
      <c r="D74" s="30" t="s">
        <v>179</v>
      </c>
      <c r="E74" s="31">
        <v>5</v>
      </c>
      <c r="F74" s="31">
        <v>0</v>
      </c>
      <c r="G74" s="30"/>
      <c r="H74" s="33"/>
      <c r="I74" s="33"/>
      <c r="J74" s="30">
        <v>3</v>
      </c>
      <c r="K74" s="30"/>
      <c r="L74" s="30">
        <v>0</v>
      </c>
      <c r="M74" s="30">
        <v>1</v>
      </c>
      <c r="N74" s="34" t="s">
        <v>37</v>
      </c>
    </row>
    <row r="75" s="2" customFormat="1" ht="32" spans="1:14">
      <c r="A75" s="19">
        <v>1020</v>
      </c>
      <c r="B75" s="19" t="s">
        <v>180</v>
      </c>
      <c r="C75" s="19" t="s">
        <v>115</v>
      </c>
      <c r="D75" s="20" t="s">
        <v>36</v>
      </c>
      <c r="E75" s="20">
        <v>0</v>
      </c>
      <c r="F75" s="20">
        <v>0</v>
      </c>
      <c r="G75" s="20"/>
      <c r="H75" s="23" t="s">
        <v>181</v>
      </c>
      <c r="I75" s="23"/>
      <c r="J75" s="20">
        <v>1</v>
      </c>
      <c r="K75" s="20"/>
      <c r="L75" s="20">
        <v>1</v>
      </c>
      <c r="M75" s="20">
        <v>1</v>
      </c>
      <c r="N75" s="28" t="s">
        <v>37</v>
      </c>
    </row>
    <row r="76" s="2" customFormat="1" ht="32" spans="1:14">
      <c r="A76" s="19">
        <v>1021</v>
      </c>
      <c r="B76" s="19" t="s">
        <v>180</v>
      </c>
      <c r="C76" s="19" t="s">
        <v>182</v>
      </c>
      <c r="D76" s="19" t="s">
        <v>183</v>
      </c>
      <c r="E76" s="20">
        <v>0</v>
      </c>
      <c r="F76" s="20">
        <v>0</v>
      </c>
      <c r="G76" s="20"/>
      <c r="H76" s="23"/>
      <c r="I76" s="23" t="s">
        <v>184</v>
      </c>
      <c r="J76" s="20">
        <v>2</v>
      </c>
      <c r="K76" s="20"/>
      <c r="L76" s="20">
        <v>5</v>
      </c>
      <c r="M76" s="20">
        <v>2</v>
      </c>
      <c r="N76" s="28" t="s">
        <v>37</v>
      </c>
    </row>
    <row r="77" s="2" customFormat="1" ht="32" spans="1:14">
      <c r="A77" s="19">
        <v>1022</v>
      </c>
      <c r="B77" s="19" t="s">
        <v>180</v>
      </c>
      <c r="C77" s="19" t="s">
        <v>185</v>
      </c>
      <c r="D77" s="19" t="s">
        <v>186</v>
      </c>
      <c r="E77" s="20">
        <v>1</v>
      </c>
      <c r="F77" s="20">
        <v>0</v>
      </c>
      <c r="G77" s="19"/>
      <c r="H77" s="24"/>
      <c r="I77" s="24"/>
      <c r="J77" s="19">
        <v>3</v>
      </c>
      <c r="K77" s="19"/>
      <c r="L77" s="20">
        <v>0</v>
      </c>
      <c r="M77" s="20">
        <v>1</v>
      </c>
      <c r="N77" s="28" t="s">
        <v>37</v>
      </c>
    </row>
    <row r="78" s="2" customFormat="1" ht="32" spans="1:14">
      <c r="A78" s="19">
        <v>1023</v>
      </c>
      <c r="B78" s="19" t="s">
        <v>180</v>
      </c>
      <c r="C78" s="19" t="s">
        <v>187</v>
      </c>
      <c r="D78" s="19" t="s">
        <v>188</v>
      </c>
      <c r="E78" s="20">
        <v>3</v>
      </c>
      <c r="F78" s="20">
        <v>0</v>
      </c>
      <c r="G78" s="19"/>
      <c r="H78" s="24"/>
      <c r="I78" s="24"/>
      <c r="J78" s="19">
        <v>3</v>
      </c>
      <c r="K78" s="19"/>
      <c r="L78" s="19">
        <v>0</v>
      </c>
      <c r="M78" s="19">
        <v>1</v>
      </c>
      <c r="N78" s="28" t="s">
        <v>37</v>
      </c>
    </row>
    <row r="79" s="2" customFormat="1" ht="64" spans="1:14">
      <c r="A79" s="19">
        <v>1024</v>
      </c>
      <c r="B79" s="19" t="s">
        <v>180</v>
      </c>
      <c r="C79" s="19" t="s">
        <v>189</v>
      </c>
      <c r="D79" s="19" t="s">
        <v>190</v>
      </c>
      <c r="E79" s="20">
        <v>5</v>
      </c>
      <c r="F79" s="20">
        <v>0</v>
      </c>
      <c r="G79" s="19"/>
      <c r="H79" s="24"/>
      <c r="I79" s="24"/>
      <c r="J79" s="19">
        <v>3</v>
      </c>
      <c r="K79" s="19"/>
      <c r="L79" s="19">
        <v>0</v>
      </c>
      <c r="M79" s="19">
        <v>1</v>
      </c>
      <c r="N79" s="28" t="s">
        <v>37</v>
      </c>
    </row>
    <row r="80" s="4" customFormat="1" ht="32" spans="1:14">
      <c r="A80" s="30">
        <v>1025</v>
      </c>
      <c r="B80" s="30" t="s">
        <v>180</v>
      </c>
      <c r="C80" s="30" t="s">
        <v>191</v>
      </c>
      <c r="D80" s="30" t="s">
        <v>192</v>
      </c>
      <c r="E80" s="31">
        <v>0</v>
      </c>
      <c r="F80" s="31">
        <v>0</v>
      </c>
      <c r="G80" s="31"/>
      <c r="H80" s="32"/>
      <c r="I80" s="32" t="s">
        <v>184</v>
      </c>
      <c r="J80" s="31">
        <v>2</v>
      </c>
      <c r="K80" s="31"/>
      <c r="L80" s="31">
        <v>1</v>
      </c>
      <c r="M80" s="31">
        <v>2</v>
      </c>
      <c r="N80" s="34" t="s">
        <v>37</v>
      </c>
    </row>
    <row r="81" s="4" customFormat="1" ht="32" spans="1:14">
      <c r="A81" s="30">
        <v>1026</v>
      </c>
      <c r="B81" s="30" t="s">
        <v>180</v>
      </c>
      <c r="C81" s="30" t="s">
        <v>193</v>
      </c>
      <c r="D81" s="30" t="s">
        <v>194</v>
      </c>
      <c r="E81" s="31">
        <v>1</v>
      </c>
      <c r="F81" s="31">
        <v>0</v>
      </c>
      <c r="G81" s="30"/>
      <c r="H81" s="32"/>
      <c r="I81" s="32"/>
      <c r="J81" s="30">
        <v>3</v>
      </c>
      <c r="K81" s="30"/>
      <c r="L81" s="31">
        <v>0</v>
      </c>
      <c r="M81" s="31">
        <v>1</v>
      </c>
      <c r="N81" s="34" t="s">
        <v>37</v>
      </c>
    </row>
    <row r="82" s="4" customFormat="1" ht="32" spans="1:14">
      <c r="A82" s="30">
        <v>1027</v>
      </c>
      <c r="B82" s="30" t="s">
        <v>180</v>
      </c>
      <c r="C82" s="30" t="s">
        <v>195</v>
      </c>
      <c r="D82" s="30" t="s">
        <v>196</v>
      </c>
      <c r="E82" s="31">
        <v>3</v>
      </c>
      <c r="F82" s="31">
        <v>0</v>
      </c>
      <c r="G82" s="30"/>
      <c r="H82" s="33"/>
      <c r="I82" s="33"/>
      <c r="J82" s="30">
        <v>3</v>
      </c>
      <c r="K82" s="30"/>
      <c r="L82" s="30">
        <v>0</v>
      </c>
      <c r="M82" s="30">
        <v>1</v>
      </c>
      <c r="N82" s="34" t="s">
        <v>37</v>
      </c>
    </row>
    <row r="83" s="4" customFormat="1" ht="95" spans="1:14">
      <c r="A83" s="30">
        <v>1028</v>
      </c>
      <c r="B83" s="30" t="s">
        <v>180</v>
      </c>
      <c r="C83" s="30" t="s">
        <v>197</v>
      </c>
      <c r="D83" s="30" t="s">
        <v>198</v>
      </c>
      <c r="E83" s="31">
        <v>5</v>
      </c>
      <c r="F83" s="31">
        <v>0</v>
      </c>
      <c r="G83" s="30"/>
      <c r="H83" s="33"/>
      <c r="I83" s="33"/>
      <c r="J83" s="30">
        <v>3</v>
      </c>
      <c r="K83" s="30"/>
      <c r="L83" s="30">
        <v>0</v>
      </c>
      <c r="M83" s="30">
        <v>1</v>
      </c>
      <c r="N83" s="34" t="s">
        <v>37</v>
      </c>
    </row>
    <row r="84" s="2" customFormat="1" ht="32" spans="1:14">
      <c r="A84" s="19">
        <v>1030</v>
      </c>
      <c r="B84" s="19" t="s">
        <v>199</v>
      </c>
      <c r="C84" s="19" t="s">
        <v>115</v>
      </c>
      <c r="D84" s="20" t="s">
        <v>36</v>
      </c>
      <c r="E84" s="20">
        <v>0</v>
      </c>
      <c r="F84" s="20">
        <v>1</v>
      </c>
      <c r="G84" s="20"/>
      <c r="H84" s="23"/>
      <c r="I84" s="23"/>
      <c r="J84" s="20">
        <v>1</v>
      </c>
      <c r="K84" s="20"/>
      <c r="L84" s="20">
        <v>1</v>
      </c>
      <c r="M84" s="20">
        <v>1</v>
      </c>
      <c r="N84" s="28" t="s">
        <v>37</v>
      </c>
    </row>
    <row r="85" s="2" customFormat="1" ht="64" spans="1:14">
      <c r="A85" s="19">
        <v>1031</v>
      </c>
      <c r="B85" s="19" t="s">
        <v>199</v>
      </c>
      <c r="C85" s="19" t="s">
        <v>200</v>
      </c>
      <c r="D85" s="20" t="s">
        <v>201</v>
      </c>
      <c r="E85" s="20">
        <v>0</v>
      </c>
      <c r="F85" s="20">
        <v>0</v>
      </c>
      <c r="G85" s="20"/>
      <c r="H85" s="23"/>
      <c r="I85" s="23" t="s">
        <v>202</v>
      </c>
      <c r="J85" s="20">
        <v>2</v>
      </c>
      <c r="K85" s="20"/>
      <c r="L85" s="20">
        <v>10</v>
      </c>
      <c r="M85" s="20">
        <v>3</v>
      </c>
      <c r="N85" s="28" t="s">
        <v>37</v>
      </c>
    </row>
    <row r="86" s="2" customFormat="1" ht="32" spans="1:14">
      <c r="A86" s="19">
        <v>1032</v>
      </c>
      <c r="B86" s="19" t="s">
        <v>199</v>
      </c>
      <c r="C86" s="19" t="s">
        <v>203</v>
      </c>
      <c r="D86" s="20" t="s">
        <v>204</v>
      </c>
      <c r="E86" s="20">
        <v>1</v>
      </c>
      <c r="F86" s="20">
        <v>0</v>
      </c>
      <c r="G86" s="19"/>
      <c r="H86" s="24"/>
      <c r="I86" s="24"/>
      <c r="J86" s="19">
        <v>3</v>
      </c>
      <c r="K86" s="19"/>
      <c r="L86" s="20">
        <v>2</v>
      </c>
      <c r="M86" s="20">
        <v>1</v>
      </c>
      <c r="N86" s="28" t="s">
        <v>37</v>
      </c>
    </row>
    <row r="87" s="3" customFormat="1" ht="32" spans="1:14">
      <c r="A87" s="21">
        <v>1033</v>
      </c>
      <c r="B87" s="21" t="s">
        <v>199</v>
      </c>
      <c r="C87" s="21" t="s">
        <v>205</v>
      </c>
      <c r="D87" s="25" t="s">
        <v>206</v>
      </c>
      <c r="E87" s="25">
        <v>3</v>
      </c>
      <c r="F87" s="25">
        <v>0</v>
      </c>
      <c r="G87" s="21"/>
      <c r="H87" s="26"/>
      <c r="I87" s="26"/>
      <c r="J87" s="21">
        <v>3</v>
      </c>
      <c r="K87" s="21"/>
      <c r="L87" s="21">
        <v>0</v>
      </c>
      <c r="M87" s="21">
        <v>1</v>
      </c>
      <c r="N87" s="29" t="s">
        <v>207</v>
      </c>
    </row>
    <row r="88" s="2" customFormat="1" ht="32" spans="1:14">
      <c r="A88" s="19">
        <v>1034</v>
      </c>
      <c r="B88" s="19" t="s">
        <v>199</v>
      </c>
      <c r="C88" s="19" t="s">
        <v>208</v>
      </c>
      <c r="D88" s="20" t="s">
        <v>209</v>
      </c>
      <c r="E88" s="20">
        <v>5</v>
      </c>
      <c r="F88" s="20">
        <v>0</v>
      </c>
      <c r="G88" s="19"/>
      <c r="H88" s="24"/>
      <c r="I88" s="24"/>
      <c r="J88" s="19">
        <v>3</v>
      </c>
      <c r="K88" s="19"/>
      <c r="L88" s="19">
        <v>0</v>
      </c>
      <c r="M88" s="19">
        <v>1</v>
      </c>
      <c r="N88" s="28" t="s">
        <v>37</v>
      </c>
    </row>
    <row r="89" s="4" customFormat="1" ht="64" spans="1:14">
      <c r="A89" s="30">
        <v>1035</v>
      </c>
      <c r="B89" s="30" t="s">
        <v>199</v>
      </c>
      <c r="C89" s="30" t="s">
        <v>210</v>
      </c>
      <c r="D89" s="31" t="s">
        <v>211</v>
      </c>
      <c r="E89" s="31">
        <v>0</v>
      </c>
      <c r="F89" s="31">
        <v>1</v>
      </c>
      <c r="G89" s="31"/>
      <c r="H89" s="32"/>
      <c r="I89" s="32" t="s">
        <v>202</v>
      </c>
      <c r="J89" s="31">
        <v>2</v>
      </c>
      <c r="K89" s="31"/>
      <c r="L89" s="31">
        <v>4</v>
      </c>
      <c r="M89" s="31">
        <v>3</v>
      </c>
      <c r="N89" s="34" t="s">
        <v>37</v>
      </c>
    </row>
    <row r="90" s="4" customFormat="1" ht="64" spans="1:14">
      <c r="A90" s="30">
        <v>1036</v>
      </c>
      <c r="B90" s="30" t="s">
        <v>199</v>
      </c>
      <c r="C90" s="30" t="s">
        <v>212</v>
      </c>
      <c r="D90" s="31" t="s">
        <v>213</v>
      </c>
      <c r="E90" s="31">
        <v>1</v>
      </c>
      <c r="F90" s="31">
        <v>0</v>
      </c>
      <c r="G90" s="30"/>
      <c r="H90" s="33"/>
      <c r="I90" s="33"/>
      <c r="J90" s="30">
        <v>3</v>
      </c>
      <c r="K90" s="30"/>
      <c r="L90" s="31">
        <v>2</v>
      </c>
      <c r="M90" s="31">
        <v>1</v>
      </c>
      <c r="N90" s="34" t="s">
        <v>37</v>
      </c>
    </row>
    <row r="91" s="3" customFormat="1" ht="81" customHeight="1" spans="1:14">
      <c r="A91" s="21">
        <v>1037</v>
      </c>
      <c r="B91" s="21" t="s">
        <v>199</v>
      </c>
      <c r="C91" s="21" t="s">
        <v>214</v>
      </c>
      <c r="D91" s="25" t="s">
        <v>215</v>
      </c>
      <c r="E91" s="25">
        <v>3</v>
      </c>
      <c r="F91" s="25">
        <v>0</v>
      </c>
      <c r="G91" s="21"/>
      <c r="H91" s="26"/>
      <c r="I91" s="26"/>
      <c r="J91" s="21">
        <v>3</v>
      </c>
      <c r="K91" s="21"/>
      <c r="L91" s="21">
        <v>0</v>
      </c>
      <c r="M91" s="21">
        <v>1</v>
      </c>
      <c r="N91" s="35" t="s">
        <v>216</v>
      </c>
    </row>
    <row r="92" s="4" customFormat="1" ht="64" spans="1:14">
      <c r="A92" s="30">
        <v>1038</v>
      </c>
      <c r="B92" s="30" t="s">
        <v>199</v>
      </c>
      <c r="C92" s="30" t="s">
        <v>217</v>
      </c>
      <c r="D92" s="31" t="s">
        <v>218</v>
      </c>
      <c r="E92" s="31">
        <v>5</v>
      </c>
      <c r="F92" s="31">
        <v>0</v>
      </c>
      <c r="G92" s="30"/>
      <c r="H92" s="33"/>
      <c r="I92" s="33"/>
      <c r="J92" s="30">
        <v>3</v>
      </c>
      <c r="K92" s="30"/>
      <c r="L92" s="30">
        <v>0</v>
      </c>
      <c r="M92" s="30">
        <v>1</v>
      </c>
      <c r="N92" s="34" t="s">
        <v>37</v>
      </c>
    </row>
    <row r="93" s="2" customFormat="1" ht="32" spans="1:14">
      <c r="A93" s="19">
        <v>1040</v>
      </c>
      <c r="B93" s="19" t="s">
        <v>219</v>
      </c>
      <c r="C93" s="19" t="s">
        <v>115</v>
      </c>
      <c r="D93" s="20" t="s">
        <v>36</v>
      </c>
      <c r="E93" s="20">
        <v>0</v>
      </c>
      <c r="F93" s="20">
        <v>0</v>
      </c>
      <c r="G93" s="20"/>
      <c r="H93" s="23" t="s">
        <v>220</v>
      </c>
      <c r="I93" s="23" t="s">
        <v>221</v>
      </c>
      <c r="J93" s="20">
        <v>1</v>
      </c>
      <c r="K93" s="20"/>
      <c r="L93" s="20">
        <v>1</v>
      </c>
      <c r="M93" s="20">
        <v>1</v>
      </c>
      <c r="N93" s="28" t="s">
        <v>37</v>
      </c>
    </row>
    <row r="94" s="2" customFormat="1" ht="32" spans="1:14">
      <c r="A94" s="19">
        <v>1041</v>
      </c>
      <c r="B94" s="19" t="s">
        <v>219</v>
      </c>
      <c r="C94" s="19" t="s">
        <v>222</v>
      </c>
      <c r="D94" s="20" t="s">
        <v>223</v>
      </c>
      <c r="E94" s="20">
        <v>0</v>
      </c>
      <c r="F94" s="20">
        <v>0</v>
      </c>
      <c r="G94" s="20"/>
      <c r="H94" s="23"/>
      <c r="I94" s="23" t="s">
        <v>224</v>
      </c>
      <c r="J94" s="20">
        <v>2</v>
      </c>
      <c r="K94" s="20"/>
      <c r="L94" s="20">
        <v>5</v>
      </c>
      <c r="M94" s="20">
        <v>2</v>
      </c>
      <c r="N94" s="28" t="s">
        <v>37</v>
      </c>
    </row>
    <row r="95" s="2" customFormat="1" ht="32" spans="1:14">
      <c r="A95" s="19">
        <v>1042</v>
      </c>
      <c r="B95" s="19" t="s">
        <v>219</v>
      </c>
      <c r="C95" s="19" t="s">
        <v>225</v>
      </c>
      <c r="D95" s="20" t="s">
        <v>226</v>
      </c>
      <c r="E95" s="20">
        <v>1</v>
      </c>
      <c r="F95" s="20">
        <v>0</v>
      </c>
      <c r="G95" s="19"/>
      <c r="H95" s="24"/>
      <c r="I95" s="24"/>
      <c r="J95" s="19">
        <v>3</v>
      </c>
      <c r="K95" s="19"/>
      <c r="L95" s="20">
        <v>0</v>
      </c>
      <c r="M95" s="20">
        <v>1</v>
      </c>
      <c r="N95" s="28" t="s">
        <v>37</v>
      </c>
    </row>
    <row r="96" s="3" customFormat="1" ht="32" spans="1:14">
      <c r="A96" s="21">
        <v>1043</v>
      </c>
      <c r="B96" s="21" t="s">
        <v>219</v>
      </c>
      <c r="C96" s="21" t="s">
        <v>227</v>
      </c>
      <c r="D96" s="25" t="s">
        <v>228</v>
      </c>
      <c r="E96" s="25">
        <v>3</v>
      </c>
      <c r="F96" s="25">
        <v>0</v>
      </c>
      <c r="G96" s="21"/>
      <c r="H96" s="26"/>
      <c r="I96" s="26"/>
      <c r="J96" s="21">
        <v>3</v>
      </c>
      <c r="K96" s="21"/>
      <c r="L96" s="21">
        <v>0</v>
      </c>
      <c r="M96" s="21">
        <v>1</v>
      </c>
      <c r="N96" s="29" t="s">
        <v>229</v>
      </c>
    </row>
    <row r="97" s="2" customFormat="1" ht="64" spans="1:14">
      <c r="A97" s="19">
        <v>1044</v>
      </c>
      <c r="B97" s="19" t="s">
        <v>219</v>
      </c>
      <c r="C97" s="19" t="s">
        <v>230</v>
      </c>
      <c r="D97" s="20" t="s">
        <v>231</v>
      </c>
      <c r="E97" s="20">
        <v>5</v>
      </c>
      <c r="F97" s="20">
        <v>0</v>
      </c>
      <c r="G97" s="19"/>
      <c r="H97" s="24"/>
      <c r="I97" s="24"/>
      <c r="J97" s="19">
        <v>3</v>
      </c>
      <c r="K97" s="19"/>
      <c r="L97" s="19">
        <v>5</v>
      </c>
      <c r="M97" s="19">
        <v>1</v>
      </c>
      <c r="N97" s="28" t="s">
        <v>37</v>
      </c>
    </row>
    <row r="98" s="4" customFormat="1" ht="32" spans="1:14">
      <c r="A98" s="30">
        <v>1045</v>
      </c>
      <c r="B98" s="30" t="s">
        <v>219</v>
      </c>
      <c r="C98" s="30" t="s">
        <v>232</v>
      </c>
      <c r="D98" s="31" t="s">
        <v>233</v>
      </c>
      <c r="E98" s="31">
        <v>0</v>
      </c>
      <c r="F98" s="31">
        <v>0</v>
      </c>
      <c r="G98" s="31"/>
      <c r="H98" s="32" t="s">
        <v>220</v>
      </c>
      <c r="I98" s="32" t="s">
        <v>221</v>
      </c>
      <c r="J98" s="31">
        <v>2</v>
      </c>
      <c r="K98" s="31"/>
      <c r="L98" s="31">
        <v>5</v>
      </c>
      <c r="M98" s="31">
        <v>2</v>
      </c>
      <c r="N98" s="34" t="s">
        <v>37</v>
      </c>
    </row>
    <row r="99" s="4" customFormat="1" ht="32" spans="1:14">
      <c r="A99" s="30">
        <v>1046</v>
      </c>
      <c r="B99" s="30" t="s">
        <v>219</v>
      </c>
      <c r="C99" s="30" t="s">
        <v>234</v>
      </c>
      <c r="D99" s="31" t="s">
        <v>235</v>
      </c>
      <c r="E99" s="31">
        <v>1</v>
      </c>
      <c r="F99" s="31">
        <v>0</v>
      </c>
      <c r="G99" s="30"/>
      <c r="H99" s="32"/>
      <c r="I99" s="32" t="s">
        <v>224</v>
      </c>
      <c r="J99" s="30">
        <v>3</v>
      </c>
      <c r="K99" s="30"/>
      <c r="L99" s="31">
        <v>0</v>
      </c>
      <c r="M99" s="31">
        <v>1</v>
      </c>
      <c r="N99" s="34" t="s">
        <v>37</v>
      </c>
    </row>
    <row r="100" s="3" customFormat="1" ht="65" customHeight="1" spans="1:14">
      <c r="A100" s="21">
        <v>1047</v>
      </c>
      <c r="B100" s="21" t="s">
        <v>219</v>
      </c>
      <c r="C100" s="21" t="s">
        <v>236</v>
      </c>
      <c r="D100" s="25" t="s">
        <v>237</v>
      </c>
      <c r="E100" s="25">
        <v>3</v>
      </c>
      <c r="F100" s="25">
        <v>0</v>
      </c>
      <c r="G100" s="21"/>
      <c r="H100" s="26"/>
      <c r="I100" s="26"/>
      <c r="J100" s="21">
        <v>3</v>
      </c>
      <c r="K100" s="21"/>
      <c r="L100" s="21">
        <v>0</v>
      </c>
      <c r="M100" s="21">
        <v>1</v>
      </c>
      <c r="N100" s="35" t="s">
        <v>238</v>
      </c>
    </row>
    <row r="101" s="4" customFormat="1" ht="64" spans="1:14">
      <c r="A101" s="30">
        <v>1048</v>
      </c>
      <c r="B101" s="30" t="s">
        <v>219</v>
      </c>
      <c r="C101" s="30" t="s">
        <v>239</v>
      </c>
      <c r="D101" s="31" t="s">
        <v>240</v>
      </c>
      <c r="E101" s="31">
        <v>5</v>
      </c>
      <c r="F101" s="31">
        <v>0</v>
      </c>
      <c r="G101" s="30"/>
      <c r="H101" s="33"/>
      <c r="I101" s="33"/>
      <c r="J101" s="30">
        <v>3</v>
      </c>
      <c r="K101" s="30"/>
      <c r="L101" s="30">
        <v>5</v>
      </c>
      <c r="M101" s="30">
        <v>1</v>
      </c>
      <c r="N101" s="34" t="s">
        <v>37</v>
      </c>
    </row>
    <row r="102" s="2" customFormat="1" ht="32" spans="1:14">
      <c r="A102" s="19">
        <v>1050</v>
      </c>
      <c r="B102" s="19" t="s">
        <v>241</v>
      </c>
      <c r="C102" s="19" t="s">
        <v>115</v>
      </c>
      <c r="D102" s="20" t="s">
        <v>36</v>
      </c>
      <c r="E102" s="20">
        <v>0</v>
      </c>
      <c r="F102" s="20">
        <v>0</v>
      </c>
      <c r="G102" s="20"/>
      <c r="H102" s="23"/>
      <c r="I102" s="23" t="s">
        <v>242</v>
      </c>
      <c r="J102" s="20">
        <v>1</v>
      </c>
      <c r="K102" s="20"/>
      <c r="L102" s="20">
        <v>1</v>
      </c>
      <c r="M102" s="20">
        <v>1</v>
      </c>
      <c r="N102" s="28" t="s">
        <v>37</v>
      </c>
    </row>
    <row r="103" s="2" customFormat="1" ht="64" spans="1:14">
      <c r="A103" s="19">
        <v>1051</v>
      </c>
      <c r="B103" s="19" t="s">
        <v>241</v>
      </c>
      <c r="C103" s="19" t="s">
        <v>243</v>
      </c>
      <c r="D103" s="19" t="s">
        <v>244</v>
      </c>
      <c r="E103" s="20">
        <v>0</v>
      </c>
      <c r="F103" s="20">
        <v>0</v>
      </c>
      <c r="G103" s="20"/>
      <c r="H103" s="23" t="s">
        <v>245</v>
      </c>
      <c r="I103" s="23" t="s">
        <v>246</v>
      </c>
      <c r="J103" s="20">
        <v>2</v>
      </c>
      <c r="K103" s="20"/>
      <c r="L103" s="20">
        <v>5</v>
      </c>
      <c r="M103" s="20">
        <v>1.75</v>
      </c>
      <c r="N103" s="28" t="s">
        <v>37</v>
      </c>
    </row>
    <row r="104" s="2" customFormat="1" ht="32" spans="1:14">
      <c r="A104" s="19">
        <v>1052</v>
      </c>
      <c r="B104" s="19" t="s">
        <v>241</v>
      </c>
      <c r="C104" s="19" t="s">
        <v>247</v>
      </c>
      <c r="D104" s="19" t="s">
        <v>248</v>
      </c>
      <c r="E104" s="20">
        <v>1</v>
      </c>
      <c r="F104" s="20">
        <v>0</v>
      </c>
      <c r="G104" s="19"/>
      <c r="H104" s="24"/>
      <c r="I104" s="24"/>
      <c r="J104" s="19">
        <v>3</v>
      </c>
      <c r="K104" s="19"/>
      <c r="L104" s="20">
        <v>5</v>
      </c>
      <c r="M104" s="20">
        <v>1</v>
      </c>
      <c r="N104" s="28" t="s">
        <v>37</v>
      </c>
    </row>
    <row r="105" s="3" customFormat="1" ht="32" spans="1:14">
      <c r="A105" s="21">
        <v>1053</v>
      </c>
      <c r="B105" s="21" t="s">
        <v>241</v>
      </c>
      <c r="C105" s="21" t="s">
        <v>249</v>
      </c>
      <c r="D105" s="21" t="s">
        <v>250</v>
      </c>
      <c r="E105" s="25">
        <v>3</v>
      </c>
      <c r="F105" s="25">
        <v>0</v>
      </c>
      <c r="G105" s="21"/>
      <c r="H105" s="26"/>
      <c r="I105" s="26"/>
      <c r="J105" s="21">
        <v>3</v>
      </c>
      <c r="K105" s="21"/>
      <c r="L105" s="21">
        <v>0</v>
      </c>
      <c r="M105" s="21">
        <v>1</v>
      </c>
      <c r="N105" s="29" t="s">
        <v>251</v>
      </c>
    </row>
    <row r="106" s="2" customFormat="1" ht="64" spans="1:14">
      <c r="A106" s="19">
        <v>1054</v>
      </c>
      <c r="B106" s="19" t="s">
        <v>241</v>
      </c>
      <c r="C106" s="19" t="s">
        <v>252</v>
      </c>
      <c r="D106" s="19" t="s">
        <v>253</v>
      </c>
      <c r="E106" s="20">
        <v>5</v>
      </c>
      <c r="F106" s="20">
        <v>0</v>
      </c>
      <c r="G106" s="19"/>
      <c r="H106" s="24"/>
      <c r="I106" s="24"/>
      <c r="J106" s="19">
        <v>3</v>
      </c>
      <c r="K106" s="19"/>
      <c r="L106" s="19">
        <v>0</v>
      </c>
      <c r="M106" s="19">
        <v>1</v>
      </c>
      <c r="N106" s="28" t="s">
        <v>37</v>
      </c>
    </row>
    <row r="107" s="4" customFormat="1" ht="64" spans="1:14">
      <c r="A107" s="30">
        <v>1055</v>
      </c>
      <c r="B107" s="30" t="s">
        <v>241</v>
      </c>
      <c r="C107" s="30" t="s">
        <v>254</v>
      </c>
      <c r="D107" s="30" t="s">
        <v>255</v>
      </c>
      <c r="E107" s="31">
        <v>0</v>
      </c>
      <c r="F107" s="31">
        <v>0</v>
      </c>
      <c r="G107" s="31"/>
      <c r="H107" s="32" t="s">
        <v>245</v>
      </c>
      <c r="I107" s="32" t="s">
        <v>246</v>
      </c>
      <c r="J107" s="31">
        <v>2</v>
      </c>
      <c r="K107" s="31"/>
      <c r="L107" s="31">
        <v>1</v>
      </c>
      <c r="M107" s="31">
        <v>2</v>
      </c>
      <c r="N107" s="34" t="s">
        <v>37</v>
      </c>
    </row>
    <row r="108" s="4" customFormat="1" ht="64" spans="1:14">
      <c r="A108" s="30">
        <v>1056</v>
      </c>
      <c r="B108" s="30" t="s">
        <v>241</v>
      </c>
      <c r="C108" s="30" t="s">
        <v>256</v>
      </c>
      <c r="D108" s="30" t="s">
        <v>257</v>
      </c>
      <c r="E108" s="31">
        <v>1</v>
      </c>
      <c r="F108" s="31">
        <v>0</v>
      </c>
      <c r="G108" s="30"/>
      <c r="H108" s="32"/>
      <c r="I108" s="32"/>
      <c r="J108" s="30">
        <v>3</v>
      </c>
      <c r="K108" s="30"/>
      <c r="L108" s="31">
        <v>0</v>
      </c>
      <c r="M108" s="31">
        <v>1</v>
      </c>
      <c r="N108" s="34" t="s">
        <v>37</v>
      </c>
    </row>
    <row r="109" s="3" customFormat="1" ht="95" spans="1:14">
      <c r="A109" s="21">
        <v>1057</v>
      </c>
      <c r="B109" s="21" t="s">
        <v>241</v>
      </c>
      <c r="C109" s="21" t="s">
        <v>258</v>
      </c>
      <c r="D109" s="21" t="s">
        <v>259</v>
      </c>
      <c r="E109" s="25">
        <v>3</v>
      </c>
      <c r="F109" s="25">
        <v>0</v>
      </c>
      <c r="G109" s="21"/>
      <c r="H109" s="26"/>
      <c r="I109" s="26"/>
      <c r="J109" s="21">
        <v>3</v>
      </c>
      <c r="K109" s="21"/>
      <c r="L109" s="21">
        <v>0</v>
      </c>
      <c r="M109" s="21">
        <v>1</v>
      </c>
      <c r="N109" s="29" t="s">
        <v>251</v>
      </c>
    </row>
    <row r="110" s="4" customFormat="1" ht="64" spans="1:14">
      <c r="A110" s="30">
        <v>1058</v>
      </c>
      <c r="B110" s="30" t="s">
        <v>241</v>
      </c>
      <c r="C110" s="30" t="s">
        <v>260</v>
      </c>
      <c r="D110" s="30" t="s">
        <v>261</v>
      </c>
      <c r="E110" s="31">
        <v>5</v>
      </c>
      <c r="F110" s="31">
        <v>0</v>
      </c>
      <c r="G110" s="30"/>
      <c r="H110" s="33"/>
      <c r="I110" s="33"/>
      <c r="J110" s="30">
        <v>3</v>
      </c>
      <c r="K110" s="30"/>
      <c r="L110" s="30">
        <v>0</v>
      </c>
      <c r="M110" s="30">
        <v>1</v>
      </c>
      <c r="N110" s="34" t="s">
        <v>37</v>
      </c>
    </row>
    <row r="111" s="2" customFormat="1" ht="32" spans="1:14">
      <c r="A111" s="19">
        <v>1060</v>
      </c>
      <c r="B111" s="19" t="s">
        <v>262</v>
      </c>
      <c r="C111" s="19" t="s">
        <v>115</v>
      </c>
      <c r="D111" s="20" t="s">
        <v>36</v>
      </c>
      <c r="E111" s="20">
        <v>0</v>
      </c>
      <c r="F111" s="20">
        <v>0</v>
      </c>
      <c r="G111" s="20"/>
      <c r="H111" s="23" t="s">
        <v>263</v>
      </c>
      <c r="I111" s="23"/>
      <c r="J111" s="20">
        <v>1</v>
      </c>
      <c r="K111" s="20"/>
      <c r="L111" s="20">
        <v>1</v>
      </c>
      <c r="M111" s="20">
        <v>1</v>
      </c>
      <c r="N111" s="28" t="s">
        <v>37</v>
      </c>
    </row>
    <row r="112" s="2" customFormat="1" ht="64" spans="1:14">
      <c r="A112" s="19">
        <v>1061</v>
      </c>
      <c r="B112" s="19" t="s">
        <v>262</v>
      </c>
      <c r="C112" s="19" t="s">
        <v>264</v>
      </c>
      <c r="D112" s="19" t="s">
        <v>265</v>
      </c>
      <c r="E112" s="20">
        <v>0</v>
      </c>
      <c r="F112" s="20">
        <v>0</v>
      </c>
      <c r="G112" s="20"/>
      <c r="H112" s="23"/>
      <c r="I112" s="23" t="s">
        <v>266</v>
      </c>
      <c r="J112" s="20">
        <v>2</v>
      </c>
      <c r="K112" s="20"/>
      <c r="L112" s="20">
        <v>4</v>
      </c>
      <c r="M112" s="20">
        <v>2.76</v>
      </c>
      <c r="N112" s="28" t="s">
        <v>37</v>
      </c>
    </row>
    <row r="113" s="2" customFormat="1" ht="32" spans="1:14">
      <c r="A113" s="19">
        <v>1062</v>
      </c>
      <c r="B113" s="19" t="s">
        <v>262</v>
      </c>
      <c r="C113" s="19" t="s">
        <v>267</v>
      </c>
      <c r="D113" s="19" t="s">
        <v>268</v>
      </c>
      <c r="E113" s="20">
        <v>1</v>
      </c>
      <c r="F113" s="20">
        <v>0</v>
      </c>
      <c r="G113" s="19"/>
      <c r="H113" s="24"/>
      <c r="I113" s="24"/>
      <c r="J113" s="19">
        <v>3</v>
      </c>
      <c r="K113" s="19"/>
      <c r="L113" s="20">
        <v>0</v>
      </c>
      <c r="M113" s="20">
        <v>1</v>
      </c>
      <c r="N113" s="28" t="s">
        <v>37</v>
      </c>
    </row>
    <row r="114" s="3" customFormat="1" ht="32" spans="1:14">
      <c r="A114" s="21">
        <v>1063</v>
      </c>
      <c r="B114" s="21" t="s">
        <v>262</v>
      </c>
      <c r="C114" s="21" t="s">
        <v>269</v>
      </c>
      <c r="D114" s="21" t="s">
        <v>270</v>
      </c>
      <c r="E114" s="25">
        <v>3</v>
      </c>
      <c r="F114" s="25">
        <v>0</v>
      </c>
      <c r="G114" s="21"/>
      <c r="H114" s="26"/>
      <c r="I114" s="26"/>
      <c r="J114" s="21">
        <v>3</v>
      </c>
      <c r="K114" s="21"/>
      <c r="L114" s="21">
        <v>0</v>
      </c>
      <c r="M114" s="21">
        <v>1</v>
      </c>
      <c r="N114" s="36" t="s">
        <v>271</v>
      </c>
    </row>
    <row r="115" s="2" customFormat="1" ht="64" spans="1:14">
      <c r="A115" s="19">
        <v>1064</v>
      </c>
      <c r="B115" s="19" t="s">
        <v>262</v>
      </c>
      <c r="C115" s="19" t="s">
        <v>272</v>
      </c>
      <c r="D115" s="19" t="s">
        <v>273</v>
      </c>
      <c r="E115" s="20">
        <v>5</v>
      </c>
      <c r="F115" s="20">
        <v>0</v>
      </c>
      <c r="G115" s="19"/>
      <c r="H115" s="24"/>
      <c r="I115" s="24"/>
      <c r="J115" s="19">
        <v>3</v>
      </c>
      <c r="K115" s="19"/>
      <c r="L115" s="19">
        <v>2</v>
      </c>
      <c r="M115" s="19">
        <v>1</v>
      </c>
      <c r="N115" s="28" t="s">
        <v>37</v>
      </c>
    </row>
    <row r="116" s="4" customFormat="1" ht="95" spans="1:14">
      <c r="A116" s="30">
        <v>1065</v>
      </c>
      <c r="B116" s="30" t="s">
        <v>262</v>
      </c>
      <c r="C116" s="30" t="s">
        <v>274</v>
      </c>
      <c r="D116" s="30" t="s">
        <v>275</v>
      </c>
      <c r="E116" s="31">
        <v>0</v>
      </c>
      <c r="F116" s="31">
        <v>0</v>
      </c>
      <c r="G116" s="31"/>
      <c r="H116" s="32" t="s">
        <v>276</v>
      </c>
      <c r="I116" s="32" t="s">
        <v>266</v>
      </c>
      <c r="J116" s="31">
        <v>2</v>
      </c>
      <c r="K116" s="31"/>
      <c r="L116" s="31">
        <v>1</v>
      </c>
      <c r="M116" s="31">
        <v>2</v>
      </c>
      <c r="N116" s="34" t="s">
        <v>37</v>
      </c>
    </row>
    <row r="117" s="4" customFormat="1" ht="64" spans="1:14">
      <c r="A117" s="30">
        <v>1066</v>
      </c>
      <c r="B117" s="30" t="s">
        <v>262</v>
      </c>
      <c r="C117" s="30" t="s">
        <v>277</v>
      </c>
      <c r="D117" s="30" t="s">
        <v>278</v>
      </c>
      <c r="E117" s="31">
        <v>1</v>
      </c>
      <c r="F117" s="31">
        <v>0</v>
      </c>
      <c r="G117" s="30"/>
      <c r="H117" s="33"/>
      <c r="I117" s="33"/>
      <c r="J117" s="30">
        <v>3</v>
      </c>
      <c r="K117" s="30"/>
      <c r="L117" s="31">
        <v>0</v>
      </c>
      <c r="M117" s="31">
        <v>1</v>
      </c>
      <c r="N117" s="34" t="s">
        <v>37</v>
      </c>
    </row>
    <row r="118" s="3" customFormat="1" ht="64" spans="1:14">
      <c r="A118" s="21">
        <v>1067</v>
      </c>
      <c r="B118" s="21" t="s">
        <v>262</v>
      </c>
      <c r="C118" s="21" t="s">
        <v>279</v>
      </c>
      <c r="D118" s="21" t="s">
        <v>280</v>
      </c>
      <c r="E118" s="25">
        <v>3</v>
      </c>
      <c r="F118" s="25">
        <v>0</v>
      </c>
      <c r="G118" s="21"/>
      <c r="H118" s="26"/>
      <c r="I118" s="26"/>
      <c r="J118" s="21">
        <v>3</v>
      </c>
      <c r="K118" s="21"/>
      <c r="L118" s="21">
        <v>0</v>
      </c>
      <c r="M118" s="21">
        <v>1</v>
      </c>
      <c r="N118" s="36" t="s">
        <v>271</v>
      </c>
    </row>
    <row r="119" s="4" customFormat="1" ht="64" spans="1:14">
      <c r="A119" s="30">
        <v>1068</v>
      </c>
      <c r="B119" s="30" t="s">
        <v>262</v>
      </c>
      <c r="C119" s="30" t="s">
        <v>281</v>
      </c>
      <c r="D119" s="30" t="s">
        <v>282</v>
      </c>
      <c r="E119" s="31">
        <v>5</v>
      </c>
      <c r="F119" s="31">
        <v>0</v>
      </c>
      <c r="G119" s="30"/>
      <c r="H119" s="33"/>
      <c r="I119" s="33"/>
      <c r="J119" s="30">
        <v>3</v>
      </c>
      <c r="K119" s="30"/>
      <c r="L119" s="30">
        <v>0</v>
      </c>
      <c r="M119" s="30">
        <v>1</v>
      </c>
      <c r="N119" s="34" t="s">
        <v>37</v>
      </c>
    </row>
    <row r="120" s="2" customFormat="1" ht="32" spans="1:14">
      <c r="A120" s="19">
        <v>1070</v>
      </c>
      <c r="B120" s="19" t="s">
        <v>283</v>
      </c>
      <c r="C120" s="19" t="s">
        <v>115</v>
      </c>
      <c r="D120" s="20" t="s">
        <v>36</v>
      </c>
      <c r="E120" s="20">
        <v>0</v>
      </c>
      <c r="F120" s="20">
        <v>1</v>
      </c>
      <c r="G120" s="20"/>
      <c r="H120" s="23"/>
      <c r="I120" s="23" t="s">
        <v>284</v>
      </c>
      <c r="J120" s="20">
        <v>1</v>
      </c>
      <c r="K120" s="20"/>
      <c r="L120" s="20">
        <v>1</v>
      </c>
      <c r="M120" s="20">
        <v>1</v>
      </c>
      <c r="N120" s="28" t="s">
        <v>37</v>
      </c>
    </row>
    <row r="121" s="2" customFormat="1" ht="64" spans="1:14">
      <c r="A121" s="19">
        <v>1071</v>
      </c>
      <c r="B121" s="19" t="s">
        <v>283</v>
      </c>
      <c r="C121" s="19" t="s">
        <v>285</v>
      </c>
      <c r="D121" s="19" t="s">
        <v>286</v>
      </c>
      <c r="E121" s="20">
        <v>0</v>
      </c>
      <c r="F121" s="20">
        <v>0</v>
      </c>
      <c r="G121" s="20"/>
      <c r="H121" s="23"/>
      <c r="I121" s="23" t="s">
        <v>287</v>
      </c>
      <c r="J121" s="20">
        <v>2</v>
      </c>
      <c r="K121" s="20"/>
      <c r="L121" s="20">
        <v>4</v>
      </c>
      <c r="M121" s="20">
        <v>2.76</v>
      </c>
      <c r="N121" s="28" t="s">
        <v>37</v>
      </c>
    </row>
    <row r="122" s="2" customFormat="1" ht="64" spans="1:14">
      <c r="A122" s="19">
        <v>1072</v>
      </c>
      <c r="B122" s="19" t="s">
        <v>283</v>
      </c>
      <c r="C122" s="19" t="s">
        <v>288</v>
      </c>
      <c r="D122" s="19" t="s">
        <v>289</v>
      </c>
      <c r="E122" s="20">
        <v>1</v>
      </c>
      <c r="F122" s="20">
        <v>0</v>
      </c>
      <c r="G122" s="19"/>
      <c r="H122" s="24"/>
      <c r="I122" s="24"/>
      <c r="J122" s="19">
        <v>3</v>
      </c>
      <c r="K122" s="19"/>
      <c r="L122" s="20">
        <v>2</v>
      </c>
      <c r="M122" s="20">
        <v>1</v>
      </c>
      <c r="N122" s="28" t="s">
        <v>37</v>
      </c>
    </row>
    <row r="123" s="3" customFormat="1" ht="64" spans="1:14">
      <c r="A123" s="21">
        <v>1073</v>
      </c>
      <c r="B123" s="21" t="s">
        <v>283</v>
      </c>
      <c r="C123" s="21" t="s">
        <v>290</v>
      </c>
      <c r="D123" s="21" t="s">
        <v>291</v>
      </c>
      <c r="E123" s="25">
        <v>3</v>
      </c>
      <c r="F123" s="25">
        <v>0</v>
      </c>
      <c r="G123" s="21"/>
      <c r="H123" s="26"/>
      <c r="I123" s="26"/>
      <c r="J123" s="21">
        <v>3</v>
      </c>
      <c r="K123" s="21"/>
      <c r="L123" s="21">
        <v>0</v>
      </c>
      <c r="M123" s="21">
        <v>1</v>
      </c>
      <c r="N123" s="36" t="s">
        <v>292</v>
      </c>
    </row>
    <row r="124" s="2" customFormat="1" ht="64" spans="1:14">
      <c r="A124" s="19">
        <v>1074</v>
      </c>
      <c r="B124" s="19" t="s">
        <v>283</v>
      </c>
      <c r="C124" s="19" t="s">
        <v>293</v>
      </c>
      <c r="D124" s="19" t="s">
        <v>294</v>
      </c>
      <c r="E124" s="20">
        <v>5</v>
      </c>
      <c r="F124" s="20">
        <v>0</v>
      </c>
      <c r="G124" s="19"/>
      <c r="H124" s="24"/>
      <c r="I124" s="24"/>
      <c r="J124" s="19">
        <v>3</v>
      </c>
      <c r="K124" s="19"/>
      <c r="L124" s="19">
        <v>0</v>
      </c>
      <c r="M124" s="19">
        <v>1</v>
      </c>
      <c r="N124" s="28" t="s">
        <v>37</v>
      </c>
    </row>
    <row r="125" s="4" customFormat="1" ht="64" spans="1:14">
      <c r="A125" s="30">
        <v>1075</v>
      </c>
      <c r="B125" s="30" t="s">
        <v>283</v>
      </c>
      <c r="C125" s="30" t="s">
        <v>295</v>
      </c>
      <c r="D125" s="30" t="s">
        <v>296</v>
      </c>
      <c r="E125" s="31">
        <v>0</v>
      </c>
      <c r="F125" s="31">
        <v>1</v>
      </c>
      <c r="G125" s="31"/>
      <c r="H125" s="32"/>
      <c r="I125" s="32" t="s">
        <v>287</v>
      </c>
      <c r="J125" s="31">
        <v>2</v>
      </c>
      <c r="K125" s="31"/>
      <c r="L125" s="31">
        <v>1</v>
      </c>
      <c r="M125" s="31">
        <v>2</v>
      </c>
      <c r="N125" s="34" t="s">
        <v>37</v>
      </c>
    </row>
    <row r="126" s="4" customFormat="1" ht="64" spans="1:14">
      <c r="A126" s="30">
        <v>1076</v>
      </c>
      <c r="B126" s="30" t="s">
        <v>283</v>
      </c>
      <c r="C126" s="30" t="s">
        <v>297</v>
      </c>
      <c r="D126" s="30" t="s">
        <v>298</v>
      </c>
      <c r="E126" s="31">
        <v>1</v>
      </c>
      <c r="F126" s="31">
        <v>1</v>
      </c>
      <c r="G126" s="31"/>
      <c r="H126" s="32"/>
      <c r="I126" s="32"/>
      <c r="J126" s="30">
        <v>3</v>
      </c>
      <c r="K126" s="30"/>
      <c r="L126" s="31">
        <v>0</v>
      </c>
      <c r="M126" s="31">
        <v>1</v>
      </c>
      <c r="N126" s="34" t="s">
        <v>37</v>
      </c>
    </row>
    <row r="127" s="3" customFormat="1" ht="64" spans="1:14">
      <c r="A127" s="21">
        <v>1077</v>
      </c>
      <c r="B127" s="21" t="s">
        <v>283</v>
      </c>
      <c r="C127" s="21" t="s">
        <v>299</v>
      </c>
      <c r="D127" s="21" t="s">
        <v>300</v>
      </c>
      <c r="E127" s="25">
        <v>3</v>
      </c>
      <c r="F127" s="25">
        <v>0</v>
      </c>
      <c r="G127" s="21"/>
      <c r="H127" s="26"/>
      <c r="I127" s="26"/>
      <c r="J127" s="21">
        <v>3</v>
      </c>
      <c r="K127" s="21"/>
      <c r="L127" s="21">
        <v>0</v>
      </c>
      <c r="M127" s="21">
        <v>1</v>
      </c>
      <c r="N127" s="36" t="s">
        <v>292</v>
      </c>
    </row>
    <row r="128" s="4" customFormat="1" ht="64" spans="1:14">
      <c r="A128" s="30">
        <v>1078</v>
      </c>
      <c r="B128" s="30" t="s">
        <v>283</v>
      </c>
      <c r="C128" s="30" t="s">
        <v>301</v>
      </c>
      <c r="D128" s="30" t="s">
        <v>302</v>
      </c>
      <c r="E128" s="31">
        <v>5</v>
      </c>
      <c r="F128" s="31">
        <v>0</v>
      </c>
      <c r="G128" s="30"/>
      <c r="H128" s="33"/>
      <c r="I128" s="33"/>
      <c r="J128" s="30">
        <v>3</v>
      </c>
      <c r="K128" s="30"/>
      <c r="L128" s="30">
        <v>0</v>
      </c>
      <c r="M128" s="30">
        <v>1</v>
      </c>
      <c r="N128" s="34" t="s">
        <v>37</v>
      </c>
    </row>
    <row r="129" s="2" customFormat="1" ht="32" spans="1:14">
      <c r="A129" s="19">
        <v>1080</v>
      </c>
      <c r="B129" s="19" t="s">
        <v>303</v>
      </c>
      <c r="C129" s="19" t="s">
        <v>115</v>
      </c>
      <c r="D129" s="20" t="s">
        <v>36</v>
      </c>
      <c r="E129" s="20">
        <v>0</v>
      </c>
      <c r="F129" s="20">
        <v>1</v>
      </c>
      <c r="G129" s="20"/>
      <c r="H129" s="23"/>
      <c r="I129" s="23" t="s">
        <v>304</v>
      </c>
      <c r="J129" s="20">
        <v>1</v>
      </c>
      <c r="K129" s="20"/>
      <c r="L129" s="20">
        <v>1</v>
      </c>
      <c r="M129" s="20">
        <v>1</v>
      </c>
      <c r="N129" s="28" t="s">
        <v>37</v>
      </c>
    </row>
    <row r="130" s="2" customFormat="1" ht="64" spans="1:14">
      <c r="A130" s="19">
        <v>1081</v>
      </c>
      <c r="B130" s="19" t="s">
        <v>303</v>
      </c>
      <c r="C130" s="19" t="s">
        <v>305</v>
      </c>
      <c r="D130" s="19" t="s">
        <v>306</v>
      </c>
      <c r="E130" s="20">
        <v>0</v>
      </c>
      <c r="F130" s="20">
        <v>0</v>
      </c>
      <c r="G130" s="20"/>
      <c r="H130" s="23"/>
      <c r="I130" s="23"/>
      <c r="J130" s="20">
        <v>2</v>
      </c>
      <c r="K130" s="20"/>
      <c r="L130" s="20">
        <v>5</v>
      </c>
      <c r="M130" s="20">
        <v>0.8</v>
      </c>
      <c r="N130" s="28" t="s">
        <v>37</v>
      </c>
    </row>
    <row r="131" s="2" customFormat="1" ht="64" spans="1:14">
      <c r="A131" s="19">
        <v>1082</v>
      </c>
      <c r="B131" s="19" t="s">
        <v>303</v>
      </c>
      <c r="C131" s="19" t="s">
        <v>307</v>
      </c>
      <c r="D131" s="19" t="s">
        <v>308</v>
      </c>
      <c r="E131" s="20">
        <v>1</v>
      </c>
      <c r="F131" s="20">
        <v>0</v>
      </c>
      <c r="G131" s="19"/>
      <c r="H131" s="24"/>
      <c r="I131" s="24"/>
      <c r="J131" s="19">
        <v>3</v>
      </c>
      <c r="K131" s="19"/>
      <c r="L131" s="20">
        <v>0</v>
      </c>
      <c r="M131" s="20">
        <v>1</v>
      </c>
      <c r="N131" s="28" t="s">
        <v>309</v>
      </c>
    </row>
    <row r="132" s="2" customFormat="1" ht="64" spans="1:14">
      <c r="A132" s="19">
        <v>1083</v>
      </c>
      <c r="B132" s="19" t="s">
        <v>303</v>
      </c>
      <c r="C132" s="19" t="s">
        <v>310</v>
      </c>
      <c r="D132" s="19" t="s">
        <v>311</v>
      </c>
      <c r="E132" s="20">
        <v>3</v>
      </c>
      <c r="F132" s="20">
        <v>0</v>
      </c>
      <c r="G132" s="19"/>
      <c r="H132" s="24"/>
      <c r="I132" s="24"/>
      <c r="J132" s="19">
        <v>3</v>
      </c>
      <c r="K132" s="19"/>
      <c r="L132" s="19">
        <v>0</v>
      </c>
      <c r="M132" s="19">
        <v>1</v>
      </c>
      <c r="N132" s="28" t="s">
        <v>37</v>
      </c>
    </row>
    <row r="133" s="2" customFormat="1" ht="64" spans="1:14">
      <c r="A133" s="19">
        <v>1084</v>
      </c>
      <c r="B133" s="19" t="s">
        <v>303</v>
      </c>
      <c r="C133" s="19" t="s">
        <v>312</v>
      </c>
      <c r="D133" s="19" t="s">
        <v>313</v>
      </c>
      <c r="E133" s="20">
        <v>5</v>
      </c>
      <c r="F133" s="20">
        <v>0</v>
      </c>
      <c r="G133" s="19"/>
      <c r="H133" s="24"/>
      <c r="I133" s="24"/>
      <c r="J133" s="19">
        <v>3</v>
      </c>
      <c r="K133" s="19"/>
      <c r="L133" s="19">
        <v>0</v>
      </c>
      <c r="M133" s="19">
        <v>1</v>
      </c>
      <c r="N133" s="28" t="s">
        <v>37</v>
      </c>
    </row>
    <row r="134" s="4" customFormat="1" ht="64" spans="1:14">
      <c r="A134" s="30">
        <v>1085</v>
      </c>
      <c r="B134" s="30" t="s">
        <v>303</v>
      </c>
      <c r="C134" s="30" t="s">
        <v>314</v>
      </c>
      <c r="D134" s="30" t="s">
        <v>315</v>
      </c>
      <c r="E134" s="31">
        <v>0</v>
      </c>
      <c r="F134" s="31">
        <v>0</v>
      </c>
      <c r="G134" s="31"/>
      <c r="H134" s="32"/>
      <c r="I134" s="32"/>
      <c r="J134" s="31">
        <v>2</v>
      </c>
      <c r="K134" s="31"/>
      <c r="L134" s="31">
        <v>1</v>
      </c>
      <c r="M134" s="31">
        <v>2</v>
      </c>
      <c r="N134" s="34" t="s">
        <v>37</v>
      </c>
    </row>
    <row r="135" s="4" customFormat="1" ht="64" spans="1:14">
      <c r="A135" s="30">
        <v>1086</v>
      </c>
      <c r="B135" s="30" t="s">
        <v>303</v>
      </c>
      <c r="C135" s="30" t="s">
        <v>316</v>
      </c>
      <c r="D135" s="30" t="s">
        <v>317</v>
      </c>
      <c r="E135" s="31">
        <v>1</v>
      </c>
      <c r="F135" s="31">
        <v>0</v>
      </c>
      <c r="G135" s="30"/>
      <c r="H135" s="33"/>
      <c r="I135" s="33"/>
      <c r="J135" s="30">
        <v>3</v>
      </c>
      <c r="K135" s="30"/>
      <c r="L135" s="31">
        <v>0</v>
      </c>
      <c r="M135" s="31">
        <v>1</v>
      </c>
      <c r="N135" s="34" t="s">
        <v>318</v>
      </c>
    </row>
    <row r="136" s="4" customFormat="1" ht="64" spans="1:14">
      <c r="A136" s="30">
        <v>1087</v>
      </c>
      <c r="B136" s="30" t="s">
        <v>303</v>
      </c>
      <c r="C136" s="30" t="s">
        <v>319</v>
      </c>
      <c r="D136" s="30" t="s">
        <v>320</v>
      </c>
      <c r="E136" s="31">
        <v>3</v>
      </c>
      <c r="F136" s="31">
        <v>0</v>
      </c>
      <c r="G136" s="30"/>
      <c r="H136" s="33"/>
      <c r="I136" s="33"/>
      <c r="J136" s="30">
        <v>3</v>
      </c>
      <c r="K136" s="30"/>
      <c r="L136" s="30">
        <v>0</v>
      </c>
      <c r="M136" s="30">
        <v>1</v>
      </c>
      <c r="N136" s="34" t="s">
        <v>37</v>
      </c>
    </row>
    <row r="137" s="4" customFormat="1" ht="64" spans="1:14">
      <c r="A137" s="30">
        <v>1088</v>
      </c>
      <c r="B137" s="30" t="s">
        <v>303</v>
      </c>
      <c r="C137" s="30" t="s">
        <v>321</v>
      </c>
      <c r="D137" s="30" t="s">
        <v>322</v>
      </c>
      <c r="E137" s="31">
        <v>5</v>
      </c>
      <c r="F137" s="31">
        <v>0</v>
      </c>
      <c r="G137" s="30"/>
      <c r="H137" s="33"/>
      <c r="I137" s="33"/>
      <c r="J137" s="30">
        <v>3</v>
      </c>
      <c r="K137" s="30"/>
      <c r="L137" s="30">
        <v>0</v>
      </c>
      <c r="M137" s="30">
        <v>1</v>
      </c>
      <c r="N137" s="34" t="s">
        <v>37</v>
      </c>
    </row>
    <row r="138" s="2" customFormat="1" ht="32" spans="1:14">
      <c r="A138" s="19">
        <v>1090</v>
      </c>
      <c r="B138" s="19" t="s">
        <v>323</v>
      </c>
      <c r="C138" s="19" t="s">
        <v>115</v>
      </c>
      <c r="D138" s="20" t="s">
        <v>36</v>
      </c>
      <c r="E138" s="20">
        <v>0</v>
      </c>
      <c r="F138" s="20">
        <v>0</v>
      </c>
      <c r="G138" s="20"/>
      <c r="H138" s="23" t="s">
        <v>324</v>
      </c>
      <c r="I138" s="23"/>
      <c r="J138" s="20">
        <v>1</v>
      </c>
      <c r="K138" s="20"/>
      <c r="L138" s="20">
        <v>1</v>
      </c>
      <c r="M138" s="20">
        <v>1</v>
      </c>
      <c r="N138" s="28" t="s">
        <v>37</v>
      </c>
    </row>
    <row r="139" s="2" customFormat="1" ht="64" spans="1:14">
      <c r="A139" s="19">
        <v>1091</v>
      </c>
      <c r="B139" s="19" t="s">
        <v>323</v>
      </c>
      <c r="C139" s="19" t="s">
        <v>325</v>
      </c>
      <c r="D139" s="19" t="s">
        <v>326</v>
      </c>
      <c r="E139" s="20">
        <v>0</v>
      </c>
      <c r="F139" s="20">
        <v>0</v>
      </c>
      <c r="G139" s="20"/>
      <c r="H139" s="23" t="s">
        <v>327</v>
      </c>
      <c r="I139" s="23" t="s">
        <v>328</v>
      </c>
      <c r="J139" s="20">
        <v>2</v>
      </c>
      <c r="K139" s="20"/>
      <c r="L139" s="20">
        <v>5</v>
      </c>
      <c r="M139" s="20">
        <v>1.8</v>
      </c>
      <c r="N139" s="28" t="s">
        <v>37</v>
      </c>
    </row>
    <row r="140" s="2" customFormat="1" ht="32" spans="1:14">
      <c r="A140" s="19">
        <v>1092</v>
      </c>
      <c r="B140" s="19" t="s">
        <v>323</v>
      </c>
      <c r="C140" s="19" t="s">
        <v>329</v>
      </c>
      <c r="D140" s="19" t="s">
        <v>330</v>
      </c>
      <c r="E140" s="20">
        <v>1</v>
      </c>
      <c r="F140" s="20">
        <v>0</v>
      </c>
      <c r="G140" s="19"/>
      <c r="H140" s="24"/>
      <c r="I140" s="24"/>
      <c r="J140" s="19">
        <v>3</v>
      </c>
      <c r="K140" s="19"/>
      <c r="L140" s="20">
        <v>0</v>
      </c>
      <c r="M140" s="20">
        <v>1</v>
      </c>
      <c r="N140" s="28" t="s">
        <v>37</v>
      </c>
    </row>
    <row r="141" s="3" customFormat="1" ht="32" spans="1:14">
      <c r="A141" s="21">
        <v>1093</v>
      </c>
      <c r="B141" s="21" t="s">
        <v>323</v>
      </c>
      <c r="C141" s="21" t="s">
        <v>331</v>
      </c>
      <c r="D141" s="21" t="s">
        <v>332</v>
      </c>
      <c r="E141" s="25">
        <v>3</v>
      </c>
      <c r="F141" s="25">
        <v>0</v>
      </c>
      <c r="G141" s="21"/>
      <c r="H141" s="26"/>
      <c r="I141" s="26"/>
      <c r="J141" s="21">
        <v>3</v>
      </c>
      <c r="K141" s="21"/>
      <c r="L141" s="21">
        <v>0</v>
      </c>
      <c r="M141" s="21">
        <v>1</v>
      </c>
      <c r="N141" s="29" t="s">
        <v>333</v>
      </c>
    </row>
    <row r="142" s="2" customFormat="1" ht="32" spans="1:14">
      <c r="A142" s="19">
        <v>1094</v>
      </c>
      <c r="B142" s="19" t="s">
        <v>323</v>
      </c>
      <c r="C142" s="19" t="s">
        <v>334</v>
      </c>
      <c r="D142" s="19" t="s">
        <v>335</v>
      </c>
      <c r="E142" s="20">
        <v>5</v>
      </c>
      <c r="F142" s="20">
        <v>0</v>
      </c>
      <c r="G142" s="19"/>
      <c r="H142" s="24"/>
      <c r="I142" s="24"/>
      <c r="J142" s="19">
        <v>3</v>
      </c>
      <c r="K142" s="19"/>
      <c r="L142" s="19">
        <v>0</v>
      </c>
      <c r="M142" s="19">
        <v>1</v>
      </c>
      <c r="N142" s="28" t="s">
        <v>37</v>
      </c>
    </row>
    <row r="143" s="4" customFormat="1" ht="64" spans="1:14">
      <c r="A143" s="30">
        <v>1095</v>
      </c>
      <c r="B143" s="30" t="s">
        <v>323</v>
      </c>
      <c r="C143" s="30" t="s">
        <v>336</v>
      </c>
      <c r="D143" s="30" t="s">
        <v>337</v>
      </c>
      <c r="E143" s="31">
        <v>0</v>
      </c>
      <c r="F143" s="31">
        <v>0</v>
      </c>
      <c r="G143" s="31"/>
      <c r="H143" s="32" t="s">
        <v>327</v>
      </c>
      <c r="I143" s="32" t="s">
        <v>328</v>
      </c>
      <c r="J143" s="31">
        <v>2</v>
      </c>
      <c r="K143" s="31"/>
      <c r="L143" s="31">
        <v>1</v>
      </c>
      <c r="M143" s="31">
        <v>2</v>
      </c>
      <c r="N143" s="34" t="s">
        <v>37</v>
      </c>
    </row>
    <row r="144" s="4" customFormat="1" ht="64" spans="1:14">
      <c r="A144" s="30">
        <v>1096</v>
      </c>
      <c r="B144" s="30" t="s">
        <v>323</v>
      </c>
      <c r="C144" s="30" t="s">
        <v>338</v>
      </c>
      <c r="D144" s="30" t="s">
        <v>339</v>
      </c>
      <c r="E144" s="31">
        <v>1</v>
      </c>
      <c r="F144" s="31">
        <v>0</v>
      </c>
      <c r="G144" s="30"/>
      <c r="H144" s="33"/>
      <c r="I144" s="33"/>
      <c r="J144" s="30">
        <v>3</v>
      </c>
      <c r="K144" s="30"/>
      <c r="L144" s="31">
        <v>0</v>
      </c>
      <c r="M144" s="31">
        <v>1</v>
      </c>
      <c r="N144" s="34" t="s">
        <v>37</v>
      </c>
    </row>
    <row r="145" s="3" customFormat="1" ht="115" customHeight="1" spans="1:14">
      <c r="A145" s="21">
        <v>1097</v>
      </c>
      <c r="B145" s="21" t="s">
        <v>323</v>
      </c>
      <c r="C145" s="21" t="s">
        <v>340</v>
      </c>
      <c r="D145" s="21" t="s">
        <v>341</v>
      </c>
      <c r="E145" s="25">
        <v>3</v>
      </c>
      <c r="F145" s="25">
        <v>0</v>
      </c>
      <c r="G145" s="21"/>
      <c r="H145" s="26"/>
      <c r="I145" s="26"/>
      <c r="J145" s="21">
        <v>3</v>
      </c>
      <c r="K145" s="21"/>
      <c r="L145" s="21">
        <v>0</v>
      </c>
      <c r="M145" s="21">
        <v>1</v>
      </c>
      <c r="N145" s="35" t="s">
        <v>342</v>
      </c>
    </row>
    <row r="146" s="4" customFormat="1" ht="64" spans="1:14">
      <c r="A146" s="30">
        <v>1098</v>
      </c>
      <c r="B146" s="30" t="s">
        <v>323</v>
      </c>
      <c r="C146" s="30" t="s">
        <v>343</v>
      </c>
      <c r="D146" s="30" t="s">
        <v>344</v>
      </c>
      <c r="E146" s="31">
        <v>5</v>
      </c>
      <c r="F146" s="31">
        <v>0</v>
      </c>
      <c r="G146" s="30"/>
      <c r="H146" s="33"/>
      <c r="I146" s="33"/>
      <c r="J146" s="30">
        <v>3</v>
      </c>
      <c r="K146" s="30"/>
      <c r="L146" s="30">
        <v>0</v>
      </c>
      <c r="M146" s="30">
        <v>1</v>
      </c>
      <c r="N146" s="34" t="s">
        <v>37</v>
      </c>
    </row>
    <row r="147" s="2" customFormat="1" ht="32" spans="1:14">
      <c r="A147" s="19">
        <v>1100</v>
      </c>
      <c r="B147" s="19" t="s">
        <v>345</v>
      </c>
      <c r="C147" s="19" t="s">
        <v>115</v>
      </c>
      <c r="D147" s="20" t="s">
        <v>36</v>
      </c>
      <c r="E147" s="20">
        <v>0</v>
      </c>
      <c r="F147" s="20">
        <v>0</v>
      </c>
      <c r="G147" s="20"/>
      <c r="H147" s="23" t="s">
        <v>346</v>
      </c>
      <c r="I147" s="23" t="s">
        <v>347</v>
      </c>
      <c r="J147" s="20">
        <v>1</v>
      </c>
      <c r="K147" s="20"/>
      <c r="L147" s="20">
        <v>1</v>
      </c>
      <c r="M147" s="20">
        <v>1</v>
      </c>
      <c r="N147" s="28" t="s">
        <v>37</v>
      </c>
    </row>
    <row r="148" s="2" customFormat="1" ht="64" spans="1:14">
      <c r="A148" s="19">
        <v>1101</v>
      </c>
      <c r="B148" s="19" t="s">
        <v>345</v>
      </c>
      <c r="C148" s="19" t="s">
        <v>348</v>
      </c>
      <c r="D148" s="20" t="s">
        <v>349</v>
      </c>
      <c r="E148" s="20">
        <v>0</v>
      </c>
      <c r="F148" s="20">
        <v>0</v>
      </c>
      <c r="G148" s="20"/>
      <c r="H148" s="23"/>
      <c r="I148" s="23" t="s">
        <v>350</v>
      </c>
      <c r="J148" s="20">
        <v>2</v>
      </c>
      <c r="K148" s="20"/>
      <c r="L148" s="20">
        <v>5</v>
      </c>
      <c r="M148" s="20">
        <v>1.8</v>
      </c>
      <c r="N148" s="28" t="s">
        <v>37</v>
      </c>
    </row>
    <row r="149" s="2" customFormat="1" ht="32" spans="1:14">
      <c r="A149" s="19">
        <v>1102</v>
      </c>
      <c r="B149" s="19" t="s">
        <v>345</v>
      </c>
      <c r="C149" s="19" t="s">
        <v>351</v>
      </c>
      <c r="D149" s="20" t="s">
        <v>352</v>
      </c>
      <c r="E149" s="20">
        <v>1</v>
      </c>
      <c r="F149" s="20">
        <v>1</v>
      </c>
      <c r="G149" s="20"/>
      <c r="H149" s="23"/>
      <c r="I149" s="23"/>
      <c r="J149" s="20">
        <v>3</v>
      </c>
      <c r="K149" s="20"/>
      <c r="L149" s="20">
        <v>7</v>
      </c>
      <c r="M149" s="20">
        <v>1</v>
      </c>
      <c r="N149" s="28" t="s">
        <v>37</v>
      </c>
    </row>
    <row r="150" s="3" customFormat="1" ht="32" spans="1:14">
      <c r="A150" s="21">
        <v>1103</v>
      </c>
      <c r="B150" s="21" t="s">
        <v>345</v>
      </c>
      <c r="C150" s="21" t="s">
        <v>353</v>
      </c>
      <c r="D150" s="25" t="s">
        <v>354</v>
      </c>
      <c r="E150" s="25">
        <v>3</v>
      </c>
      <c r="F150" s="25">
        <v>1</v>
      </c>
      <c r="G150" s="25"/>
      <c r="H150" s="39"/>
      <c r="I150" s="39"/>
      <c r="J150" s="25">
        <v>3</v>
      </c>
      <c r="K150" s="25"/>
      <c r="L150" s="25">
        <v>0</v>
      </c>
      <c r="M150" s="25">
        <v>1</v>
      </c>
      <c r="N150" s="29" t="s">
        <v>355</v>
      </c>
    </row>
    <row r="151" s="2" customFormat="1" ht="64" spans="1:14">
      <c r="A151" s="19">
        <v>1104</v>
      </c>
      <c r="B151" s="19" t="s">
        <v>345</v>
      </c>
      <c r="C151" s="19" t="s">
        <v>356</v>
      </c>
      <c r="D151" s="20" t="s">
        <v>357</v>
      </c>
      <c r="E151" s="20">
        <v>5</v>
      </c>
      <c r="F151" s="20">
        <v>1</v>
      </c>
      <c r="G151" s="20"/>
      <c r="H151" s="23"/>
      <c r="I151" s="23"/>
      <c r="J151" s="20">
        <v>3</v>
      </c>
      <c r="K151" s="20"/>
      <c r="L151" s="20">
        <v>0</v>
      </c>
      <c r="M151" s="20">
        <v>1</v>
      </c>
      <c r="N151" s="28" t="s">
        <v>37</v>
      </c>
    </row>
    <row r="152" s="4" customFormat="1" ht="64" spans="1:14">
      <c r="A152" s="30">
        <v>1105</v>
      </c>
      <c r="B152" s="30" t="s">
        <v>345</v>
      </c>
      <c r="C152" s="30" t="s">
        <v>358</v>
      </c>
      <c r="D152" s="31" t="s">
        <v>359</v>
      </c>
      <c r="E152" s="31">
        <v>0</v>
      </c>
      <c r="F152" s="31">
        <v>0</v>
      </c>
      <c r="G152" s="31"/>
      <c r="H152" s="32"/>
      <c r="I152" s="32" t="s">
        <v>350</v>
      </c>
      <c r="J152" s="31">
        <v>2</v>
      </c>
      <c r="K152" s="31"/>
      <c r="L152" s="31">
        <v>5</v>
      </c>
      <c r="M152" s="31">
        <v>1.8</v>
      </c>
      <c r="N152" s="34" t="s">
        <v>37</v>
      </c>
    </row>
    <row r="153" s="4" customFormat="1" ht="64" spans="1:14">
      <c r="A153" s="30">
        <v>1106</v>
      </c>
      <c r="B153" s="30" t="s">
        <v>345</v>
      </c>
      <c r="C153" s="30" t="s">
        <v>360</v>
      </c>
      <c r="D153" s="31" t="s">
        <v>361</v>
      </c>
      <c r="E153" s="31">
        <v>1</v>
      </c>
      <c r="F153" s="31">
        <v>1</v>
      </c>
      <c r="G153" s="31"/>
      <c r="H153" s="32"/>
      <c r="I153" s="32"/>
      <c r="J153" s="31">
        <v>3</v>
      </c>
      <c r="K153" s="31"/>
      <c r="L153" s="31">
        <v>7</v>
      </c>
      <c r="M153" s="31">
        <v>1</v>
      </c>
      <c r="N153" s="34" t="s">
        <v>37</v>
      </c>
    </row>
    <row r="154" s="3" customFormat="1" ht="64" spans="1:14">
      <c r="A154" s="21">
        <v>1107</v>
      </c>
      <c r="B154" s="21" t="s">
        <v>345</v>
      </c>
      <c r="C154" s="21" t="s">
        <v>362</v>
      </c>
      <c r="D154" s="25" t="s">
        <v>363</v>
      </c>
      <c r="E154" s="25">
        <v>3</v>
      </c>
      <c r="F154" s="25">
        <v>1</v>
      </c>
      <c r="G154" s="25"/>
      <c r="H154" s="39"/>
      <c r="I154" s="39"/>
      <c r="J154" s="25">
        <v>3</v>
      </c>
      <c r="K154" s="25"/>
      <c r="L154" s="25">
        <v>0</v>
      </c>
      <c r="M154" s="25">
        <v>1</v>
      </c>
      <c r="N154" s="29" t="s">
        <v>355</v>
      </c>
    </row>
    <row r="155" s="4" customFormat="1" ht="64" spans="1:14">
      <c r="A155" s="30">
        <v>1108</v>
      </c>
      <c r="B155" s="30" t="s">
        <v>345</v>
      </c>
      <c r="C155" s="30" t="s">
        <v>364</v>
      </c>
      <c r="D155" s="31" t="s">
        <v>365</v>
      </c>
      <c r="E155" s="31">
        <v>5</v>
      </c>
      <c r="F155" s="31">
        <v>1</v>
      </c>
      <c r="G155" s="31"/>
      <c r="H155" s="32"/>
      <c r="I155" s="32"/>
      <c r="J155" s="31">
        <v>3</v>
      </c>
      <c r="K155" s="31"/>
      <c r="L155" s="31">
        <v>0</v>
      </c>
      <c r="M155" s="31">
        <v>1</v>
      </c>
      <c r="N155" s="34" t="s">
        <v>37</v>
      </c>
    </row>
    <row r="156" s="2" customFormat="1" ht="32" spans="1:14">
      <c r="A156" s="19">
        <v>1110</v>
      </c>
      <c r="B156" s="19" t="s">
        <v>366</v>
      </c>
      <c r="C156" s="19" t="s">
        <v>115</v>
      </c>
      <c r="D156" s="20" t="s">
        <v>36</v>
      </c>
      <c r="E156" s="20">
        <v>0</v>
      </c>
      <c r="F156" s="20">
        <v>1</v>
      </c>
      <c r="G156" s="20"/>
      <c r="H156" s="23"/>
      <c r="I156" s="23"/>
      <c r="J156" s="20">
        <v>1</v>
      </c>
      <c r="K156" s="20"/>
      <c r="L156" s="20">
        <v>1</v>
      </c>
      <c r="M156" s="20">
        <v>1</v>
      </c>
      <c r="N156" s="28" t="s">
        <v>37</v>
      </c>
    </row>
    <row r="157" s="2" customFormat="1" ht="64" spans="1:14">
      <c r="A157" s="19">
        <v>1111</v>
      </c>
      <c r="B157" s="19" t="s">
        <v>366</v>
      </c>
      <c r="C157" s="19" t="s">
        <v>367</v>
      </c>
      <c r="D157" s="19" t="s">
        <v>368</v>
      </c>
      <c r="E157" s="20">
        <v>0</v>
      </c>
      <c r="F157" s="20">
        <v>0</v>
      </c>
      <c r="G157" s="20"/>
      <c r="H157" s="23"/>
      <c r="I157" s="23" t="s">
        <v>369</v>
      </c>
      <c r="J157" s="20">
        <v>2</v>
      </c>
      <c r="K157" s="20"/>
      <c r="L157" s="20">
        <v>4</v>
      </c>
      <c r="M157" s="20">
        <v>2.38</v>
      </c>
      <c r="N157" s="28" t="s">
        <v>37</v>
      </c>
    </row>
    <row r="158" s="2" customFormat="1" ht="32" spans="1:14">
      <c r="A158" s="19">
        <v>1112</v>
      </c>
      <c r="B158" s="19" t="s">
        <v>366</v>
      </c>
      <c r="C158" s="19" t="s">
        <v>370</v>
      </c>
      <c r="D158" s="19" t="s">
        <v>371</v>
      </c>
      <c r="E158" s="20">
        <v>1</v>
      </c>
      <c r="F158" s="20">
        <v>0</v>
      </c>
      <c r="G158" s="19"/>
      <c r="H158" s="24"/>
      <c r="I158" s="24"/>
      <c r="J158" s="19">
        <v>3</v>
      </c>
      <c r="K158" s="19"/>
      <c r="L158" s="20">
        <v>0</v>
      </c>
      <c r="M158" s="20">
        <v>1</v>
      </c>
      <c r="N158" s="28" t="s">
        <v>37</v>
      </c>
    </row>
    <row r="159" s="3" customFormat="1" ht="32" spans="1:14">
      <c r="A159" s="21">
        <v>1113</v>
      </c>
      <c r="B159" s="21" t="s">
        <v>366</v>
      </c>
      <c r="C159" s="21" t="s">
        <v>372</v>
      </c>
      <c r="D159" s="21" t="s">
        <v>373</v>
      </c>
      <c r="E159" s="25">
        <v>3</v>
      </c>
      <c r="F159" s="25">
        <v>0</v>
      </c>
      <c r="G159" s="21"/>
      <c r="H159" s="26"/>
      <c r="I159" s="26"/>
      <c r="J159" s="21">
        <v>3</v>
      </c>
      <c r="K159" s="21"/>
      <c r="L159" s="21">
        <v>0</v>
      </c>
      <c r="M159" s="21">
        <v>1</v>
      </c>
      <c r="N159" s="29" t="s">
        <v>374</v>
      </c>
    </row>
    <row r="160" s="2" customFormat="1" ht="64" spans="1:14">
      <c r="A160" s="19">
        <v>1114</v>
      </c>
      <c r="B160" s="19" t="s">
        <v>366</v>
      </c>
      <c r="C160" s="19" t="s">
        <v>375</v>
      </c>
      <c r="D160" s="19" t="s">
        <v>376</v>
      </c>
      <c r="E160" s="20">
        <v>5</v>
      </c>
      <c r="F160" s="20">
        <v>0</v>
      </c>
      <c r="G160" s="19"/>
      <c r="H160" s="24"/>
      <c r="I160" s="24"/>
      <c r="J160" s="19">
        <v>3</v>
      </c>
      <c r="K160" s="19"/>
      <c r="L160" s="19">
        <v>0</v>
      </c>
      <c r="M160" s="19">
        <v>1</v>
      </c>
      <c r="N160" s="28" t="s">
        <v>37</v>
      </c>
    </row>
    <row r="161" s="4" customFormat="1" ht="64" spans="1:14">
      <c r="A161" s="30">
        <v>1115</v>
      </c>
      <c r="B161" s="30" t="s">
        <v>366</v>
      </c>
      <c r="C161" s="30" t="s">
        <v>377</v>
      </c>
      <c r="D161" s="30" t="s">
        <v>378</v>
      </c>
      <c r="E161" s="31">
        <v>0</v>
      </c>
      <c r="F161" s="31">
        <v>0</v>
      </c>
      <c r="G161" s="31"/>
      <c r="H161" s="32"/>
      <c r="I161" s="32" t="s">
        <v>369</v>
      </c>
      <c r="J161" s="31">
        <v>2</v>
      </c>
      <c r="K161" s="31"/>
      <c r="L161" s="31">
        <v>1</v>
      </c>
      <c r="M161" s="31">
        <v>2</v>
      </c>
      <c r="N161" s="34" t="s">
        <v>37</v>
      </c>
    </row>
    <row r="162" s="4" customFormat="1" ht="64" spans="1:14">
      <c r="A162" s="30">
        <v>1116</v>
      </c>
      <c r="B162" s="30" t="s">
        <v>366</v>
      </c>
      <c r="C162" s="30" t="s">
        <v>379</v>
      </c>
      <c r="D162" s="30" t="s">
        <v>380</v>
      </c>
      <c r="E162" s="31">
        <v>1</v>
      </c>
      <c r="F162" s="31">
        <v>0</v>
      </c>
      <c r="G162" s="30"/>
      <c r="H162" s="33"/>
      <c r="I162" s="33"/>
      <c r="J162" s="30">
        <v>3</v>
      </c>
      <c r="K162" s="30"/>
      <c r="L162" s="31">
        <v>0</v>
      </c>
      <c r="M162" s="31">
        <v>1</v>
      </c>
      <c r="N162" s="34" t="s">
        <v>37</v>
      </c>
    </row>
    <row r="163" s="3" customFormat="1" ht="69" customHeight="1" spans="1:14">
      <c r="A163" s="21">
        <v>1117</v>
      </c>
      <c r="B163" s="21" t="s">
        <v>366</v>
      </c>
      <c r="C163" s="21" t="s">
        <v>381</v>
      </c>
      <c r="D163" s="21" t="s">
        <v>382</v>
      </c>
      <c r="E163" s="25">
        <v>3</v>
      </c>
      <c r="F163" s="25">
        <v>0</v>
      </c>
      <c r="G163" s="21"/>
      <c r="H163" s="26"/>
      <c r="I163" s="26"/>
      <c r="J163" s="21">
        <v>3</v>
      </c>
      <c r="K163" s="21"/>
      <c r="L163" s="21">
        <v>0</v>
      </c>
      <c r="M163" s="21">
        <v>1</v>
      </c>
      <c r="N163" s="35" t="s">
        <v>383</v>
      </c>
    </row>
    <row r="164" s="4" customFormat="1" ht="95" spans="1:14">
      <c r="A164" s="30">
        <v>1118</v>
      </c>
      <c r="B164" s="30" t="s">
        <v>366</v>
      </c>
      <c r="C164" s="30" t="s">
        <v>384</v>
      </c>
      <c r="D164" s="30" t="s">
        <v>385</v>
      </c>
      <c r="E164" s="31">
        <v>5</v>
      </c>
      <c r="F164" s="31">
        <v>0</v>
      </c>
      <c r="G164" s="30"/>
      <c r="H164" s="33"/>
      <c r="I164" s="33"/>
      <c r="J164" s="30">
        <v>3</v>
      </c>
      <c r="K164" s="30"/>
      <c r="L164" s="30">
        <v>0</v>
      </c>
      <c r="M164" s="30">
        <v>1</v>
      </c>
      <c r="N164" s="34" t="s">
        <v>37</v>
      </c>
    </row>
    <row r="165" s="2" customFormat="1" ht="32" spans="1:14">
      <c r="A165" s="19">
        <v>1120</v>
      </c>
      <c r="B165" s="19" t="s">
        <v>386</v>
      </c>
      <c r="C165" s="19" t="s">
        <v>115</v>
      </c>
      <c r="D165" s="20" t="s">
        <v>36</v>
      </c>
      <c r="E165" s="20">
        <v>0</v>
      </c>
      <c r="F165" s="20">
        <v>0</v>
      </c>
      <c r="G165" s="20"/>
      <c r="H165" s="23" t="s">
        <v>387</v>
      </c>
      <c r="I165" s="23" t="s">
        <v>388</v>
      </c>
      <c r="J165" s="20">
        <v>1</v>
      </c>
      <c r="K165" s="20"/>
      <c r="L165" s="20">
        <v>1</v>
      </c>
      <c r="M165" s="20">
        <v>1</v>
      </c>
      <c r="N165" s="28" t="s">
        <v>37</v>
      </c>
    </row>
    <row r="166" s="2" customFormat="1" ht="64" spans="1:14">
      <c r="A166" s="19">
        <v>1121</v>
      </c>
      <c r="B166" s="19" t="s">
        <v>386</v>
      </c>
      <c r="C166" s="19" t="s">
        <v>389</v>
      </c>
      <c r="D166" s="19" t="s">
        <v>390</v>
      </c>
      <c r="E166" s="20">
        <v>0</v>
      </c>
      <c r="F166" s="20">
        <v>1</v>
      </c>
      <c r="G166" s="20"/>
      <c r="H166" s="23"/>
      <c r="I166" s="23"/>
      <c r="J166" s="20">
        <v>2</v>
      </c>
      <c r="K166" s="20"/>
      <c r="L166" s="20">
        <v>13</v>
      </c>
      <c r="M166" s="20">
        <v>2.4</v>
      </c>
      <c r="N166" s="28" t="s">
        <v>37</v>
      </c>
    </row>
    <row r="167" s="2" customFormat="1" ht="64" spans="1:14">
      <c r="A167" s="19">
        <v>1122</v>
      </c>
      <c r="B167" s="19" t="s">
        <v>386</v>
      </c>
      <c r="C167" s="19" t="s">
        <v>391</v>
      </c>
      <c r="D167" s="19" t="s">
        <v>392</v>
      </c>
      <c r="E167" s="20">
        <v>1</v>
      </c>
      <c r="F167" s="20">
        <v>0</v>
      </c>
      <c r="G167" s="19"/>
      <c r="H167" s="24"/>
      <c r="I167" s="24"/>
      <c r="J167" s="19">
        <v>3</v>
      </c>
      <c r="K167" s="19"/>
      <c r="L167" s="20">
        <v>9</v>
      </c>
      <c r="M167" s="20">
        <v>1</v>
      </c>
      <c r="N167" s="28" t="s">
        <v>37</v>
      </c>
    </row>
    <row r="168" s="3" customFormat="1" ht="32" spans="1:14">
      <c r="A168" s="21">
        <v>1123</v>
      </c>
      <c r="B168" s="21" t="s">
        <v>386</v>
      </c>
      <c r="C168" s="21" t="s">
        <v>393</v>
      </c>
      <c r="D168" s="21" t="s">
        <v>394</v>
      </c>
      <c r="E168" s="25">
        <v>3</v>
      </c>
      <c r="F168" s="25">
        <v>0</v>
      </c>
      <c r="G168" s="21"/>
      <c r="H168" s="26"/>
      <c r="I168" s="26"/>
      <c r="J168" s="21">
        <v>3</v>
      </c>
      <c r="K168" s="21"/>
      <c r="L168" s="21">
        <v>0</v>
      </c>
      <c r="M168" s="21">
        <v>1</v>
      </c>
      <c r="N168" s="29" t="s">
        <v>395</v>
      </c>
    </row>
    <row r="169" s="2" customFormat="1" ht="64" spans="1:14">
      <c r="A169" s="19">
        <v>1124</v>
      </c>
      <c r="B169" s="19" t="s">
        <v>386</v>
      </c>
      <c r="C169" s="19" t="s">
        <v>396</v>
      </c>
      <c r="D169" s="19" t="s">
        <v>397</v>
      </c>
      <c r="E169" s="20">
        <v>5</v>
      </c>
      <c r="F169" s="20">
        <v>0</v>
      </c>
      <c r="G169" s="19"/>
      <c r="H169" s="24"/>
      <c r="I169" s="24"/>
      <c r="J169" s="19">
        <v>3</v>
      </c>
      <c r="K169" s="19"/>
      <c r="L169" s="19">
        <v>0</v>
      </c>
      <c r="M169" s="19">
        <v>1</v>
      </c>
      <c r="N169" s="28" t="s">
        <v>37</v>
      </c>
    </row>
    <row r="170" s="4" customFormat="1" ht="64" spans="1:14">
      <c r="A170" s="30">
        <v>1125</v>
      </c>
      <c r="B170" s="30" t="s">
        <v>386</v>
      </c>
      <c r="C170" s="30" t="s">
        <v>398</v>
      </c>
      <c r="D170" s="30" t="s">
        <v>399</v>
      </c>
      <c r="E170" s="31">
        <v>0</v>
      </c>
      <c r="F170" s="31">
        <v>1</v>
      </c>
      <c r="G170" s="31"/>
      <c r="H170" s="32"/>
      <c r="I170" s="32"/>
      <c r="J170" s="31">
        <v>2</v>
      </c>
      <c r="K170" s="31"/>
      <c r="L170" s="31">
        <v>1</v>
      </c>
      <c r="M170" s="31">
        <v>2</v>
      </c>
      <c r="N170" s="34" t="s">
        <v>37</v>
      </c>
    </row>
    <row r="171" s="4" customFormat="1" ht="64" spans="1:14">
      <c r="A171" s="30">
        <v>1126</v>
      </c>
      <c r="B171" s="30" t="s">
        <v>386</v>
      </c>
      <c r="C171" s="30" t="s">
        <v>400</v>
      </c>
      <c r="D171" s="30" t="s">
        <v>401</v>
      </c>
      <c r="E171" s="31">
        <v>1</v>
      </c>
      <c r="F171" s="31">
        <v>0</v>
      </c>
      <c r="G171" s="30"/>
      <c r="H171" s="33"/>
      <c r="I171" s="33"/>
      <c r="J171" s="30">
        <v>3</v>
      </c>
      <c r="K171" s="30"/>
      <c r="L171" s="31">
        <v>0</v>
      </c>
      <c r="M171" s="31">
        <v>1</v>
      </c>
      <c r="N171" s="34" t="s">
        <v>37</v>
      </c>
    </row>
    <row r="172" s="3" customFormat="1" ht="64" spans="1:14">
      <c r="A172" s="21">
        <v>1127</v>
      </c>
      <c r="B172" s="21" t="s">
        <v>386</v>
      </c>
      <c r="C172" s="21" t="s">
        <v>402</v>
      </c>
      <c r="D172" s="21" t="s">
        <v>403</v>
      </c>
      <c r="E172" s="25">
        <v>3</v>
      </c>
      <c r="F172" s="25">
        <v>0</v>
      </c>
      <c r="G172" s="21"/>
      <c r="H172" s="26"/>
      <c r="I172" s="26"/>
      <c r="J172" s="21">
        <v>3</v>
      </c>
      <c r="K172" s="21"/>
      <c r="L172" s="21">
        <v>0</v>
      </c>
      <c r="M172" s="21">
        <v>1</v>
      </c>
      <c r="N172" s="29" t="s">
        <v>404</v>
      </c>
    </row>
    <row r="173" s="4" customFormat="1" ht="64" spans="1:14">
      <c r="A173" s="30">
        <v>1128</v>
      </c>
      <c r="B173" s="30" t="s">
        <v>386</v>
      </c>
      <c r="C173" s="30" t="s">
        <v>405</v>
      </c>
      <c r="D173" s="30" t="s">
        <v>406</v>
      </c>
      <c r="E173" s="31">
        <v>5</v>
      </c>
      <c r="F173" s="31">
        <v>0</v>
      </c>
      <c r="G173" s="30"/>
      <c r="H173" s="33"/>
      <c r="I173" s="33"/>
      <c r="J173" s="30">
        <v>3</v>
      </c>
      <c r="K173" s="30"/>
      <c r="L173" s="30">
        <v>0</v>
      </c>
      <c r="M173" s="30">
        <v>1</v>
      </c>
      <c r="N173" s="34" t="s">
        <v>37</v>
      </c>
    </row>
    <row r="174" s="2" customFormat="1" ht="32" spans="1:14">
      <c r="A174" s="19">
        <v>1130</v>
      </c>
      <c r="B174" s="19" t="s">
        <v>407</v>
      </c>
      <c r="C174" s="19" t="s">
        <v>115</v>
      </c>
      <c r="D174" s="20" t="s">
        <v>36</v>
      </c>
      <c r="E174" s="20">
        <v>0</v>
      </c>
      <c r="F174" s="20">
        <v>1</v>
      </c>
      <c r="G174" s="20"/>
      <c r="H174" s="23"/>
      <c r="I174" s="23" t="s">
        <v>408</v>
      </c>
      <c r="J174" s="20">
        <v>1</v>
      </c>
      <c r="K174" s="20"/>
      <c r="L174" s="20">
        <v>1</v>
      </c>
      <c r="M174" s="20">
        <v>1</v>
      </c>
      <c r="N174" s="28" t="s">
        <v>37</v>
      </c>
    </row>
    <row r="175" s="2" customFormat="1" ht="64" spans="1:14">
      <c r="A175" s="19">
        <v>1131</v>
      </c>
      <c r="B175" s="19" t="s">
        <v>407</v>
      </c>
      <c r="C175" s="19" t="s">
        <v>409</v>
      </c>
      <c r="D175" s="19" t="s">
        <v>410</v>
      </c>
      <c r="E175" s="20">
        <v>0</v>
      </c>
      <c r="F175" s="20">
        <v>1</v>
      </c>
      <c r="G175" s="20"/>
      <c r="H175" s="23"/>
      <c r="I175" s="23" t="s">
        <v>411</v>
      </c>
      <c r="J175" s="20">
        <v>2</v>
      </c>
      <c r="K175" s="20"/>
      <c r="L175" s="20">
        <v>4</v>
      </c>
      <c r="M175" s="20">
        <v>2.5</v>
      </c>
      <c r="N175" s="28" t="s">
        <v>37</v>
      </c>
    </row>
    <row r="176" s="2" customFormat="1" ht="32" spans="1:14">
      <c r="A176" s="19">
        <v>1132</v>
      </c>
      <c r="B176" s="19" t="s">
        <v>407</v>
      </c>
      <c r="C176" s="19" t="s">
        <v>412</v>
      </c>
      <c r="D176" s="19" t="s">
        <v>413</v>
      </c>
      <c r="E176" s="20">
        <v>1</v>
      </c>
      <c r="F176" s="20">
        <v>0</v>
      </c>
      <c r="G176" s="19"/>
      <c r="H176" s="24"/>
      <c r="I176" s="24"/>
      <c r="J176" s="19">
        <v>3</v>
      </c>
      <c r="K176" s="19"/>
      <c r="L176" s="20">
        <v>2</v>
      </c>
      <c r="M176" s="20">
        <v>1</v>
      </c>
      <c r="N176" s="28" t="s">
        <v>37</v>
      </c>
    </row>
    <row r="177" s="2" customFormat="1" ht="32" spans="1:14">
      <c r="A177" s="19">
        <v>1133</v>
      </c>
      <c r="B177" s="19" t="s">
        <v>407</v>
      </c>
      <c r="C177" s="19" t="s">
        <v>414</v>
      </c>
      <c r="D177" s="19" t="s">
        <v>415</v>
      </c>
      <c r="E177" s="20">
        <v>3</v>
      </c>
      <c r="F177" s="20">
        <v>0</v>
      </c>
      <c r="G177" s="19"/>
      <c r="H177" s="24"/>
      <c r="I177" s="24"/>
      <c r="J177" s="19">
        <v>3</v>
      </c>
      <c r="K177" s="19"/>
      <c r="L177" s="19">
        <v>0</v>
      </c>
      <c r="M177" s="19">
        <v>1</v>
      </c>
      <c r="N177" s="28" t="s">
        <v>416</v>
      </c>
    </row>
    <row r="178" s="2" customFormat="1" ht="32" spans="1:14">
      <c r="A178" s="19">
        <v>1134</v>
      </c>
      <c r="B178" s="19" t="s">
        <v>407</v>
      </c>
      <c r="C178" s="19" t="s">
        <v>417</v>
      </c>
      <c r="D178" s="19" t="s">
        <v>418</v>
      </c>
      <c r="E178" s="20">
        <v>5</v>
      </c>
      <c r="F178" s="20">
        <v>0</v>
      </c>
      <c r="G178" s="19"/>
      <c r="H178" s="24"/>
      <c r="I178" s="24"/>
      <c r="J178" s="19">
        <v>3</v>
      </c>
      <c r="K178" s="19"/>
      <c r="L178" s="19">
        <v>0</v>
      </c>
      <c r="M178" s="19">
        <v>1</v>
      </c>
      <c r="N178" s="28" t="s">
        <v>37</v>
      </c>
    </row>
    <row r="179" s="4" customFormat="1" ht="64" spans="1:14">
      <c r="A179" s="30">
        <v>1135</v>
      </c>
      <c r="B179" s="30" t="s">
        <v>407</v>
      </c>
      <c r="C179" s="30" t="s">
        <v>419</v>
      </c>
      <c r="D179" s="30" t="s">
        <v>420</v>
      </c>
      <c r="E179" s="31">
        <v>0</v>
      </c>
      <c r="F179" s="31">
        <v>1</v>
      </c>
      <c r="G179" s="31"/>
      <c r="H179" s="32"/>
      <c r="I179" s="32" t="s">
        <v>411</v>
      </c>
      <c r="J179" s="31">
        <v>2</v>
      </c>
      <c r="K179" s="31"/>
      <c r="L179" s="31">
        <v>1</v>
      </c>
      <c r="M179" s="31">
        <v>2</v>
      </c>
      <c r="N179" s="34" t="s">
        <v>37</v>
      </c>
    </row>
    <row r="180" s="4" customFormat="1" ht="64" spans="1:14">
      <c r="A180" s="30">
        <v>1136</v>
      </c>
      <c r="B180" s="30" t="s">
        <v>407</v>
      </c>
      <c r="C180" s="30" t="s">
        <v>421</v>
      </c>
      <c r="D180" s="30" t="s">
        <v>422</v>
      </c>
      <c r="E180" s="31">
        <v>1</v>
      </c>
      <c r="F180" s="31">
        <v>0</v>
      </c>
      <c r="G180" s="30"/>
      <c r="H180" s="33"/>
      <c r="I180" s="33"/>
      <c r="J180" s="30">
        <v>3</v>
      </c>
      <c r="K180" s="30"/>
      <c r="L180" s="31">
        <v>0</v>
      </c>
      <c r="M180" s="31">
        <v>1</v>
      </c>
      <c r="N180" s="34" t="s">
        <v>37</v>
      </c>
    </row>
    <row r="181" s="3" customFormat="1" ht="60" customHeight="1" spans="1:14">
      <c r="A181" s="21">
        <v>1137</v>
      </c>
      <c r="B181" s="21" t="s">
        <v>407</v>
      </c>
      <c r="C181" s="21" t="s">
        <v>423</v>
      </c>
      <c r="D181" s="21" t="s">
        <v>424</v>
      </c>
      <c r="E181" s="25">
        <v>3</v>
      </c>
      <c r="F181" s="25">
        <v>0</v>
      </c>
      <c r="G181" s="21"/>
      <c r="H181" s="26"/>
      <c r="I181" s="26"/>
      <c r="J181" s="21">
        <v>3</v>
      </c>
      <c r="K181" s="21"/>
      <c r="L181" s="21">
        <v>0</v>
      </c>
      <c r="M181" s="21">
        <v>1</v>
      </c>
      <c r="N181" s="35" t="s">
        <v>425</v>
      </c>
    </row>
    <row r="182" s="4" customFormat="1" ht="32" spans="1:14">
      <c r="A182" s="30">
        <v>1138</v>
      </c>
      <c r="B182" s="30" t="s">
        <v>407</v>
      </c>
      <c r="C182" s="30" t="s">
        <v>426</v>
      </c>
      <c r="D182" s="30" t="s">
        <v>427</v>
      </c>
      <c r="E182" s="31">
        <v>5</v>
      </c>
      <c r="F182" s="31">
        <v>0</v>
      </c>
      <c r="G182" s="30"/>
      <c r="H182" s="33"/>
      <c r="I182" s="33"/>
      <c r="J182" s="30">
        <v>3</v>
      </c>
      <c r="K182" s="30"/>
      <c r="L182" s="30">
        <v>0</v>
      </c>
      <c r="M182" s="30">
        <v>1</v>
      </c>
      <c r="N182" s="34" t="s">
        <v>37</v>
      </c>
    </row>
    <row r="183" s="5" customFormat="1" ht="32" spans="1:14">
      <c r="A183" s="37">
        <v>1140</v>
      </c>
      <c r="B183" s="37" t="s">
        <v>428</v>
      </c>
      <c r="C183" s="37" t="s">
        <v>115</v>
      </c>
      <c r="D183" s="38" t="s">
        <v>36</v>
      </c>
      <c r="E183" s="40">
        <v>0</v>
      </c>
      <c r="F183" s="38">
        <v>1</v>
      </c>
      <c r="G183" s="38"/>
      <c r="H183" s="41"/>
      <c r="I183" s="41" t="s">
        <v>429</v>
      </c>
      <c r="J183" s="38">
        <v>1</v>
      </c>
      <c r="K183" s="38"/>
      <c r="L183" s="38">
        <v>1</v>
      </c>
      <c r="M183" s="38">
        <v>1</v>
      </c>
      <c r="N183" s="43" t="s">
        <v>37</v>
      </c>
    </row>
    <row r="184" s="5" customFormat="1" ht="64" spans="1:14">
      <c r="A184" s="37">
        <v>1141</v>
      </c>
      <c r="B184" s="37" t="s">
        <v>428</v>
      </c>
      <c r="C184" s="37" t="s">
        <v>430</v>
      </c>
      <c r="D184" s="38" t="s">
        <v>431</v>
      </c>
      <c r="E184" s="40">
        <v>0</v>
      </c>
      <c r="F184" s="38">
        <v>0</v>
      </c>
      <c r="G184" s="38"/>
      <c r="H184" s="41"/>
      <c r="I184" s="41" t="s">
        <v>432</v>
      </c>
      <c r="J184" s="38">
        <v>2</v>
      </c>
      <c r="K184" s="38"/>
      <c r="L184" s="38">
        <v>4</v>
      </c>
      <c r="M184" s="38">
        <v>2</v>
      </c>
      <c r="N184" s="43" t="s">
        <v>37</v>
      </c>
    </row>
    <row r="185" s="5" customFormat="1" ht="64" spans="1:14">
      <c r="A185" s="37">
        <v>1142</v>
      </c>
      <c r="B185" s="37" t="s">
        <v>428</v>
      </c>
      <c r="C185" s="37" t="s">
        <v>433</v>
      </c>
      <c r="D185" s="38" t="s">
        <v>434</v>
      </c>
      <c r="E185" s="40">
        <v>1</v>
      </c>
      <c r="F185" s="38">
        <v>0</v>
      </c>
      <c r="G185" s="37"/>
      <c r="H185" s="42"/>
      <c r="I185" s="42"/>
      <c r="J185" s="37">
        <v>3</v>
      </c>
      <c r="K185" s="37"/>
      <c r="L185" s="38">
        <v>10</v>
      </c>
      <c r="M185" s="38">
        <v>1</v>
      </c>
      <c r="N185" s="43" t="s">
        <v>37</v>
      </c>
    </row>
    <row r="186" s="3" customFormat="1" ht="32" spans="1:14">
      <c r="A186" s="21">
        <v>1143</v>
      </c>
      <c r="B186" s="21" t="s">
        <v>428</v>
      </c>
      <c r="C186" s="21" t="s">
        <v>435</v>
      </c>
      <c r="D186" s="25" t="s">
        <v>436</v>
      </c>
      <c r="E186" s="25">
        <v>3</v>
      </c>
      <c r="F186" s="25">
        <v>0</v>
      </c>
      <c r="G186" s="21"/>
      <c r="H186" s="26"/>
      <c r="I186" s="26"/>
      <c r="J186" s="21">
        <v>3</v>
      </c>
      <c r="K186" s="21"/>
      <c r="L186" s="21">
        <v>0</v>
      </c>
      <c r="M186" s="21">
        <v>1</v>
      </c>
      <c r="N186" s="29" t="s">
        <v>437</v>
      </c>
    </row>
    <row r="187" s="5" customFormat="1" ht="32" spans="1:14">
      <c r="A187" s="37">
        <v>1144</v>
      </c>
      <c r="B187" s="37" t="s">
        <v>428</v>
      </c>
      <c r="C187" s="37" t="s">
        <v>438</v>
      </c>
      <c r="D187" s="38" t="s">
        <v>439</v>
      </c>
      <c r="E187" s="40">
        <v>5</v>
      </c>
      <c r="F187" s="38">
        <v>0</v>
      </c>
      <c r="G187" s="37"/>
      <c r="H187" s="42"/>
      <c r="I187" s="42"/>
      <c r="J187" s="37">
        <v>3</v>
      </c>
      <c r="K187" s="37"/>
      <c r="L187" s="37">
        <v>0</v>
      </c>
      <c r="M187" s="37">
        <v>1</v>
      </c>
      <c r="N187" s="43" t="s">
        <v>37</v>
      </c>
    </row>
    <row r="188" s="4" customFormat="1" ht="64" spans="1:14">
      <c r="A188" s="30">
        <v>1145</v>
      </c>
      <c r="B188" s="30" t="s">
        <v>428</v>
      </c>
      <c r="C188" s="30" t="s">
        <v>440</v>
      </c>
      <c r="D188" s="31" t="s">
        <v>441</v>
      </c>
      <c r="E188" s="31">
        <v>0</v>
      </c>
      <c r="F188" s="31">
        <v>0</v>
      </c>
      <c r="G188" s="31"/>
      <c r="H188" s="32" t="s">
        <v>442</v>
      </c>
      <c r="I188" s="32"/>
      <c r="J188" s="31">
        <v>2</v>
      </c>
      <c r="K188" s="31"/>
      <c r="L188" s="31">
        <v>4</v>
      </c>
      <c r="M188" s="31">
        <v>2</v>
      </c>
      <c r="N188" s="34" t="s">
        <v>37</v>
      </c>
    </row>
    <row r="189" s="4" customFormat="1" ht="64" spans="1:14">
      <c r="A189" s="30">
        <v>1146</v>
      </c>
      <c r="B189" s="30" t="s">
        <v>428</v>
      </c>
      <c r="C189" s="30" t="s">
        <v>443</v>
      </c>
      <c r="D189" s="31" t="s">
        <v>444</v>
      </c>
      <c r="E189" s="31">
        <v>1</v>
      </c>
      <c r="F189" s="31">
        <v>0</v>
      </c>
      <c r="G189" s="30"/>
      <c r="H189" s="33"/>
      <c r="I189" s="33"/>
      <c r="J189" s="30">
        <v>3</v>
      </c>
      <c r="K189" s="30"/>
      <c r="L189" s="31">
        <v>10</v>
      </c>
      <c r="M189" s="31">
        <v>1</v>
      </c>
      <c r="N189" s="34" t="s">
        <v>37</v>
      </c>
    </row>
    <row r="190" s="3" customFormat="1" ht="32" spans="1:14">
      <c r="A190" s="21">
        <v>1147</v>
      </c>
      <c r="B190" s="21" t="s">
        <v>428</v>
      </c>
      <c r="C190" s="21" t="s">
        <v>445</v>
      </c>
      <c r="D190" s="25" t="s">
        <v>446</v>
      </c>
      <c r="E190" s="25">
        <v>3</v>
      </c>
      <c r="F190" s="25">
        <v>0</v>
      </c>
      <c r="G190" s="21"/>
      <c r="H190" s="26"/>
      <c r="I190" s="26"/>
      <c r="J190" s="21">
        <v>3</v>
      </c>
      <c r="K190" s="21"/>
      <c r="L190" s="21">
        <v>0</v>
      </c>
      <c r="M190" s="21">
        <v>1</v>
      </c>
      <c r="N190" s="29" t="s">
        <v>447</v>
      </c>
    </row>
    <row r="191" s="4" customFormat="1" ht="64" spans="1:14">
      <c r="A191" s="30">
        <v>1148</v>
      </c>
      <c r="B191" s="30" t="s">
        <v>428</v>
      </c>
      <c r="C191" s="30" t="s">
        <v>448</v>
      </c>
      <c r="D191" s="31" t="s">
        <v>449</v>
      </c>
      <c r="E191" s="31">
        <v>5</v>
      </c>
      <c r="F191" s="31">
        <v>0</v>
      </c>
      <c r="G191" s="30"/>
      <c r="H191" s="33"/>
      <c r="I191" s="33"/>
      <c r="J191" s="30">
        <v>3</v>
      </c>
      <c r="K191" s="30"/>
      <c r="L191" s="30">
        <v>0</v>
      </c>
      <c r="M191" s="30">
        <v>1</v>
      </c>
      <c r="N191" s="34" t="s">
        <v>37</v>
      </c>
    </row>
    <row r="192" s="2" customFormat="1" ht="32" spans="1:14">
      <c r="A192" s="19">
        <v>1150</v>
      </c>
      <c r="B192" s="19" t="s">
        <v>450</v>
      </c>
      <c r="C192" s="19" t="s">
        <v>115</v>
      </c>
      <c r="D192" s="20" t="s">
        <v>36</v>
      </c>
      <c r="E192" s="20">
        <v>0</v>
      </c>
      <c r="F192" s="20">
        <v>1</v>
      </c>
      <c r="G192" s="20"/>
      <c r="H192" s="23"/>
      <c r="I192" s="23"/>
      <c r="J192" s="20">
        <v>1</v>
      </c>
      <c r="K192" s="20"/>
      <c r="L192" s="20">
        <v>1</v>
      </c>
      <c r="M192" s="20">
        <v>1</v>
      </c>
      <c r="N192" s="28" t="s">
        <v>37</v>
      </c>
    </row>
    <row r="193" s="2" customFormat="1" ht="95" spans="1:14">
      <c r="A193" s="19">
        <v>1151</v>
      </c>
      <c r="B193" s="19" t="s">
        <v>450</v>
      </c>
      <c r="C193" s="19" t="s">
        <v>451</v>
      </c>
      <c r="D193" s="19" t="s">
        <v>452</v>
      </c>
      <c r="E193" s="20">
        <v>0</v>
      </c>
      <c r="F193" s="20">
        <v>1</v>
      </c>
      <c r="G193" s="20"/>
      <c r="H193" s="23"/>
      <c r="I193" s="23" t="s">
        <v>453</v>
      </c>
      <c r="J193" s="20">
        <v>2</v>
      </c>
      <c r="K193" s="20"/>
      <c r="L193" s="20">
        <v>8</v>
      </c>
      <c r="M193" s="20">
        <v>2</v>
      </c>
      <c r="N193" s="28" t="s">
        <v>37</v>
      </c>
    </row>
    <row r="194" s="2" customFormat="1" ht="64" spans="1:14">
      <c r="A194" s="19">
        <v>1152</v>
      </c>
      <c r="B194" s="19" t="s">
        <v>450</v>
      </c>
      <c r="C194" s="19" t="s">
        <v>454</v>
      </c>
      <c r="D194" s="19" t="s">
        <v>455</v>
      </c>
      <c r="E194" s="20">
        <v>1</v>
      </c>
      <c r="F194" s="20">
        <v>0</v>
      </c>
      <c r="G194" s="19"/>
      <c r="H194" s="24"/>
      <c r="I194" s="24"/>
      <c r="J194" s="19">
        <v>3</v>
      </c>
      <c r="K194" s="19"/>
      <c r="L194" s="20">
        <v>4</v>
      </c>
      <c r="M194" s="20">
        <v>1</v>
      </c>
      <c r="N194" s="28" t="s">
        <v>37</v>
      </c>
    </row>
    <row r="195" s="3" customFormat="1" ht="222" spans="1:14">
      <c r="A195" s="21">
        <v>1153</v>
      </c>
      <c r="B195" s="21" t="s">
        <v>450</v>
      </c>
      <c r="C195" s="21" t="s">
        <v>456</v>
      </c>
      <c r="D195" s="21" t="s">
        <v>457</v>
      </c>
      <c r="E195" s="25">
        <v>3</v>
      </c>
      <c r="F195" s="25">
        <v>0</v>
      </c>
      <c r="G195" s="21"/>
      <c r="H195" s="26"/>
      <c r="I195" s="26"/>
      <c r="J195" s="21">
        <v>3</v>
      </c>
      <c r="K195" s="21"/>
      <c r="L195" s="21">
        <v>0</v>
      </c>
      <c r="M195" s="21">
        <v>1</v>
      </c>
      <c r="N195" s="35" t="s">
        <v>458</v>
      </c>
    </row>
    <row r="196" s="2" customFormat="1" ht="32" spans="1:14">
      <c r="A196" s="19">
        <v>1154</v>
      </c>
      <c r="B196" s="19" t="s">
        <v>450</v>
      </c>
      <c r="C196" s="19" t="s">
        <v>459</v>
      </c>
      <c r="D196" s="19" t="s">
        <v>460</v>
      </c>
      <c r="E196" s="20">
        <v>5</v>
      </c>
      <c r="F196" s="20">
        <v>0</v>
      </c>
      <c r="G196" s="19"/>
      <c r="H196" s="24"/>
      <c r="I196" s="24"/>
      <c r="J196" s="19">
        <v>3</v>
      </c>
      <c r="K196" s="19"/>
      <c r="L196" s="19">
        <v>0</v>
      </c>
      <c r="M196" s="19">
        <v>1</v>
      </c>
      <c r="N196" s="28" t="s">
        <v>37</v>
      </c>
    </row>
    <row r="197" s="4" customFormat="1" ht="95" spans="1:14">
      <c r="A197" s="30">
        <v>1155</v>
      </c>
      <c r="B197" s="30" t="s">
        <v>450</v>
      </c>
      <c r="C197" s="30" t="s">
        <v>461</v>
      </c>
      <c r="D197" s="30" t="s">
        <v>462</v>
      </c>
      <c r="E197" s="31">
        <v>0</v>
      </c>
      <c r="F197" s="31">
        <v>0</v>
      </c>
      <c r="G197" s="31"/>
      <c r="H197" s="32"/>
      <c r="I197" s="32" t="s">
        <v>453</v>
      </c>
      <c r="J197" s="31">
        <v>2</v>
      </c>
      <c r="K197" s="31"/>
      <c r="L197" s="31">
        <v>1</v>
      </c>
      <c r="M197" s="31">
        <v>2</v>
      </c>
      <c r="N197" s="34" t="s">
        <v>37</v>
      </c>
    </row>
    <row r="198" s="4" customFormat="1" ht="64" spans="1:14">
      <c r="A198" s="30">
        <v>1156</v>
      </c>
      <c r="B198" s="30" t="s">
        <v>450</v>
      </c>
      <c r="C198" s="30" t="s">
        <v>463</v>
      </c>
      <c r="D198" s="30" t="s">
        <v>464</v>
      </c>
      <c r="E198" s="31">
        <v>1</v>
      </c>
      <c r="F198" s="31">
        <v>0</v>
      </c>
      <c r="G198" s="30"/>
      <c r="H198" s="33"/>
      <c r="I198" s="33"/>
      <c r="J198" s="30">
        <v>3</v>
      </c>
      <c r="K198" s="30"/>
      <c r="L198" s="31">
        <v>0</v>
      </c>
      <c r="M198" s="31">
        <v>1</v>
      </c>
      <c r="N198" s="34" t="s">
        <v>37</v>
      </c>
    </row>
    <row r="199" s="3" customFormat="1" ht="81" customHeight="1" spans="1:14">
      <c r="A199" s="21">
        <v>1157</v>
      </c>
      <c r="B199" s="21" t="s">
        <v>450</v>
      </c>
      <c r="C199" s="21" t="s">
        <v>465</v>
      </c>
      <c r="D199" s="21" t="s">
        <v>466</v>
      </c>
      <c r="E199" s="25">
        <v>3</v>
      </c>
      <c r="F199" s="25">
        <v>0</v>
      </c>
      <c r="G199" s="21"/>
      <c r="H199" s="26"/>
      <c r="I199" s="26"/>
      <c r="J199" s="21">
        <v>3</v>
      </c>
      <c r="K199" s="21"/>
      <c r="L199" s="21">
        <v>0</v>
      </c>
      <c r="M199" s="21">
        <v>1</v>
      </c>
      <c r="N199" s="35" t="s">
        <v>467</v>
      </c>
    </row>
    <row r="200" s="4" customFormat="1" ht="32" spans="1:14">
      <c r="A200" s="30">
        <v>1158</v>
      </c>
      <c r="B200" s="30" t="s">
        <v>450</v>
      </c>
      <c r="C200" s="30" t="s">
        <v>468</v>
      </c>
      <c r="D200" s="30" t="s">
        <v>469</v>
      </c>
      <c r="E200" s="31">
        <v>5</v>
      </c>
      <c r="F200" s="31">
        <v>0</v>
      </c>
      <c r="G200" s="30"/>
      <c r="H200" s="33"/>
      <c r="I200" s="33"/>
      <c r="J200" s="30">
        <v>3</v>
      </c>
      <c r="K200" s="30"/>
      <c r="L200" s="30">
        <v>0</v>
      </c>
      <c r="M200" s="30">
        <v>1</v>
      </c>
      <c r="N200" s="34" t="s">
        <v>37</v>
      </c>
    </row>
    <row r="201" s="2" customFormat="1" ht="32" spans="1:14">
      <c r="A201" s="19">
        <v>1160</v>
      </c>
      <c r="B201" s="19" t="s">
        <v>470</v>
      </c>
      <c r="C201" s="19" t="s">
        <v>115</v>
      </c>
      <c r="D201" s="20" t="s">
        <v>36</v>
      </c>
      <c r="E201" s="20">
        <v>0</v>
      </c>
      <c r="F201" s="20">
        <v>0</v>
      </c>
      <c r="G201" s="20"/>
      <c r="H201" s="23" t="s">
        <v>471</v>
      </c>
      <c r="I201" s="23"/>
      <c r="J201" s="20">
        <v>1</v>
      </c>
      <c r="K201" s="20"/>
      <c r="L201" s="20">
        <v>1</v>
      </c>
      <c r="M201" s="20">
        <v>1</v>
      </c>
      <c r="N201" s="28" t="s">
        <v>37</v>
      </c>
    </row>
    <row r="202" s="2" customFormat="1" ht="64" spans="1:14">
      <c r="A202" s="19">
        <v>1161</v>
      </c>
      <c r="B202" s="19" t="s">
        <v>470</v>
      </c>
      <c r="C202" s="19" t="s">
        <v>472</v>
      </c>
      <c r="D202" s="19" t="s">
        <v>473</v>
      </c>
      <c r="E202" s="20">
        <v>0</v>
      </c>
      <c r="F202" s="20">
        <v>0</v>
      </c>
      <c r="G202" s="20"/>
      <c r="H202" s="23" t="s">
        <v>474</v>
      </c>
      <c r="I202" s="23" t="s">
        <v>475</v>
      </c>
      <c r="J202" s="20">
        <v>2</v>
      </c>
      <c r="K202" s="20"/>
      <c r="L202" s="20">
        <v>3</v>
      </c>
      <c r="M202" s="20">
        <v>3</v>
      </c>
      <c r="N202" s="28" t="s">
        <v>37</v>
      </c>
    </row>
    <row r="203" s="2" customFormat="1" ht="32" spans="1:14">
      <c r="A203" s="19">
        <v>1162</v>
      </c>
      <c r="B203" s="19" t="s">
        <v>470</v>
      </c>
      <c r="C203" s="19" t="s">
        <v>476</v>
      </c>
      <c r="D203" s="19" t="s">
        <v>477</v>
      </c>
      <c r="E203" s="20">
        <v>1</v>
      </c>
      <c r="F203" s="20">
        <v>0</v>
      </c>
      <c r="G203" s="19"/>
      <c r="H203" s="24"/>
      <c r="I203" s="24"/>
      <c r="J203" s="19">
        <v>3</v>
      </c>
      <c r="K203" s="19"/>
      <c r="L203" s="20">
        <v>13</v>
      </c>
      <c r="M203" s="20">
        <v>1</v>
      </c>
      <c r="N203" s="28" t="s">
        <v>37</v>
      </c>
    </row>
    <row r="204" s="3" customFormat="1" ht="32" spans="1:14">
      <c r="A204" s="21">
        <v>1163</v>
      </c>
      <c r="B204" s="21" t="s">
        <v>470</v>
      </c>
      <c r="C204" s="21" t="s">
        <v>478</v>
      </c>
      <c r="D204" s="21" t="s">
        <v>479</v>
      </c>
      <c r="E204" s="25">
        <v>3</v>
      </c>
      <c r="F204" s="25">
        <v>0</v>
      </c>
      <c r="G204" s="21"/>
      <c r="H204" s="26"/>
      <c r="I204" s="26"/>
      <c r="J204" s="21">
        <v>3</v>
      </c>
      <c r="K204" s="21"/>
      <c r="L204" s="21">
        <v>0</v>
      </c>
      <c r="M204" s="21">
        <v>1</v>
      </c>
      <c r="N204" s="29" t="s">
        <v>480</v>
      </c>
    </row>
    <row r="205" s="2" customFormat="1" ht="32" spans="1:14">
      <c r="A205" s="19">
        <v>1164</v>
      </c>
      <c r="B205" s="19" t="s">
        <v>470</v>
      </c>
      <c r="C205" s="19" t="s">
        <v>481</v>
      </c>
      <c r="D205" s="19" t="s">
        <v>482</v>
      </c>
      <c r="E205" s="20">
        <v>5</v>
      </c>
      <c r="F205" s="20">
        <v>0</v>
      </c>
      <c r="G205" s="19"/>
      <c r="H205" s="24"/>
      <c r="I205" s="24"/>
      <c r="J205" s="19">
        <v>3</v>
      </c>
      <c r="K205" s="19"/>
      <c r="L205" s="19">
        <v>0</v>
      </c>
      <c r="M205" s="19">
        <v>1</v>
      </c>
      <c r="N205" s="28" t="s">
        <v>37</v>
      </c>
    </row>
    <row r="206" s="4" customFormat="1" ht="64" spans="1:14">
      <c r="A206" s="30">
        <v>1165</v>
      </c>
      <c r="B206" s="30" t="s">
        <v>470</v>
      </c>
      <c r="C206" s="30" t="s">
        <v>483</v>
      </c>
      <c r="D206" s="30" t="s">
        <v>484</v>
      </c>
      <c r="E206" s="31">
        <v>0</v>
      </c>
      <c r="F206" s="31">
        <v>0</v>
      </c>
      <c r="G206" s="31"/>
      <c r="H206" s="32" t="s">
        <v>474</v>
      </c>
      <c r="I206" s="32" t="s">
        <v>475</v>
      </c>
      <c r="J206" s="31">
        <v>2</v>
      </c>
      <c r="K206" s="31"/>
      <c r="L206" s="31">
        <v>1</v>
      </c>
      <c r="M206" s="31">
        <v>2</v>
      </c>
      <c r="N206" s="34" t="s">
        <v>37</v>
      </c>
    </row>
    <row r="207" s="4" customFormat="1" ht="32" spans="1:14">
      <c r="A207" s="30">
        <v>1166</v>
      </c>
      <c r="B207" s="30" t="s">
        <v>470</v>
      </c>
      <c r="C207" s="30" t="s">
        <v>485</v>
      </c>
      <c r="D207" s="30" t="s">
        <v>486</v>
      </c>
      <c r="E207" s="31">
        <v>1</v>
      </c>
      <c r="F207" s="31">
        <v>0</v>
      </c>
      <c r="G207" s="30"/>
      <c r="H207" s="33"/>
      <c r="I207" s="33"/>
      <c r="J207" s="30">
        <v>3</v>
      </c>
      <c r="K207" s="30"/>
      <c r="L207" s="31">
        <v>0</v>
      </c>
      <c r="M207" s="31">
        <v>1</v>
      </c>
      <c r="N207" s="34" t="s">
        <v>37</v>
      </c>
    </row>
    <row r="208" s="3" customFormat="1" ht="32" spans="1:14">
      <c r="A208" s="21">
        <v>1167</v>
      </c>
      <c r="B208" s="21" t="s">
        <v>470</v>
      </c>
      <c r="C208" s="21" t="s">
        <v>487</v>
      </c>
      <c r="D208" s="21" t="s">
        <v>488</v>
      </c>
      <c r="E208" s="25">
        <v>3</v>
      </c>
      <c r="F208" s="25">
        <v>0</v>
      </c>
      <c r="G208" s="21"/>
      <c r="H208" s="26"/>
      <c r="I208" s="26"/>
      <c r="J208" s="21">
        <v>3</v>
      </c>
      <c r="K208" s="21"/>
      <c r="L208" s="21">
        <v>0</v>
      </c>
      <c r="M208" s="21">
        <v>1</v>
      </c>
      <c r="N208" s="29" t="s">
        <v>489</v>
      </c>
    </row>
    <row r="209" s="4" customFormat="1" ht="64" spans="1:14">
      <c r="A209" s="30">
        <v>1168</v>
      </c>
      <c r="B209" s="30" t="s">
        <v>470</v>
      </c>
      <c r="C209" s="30" t="s">
        <v>490</v>
      </c>
      <c r="D209" s="30" t="s">
        <v>491</v>
      </c>
      <c r="E209" s="31">
        <v>5</v>
      </c>
      <c r="F209" s="31">
        <v>0</v>
      </c>
      <c r="G209" s="30"/>
      <c r="H209" s="33"/>
      <c r="I209" s="33"/>
      <c r="J209" s="30">
        <v>3</v>
      </c>
      <c r="K209" s="30"/>
      <c r="L209" s="30">
        <v>0</v>
      </c>
      <c r="M209" s="30">
        <v>1</v>
      </c>
      <c r="N209" s="34" t="s">
        <v>37</v>
      </c>
    </row>
    <row r="210" s="2" customFormat="1" ht="32" spans="1:14">
      <c r="A210" s="19">
        <v>2020</v>
      </c>
      <c r="B210" s="19" t="s">
        <v>492</v>
      </c>
      <c r="C210" s="19" t="s">
        <v>115</v>
      </c>
      <c r="D210" s="20" t="s">
        <v>36</v>
      </c>
      <c r="E210" s="20">
        <v>0</v>
      </c>
      <c r="F210" s="20">
        <v>0</v>
      </c>
      <c r="G210" s="20"/>
      <c r="H210" s="23" t="s">
        <v>493</v>
      </c>
      <c r="I210" s="23" t="s">
        <v>494</v>
      </c>
      <c r="J210" s="20">
        <v>1</v>
      </c>
      <c r="K210" s="20"/>
      <c r="L210" s="20">
        <v>1</v>
      </c>
      <c r="M210" s="20">
        <v>1</v>
      </c>
      <c r="N210" s="28" t="s">
        <v>37</v>
      </c>
    </row>
    <row r="211" s="2" customFormat="1" ht="64" spans="1:14">
      <c r="A211" s="19">
        <v>2021</v>
      </c>
      <c r="B211" s="19" t="s">
        <v>492</v>
      </c>
      <c r="C211" s="19" t="s">
        <v>495</v>
      </c>
      <c r="D211" s="19" t="s">
        <v>496</v>
      </c>
      <c r="E211" s="20">
        <v>0</v>
      </c>
      <c r="F211" s="20">
        <v>0</v>
      </c>
      <c r="G211" s="20"/>
      <c r="H211" s="23" t="s">
        <v>497</v>
      </c>
      <c r="I211" s="23"/>
      <c r="J211" s="20">
        <v>2</v>
      </c>
      <c r="K211" s="20"/>
      <c r="L211" s="20">
        <v>4</v>
      </c>
      <c r="M211" s="20">
        <v>1.38</v>
      </c>
      <c r="N211" s="28" t="s">
        <v>37</v>
      </c>
    </row>
    <row r="212" s="2" customFormat="1" ht="32" spans="1:14">
      <c r="A212" s="19">
        <v>2022</v>
      </c>
      <c r="B212" s="19" t="s">
        <v>492</v>
      </c>
      <c r="C212" s="19" t="s">
        <v>498</v>
      </c>
      <c r="D212" s="19" t="s">
        <v>499</v>
      </c>
      <c r="E212" s="20">
        <v>1</v>
      </c>
      <c r="F212" s="20">
        <v>0</v>
      </c>
      <c r="G212" s="19"/>
      <c r="H212" s="24"/>
      <c r="I212" s="24"/>
      <c r="J212" s="19">
        <v>3</v>
      </c>
      <c r="K212" s="19"/>
      <c r="L212" s="20">
        <v>2</v>
      </c>
      <c r="M212" s="20">
        <v>1</v>
      </c>
      <c r="N212" s="28" t="s">
        <v>37</v>
      </c>
    </row>
    <row r="213" s="3" customFormat="1" ht="32" spans="1:14">
      <c r="A213" s="21">
        <v>2023</v>
      </c>
      <c r="B213" s="21" t="s">
        <v>492</v>
      </c>
      <c r="C213" s="21" t="s">
        <v>500</v>
      </c>
      <c r="D213" s="21" t="s">
        <v>501</v>
      </c>
      <c r="E213" s="25">
        <v>3</v>
      </c>
      <c r="F213" s="25">
        <v>0</v>
      </c>
      <c r="G213" s="21"/>
      <c r="H213" s="26"/>
      <c r="I213" s="26"/>
      <c r="J213" s="21">
        <v>3</v>
      </c>
      <c r="K213" s="21"/>
      <c r="L213" s="21">
        <v>0</v>
      </c>
      <c r="M213" s="21">
        <v>1</v>
      </c>
      <c r="N213" s="29" t="s">
        <v>502</v>
      </c>
    </row>
    <row r="214" s="2" customFormat="1" ht="32" spans="1:14">
      <c r="A214" s="19">
        <v>2024</v>
      </c>
      <c r="B214" s="19" t="s">
        <v>492</v>
      </c>
      <c r="C214" s="19" t="s">
        <v>503</v>
      </c>
      <c r="D214" s="19" t="s">
        <v>504</v>
      </c>
      <c r="E214" s="20">
        <v>5</v>
      </c>
      <c r="F214" s="20">
        <v>0</v>
      </c>
      <c r="G214" s="19"/>
      <c r="H214" s="24"/>
      <c r="I214" s="24"/>
      <c r="J214" s="19">
        <v>3</v>
      </c>
      <c r="K214" s="19"/>
      <c r="L214" s="19">
        <v>0</v>
      </c>
      <c r="M214" s="19">
        <v>1</v>
      </c>
      <c r="N214" s="28" t="s">
        <v>37</v>
      </c>
    </row>
    <row r="215" s="2" customFormat="1" ht="32" spans="1:14">
      <c r="A215" s="19">
        <v>2030</v>
      </c>
      <c r="B215" s="19" t="s">
        <v>505</v>
      </c>
      <c r="C215" s="19" t="s">
        <v>115</v>
      </c>
      <c r="D215" s="20" t="s">
        <v>36</v>
      </c>
      <c r="E215" s="20">
        <v>0</v>
      </c>
      <c r="F215" s="20">
        <v>1</v>
      </c>
      <c r="G215" s="20"/>
      <c r="H215" s="23"/>
      <c r="I215" s="23"/>
      <c r="J215" s="20">
        <v>1</v>
      </c>
      <c r="K215" s="20"/>
      <c r="L215" s="20">
        <v>1</v>
      </c>
      <c r="M215" s="20">
        <v>1</v>
      </c>
      <c r="N215" s="28" t="s">
        <v>37</v>
      </c>
    </row>
    <row r="216" s="2" customFormat="1" ht="32" spans="1:14">
      <c r="A216" s="19">
        <v>2031</v>
      </c>
      <c r="B216" s="19" t="s">
        <v>505</v>
      </c>
      <c r="C216" s="19" t="s">
        <v>506</v>
      </c>
      <c r="D216" s="20" t="s">
        <v>507</v>
      </c>
      <c r="E216" s="20">
        <v>0</v>
      </c>
      <c r="F216" s="20">
        <v>0</v>
      </c>
      <c r="G216" s="20"/>
      <c r="H216" s="23" t="s">
        <v>508</v>
      </c>
      <c r="I216" s="23" t="s">
        <v>509</v>
      </c>
      <c r="J216" s="20">
        <v>2</v>
      </c>
      <c r="K216" s="20"/>
      <c r="L216" s="20">
        <v>1</v>
      </c>
      <c r="M216" s="20">
        <v>4.8</v>
      </c>
      <c r="N216" s="28" t="s">
        <v>37</v>
      </c>
    </row>
    <row r="217" s="2" customFormat="1" ht="32" spans="1:14">
      <c r="A217" s="19">
        <v>2032</v>
      </c>
      <c r="B217" s="19" t="s">
        <v>505</v>
      </c>
      <c r="C217" s="19" t="s">
        <v>510</v>
      </c>
      <c r="D217" s="20" t="s">
        <v>511</v>
      </c>
      <c r="E217" s="20">
        <v>1</v>
      </c>
      <c r="F217" s="20">
        <v>0</v>
      </c>
      <c r="G217" s="19"/>
      <c r="H217" s="24"/>
      <c r="I217" s="24"/>
      <c r="J217" s="19">
        <v>3</v>
      </c>
      <c r="K217" s="19"/>
      <c r="L217" s="20">
        <v>0</v>
      </c>
      <c r="M217" s="20">
        <v>1</v>
      </c>
      <c r="N217" s="28" t="s">
        <v>37</v>
      </c>
    </row>
    <row r="218" s="3" customFormat="1" ht="32" spans="1:14">
      <c r="A218" s="21">
        <v>2033</v>
      </c>
      <c r="B218" s="21" t="s">
        <v>505</v>
      </c>
      <c r="C218" s="21" t="s">
        <v>512</v>
      </c>
      <c r="D218" s="25" t="s">
        <v>513</v>
      </c>
      <c r="E218" s="25">
        <v>3</v>
      </c>
      <c r="F218" s="25">
        <v>0</v>
      </c>
      <c r="G218" s="21"/>
      <c r="H218" s="26"/>
      <c r="I218" s="26"/>
      <c r="J218" s="21">
        <v>3</v>
      </c>
      <c r="K218" s="21"/>
      <c r="L218" s="21">
        <v>0</v>
      </c>
      <c r="M218" s="21">
        <v>1</v>
      </c>
      <c r="N218" s="29" t="s">
        <v>514</v>
      </c>
    </row>
    <row r="219" s="2" customFormat="1" ht="32" spans="1:14">
      <c r="A219" s="19">
        <v>2034</v>
      </c>
      <c r="B219" s="19" t="s">
        <v>505</v>
      </c>
      <c r="C219" s="19" t="s">
        <v>515</v>
      </c>
      <c r="D219" s="20" t="s">
        <v>516</v>
      </c>
      <c r="E219" s="20">
        <v>5</v>
      </c>
      <c r="F219" s="20">
        <v>0</v>
      </c>
      <c r="G219" s="19"/>
      <c r="H219" s="24"/>
      <c r="I219" s="24"/>
      <c r="J219" s="19">
        <v>3</v>
      </c>
      <c r="K219" s="19"/>
      <c r="L219" s="19">
        <v>0</v>
      </c>
      <c r="M219" s="19">
        <v>1</v>
      </c>
      <c r="N219" s="28" t="s">
        <v>37</v>
      </c>
    </row>
    <row r="220" s="2" customFormat="1" ht="32" spans="1:14">
      <c r="A220" s="19">
        <v>2070</v>
      </c>
      <c r="B220" s="19" t="s">
        <v>517</v>
      </c>
      <c r="C220" s="19" t="s">
        <v>115</v>
      </c>
      <c r="D220" s="20" t="s">
        <v>36</v>
      </c>
      <c r="E220" s="20">
        <v>0</v>
      </c>
      <c r="F220" s="20">
        <v>0</v>
      </c>
      <c r="G220" s="20"/>
      <c r="H220" s="23" t="s">
        <v>518</v>
      </c>
      <c r="I220" s="23" t="s">
        <v>519</v>
      </c>
      <c r="J220" s="20">
        <v>1</v>
      </c>
      <c r="K220" s="20"/>
      <c r="L220" s="20">
        <v>1</v>
      </c>
      <c r="M220" s="20">
        <v>1</v>
      </c>
      <c r="N220" s="28" t="s">
        <v>37</v>
      </c>
    </row>
    <row r="221" s="2" customFormat="1" ht="64" spans="1:14">
      <c r="A221" s="19">
        <v>2071</v>
      </c>
      <c r="B221" s="19" t="s">
        <v>517</v>
      </c>
      <c r="C221" s="19" t="s">
        <v>520</v>
      </c>
      <c r="D221" s="19" t="s">
        <v>521</v>
      </c>
      <c r="E221" s="20">
        <v>0</v>
      </c>
      <c r="F221" s="20">
        <v>1</v>
      </c>
      <c r="G221" s="20"/>
      <c r="H221" s="23"/>
      <c r="I221" s="23" t="s">
        <v>522</v>
      </c>
      <c r="J221" s="20">
        <v>2</v>
      </c>
      <c r="K221" s="20"/>
      <c r="L221" s="20">
        <v>5</v>
      </c>
      <c r="M221" s="20">
        <v>1.66</v>
      </c>
      <c r="N221" s="28" t="s">
        <v>37</v>
      </c>
    </row>
    <row r="222" s="2" customFormat="1" ht="32" spans="1:14">
      <c r="A222" s="19">
        <v>2072</v>
      </c>
      <c r="B222" s="19" t="s">
        <v>517</v>
      </c>
      <c r="C222" s="19" t="s">
        <v>523</v>
      </c>
      <c r="D222" s="19" t="s">
        <v>524</v>
      </c>
      <c r="E222" s="20">
        <v>1</v>
      </c>
      <c r="F222" s="20">
        <v>0</v>
      </c>
      <c r="G222" s="19"/>
      <c r="H222" s="24"/>
      <c r="I222" s="24"/>
      <c r="J222" s="19">
        <v>3</v>
      </c>
      <c r="K222" s="19"/>
      <c r="L222" s="20">
        <v>0</v>
      </c>
      <c r="M222" s="20">
        <v>1</v>
      </c>
      <c r="N222" s="28" t="s">
        <v>37</v>
      </c>
    </row>
    <row r="223" s="3" customFormat="1" ht="32" spans="1:14">
      <c r="A223" s="21">
        <v>2073</v>
      </c>
      <c r="B223" s="21" t="s">
        <v>517</v>
      </c>
      <c r="C223" s="21" t="s">
        <v>525</v>
      </c>
      <c r="D223" s="21" t="s">
        <v>526</v>
      </c>
      <c r="E223" s="25">
        <v>3</v>
      </c>
      <c r="F223" s="25">
        <v>0</v>
      </c>
      <c r="G223" s="21"/>
      <c r="H223" s="26"/>
      <c r="I223" s="26"/>
      <c r="J223" s="21">
        <v>3</v>
      </c>
      <c r="K223" s="21"/>
      <c r="L223" s="21">
        <v>0</v>
      </c>
      <c r="M223" s="21">
        <v>1</v>
      </c>
      <c r="N223" s="29" t="s">
        <v>527</v>
      </c>
    </row>
    <row r="224" s="2" customFormat="1" ht="32" spans="1:14">
      <c r="A224" s="19">
        <v>2074</v>
      </c>
      <c r="B224" s="19" t="s">
        <v>517</v>
      </c>
      <c r="C224" s="19" t="s">
        <v>528</v>
      </c>
      <c r="D224" s="19" t="s">
        <v>529</v>
      </c>
      <c r="E224" s="20">
        <v>5</v>
      </c>
      <c r="F224" s="20">
        <v>0</v>
      </c>
      <c r="G224" s="19"/>
      <c r="H224" s="24"/>
      <c r="I224" s="24"/>
      <c r="J224" s="19">
        <v>3</v>
      </c>
      <c r="K224" s="19"/>
      <c r="L224" s="19">
        <v>0</v>
      </c>
      <c r="M224" s="19">
        <v>1</v>
      </c>
      <c r="N224" s="28" t="s">
        <v>37</v>
      </c>
    </row>
    <row r="225" s="2" customFormat="1" ht="32" spans="1:14">
      <c r="A225" s="19">
        <v>2080</v>
      </c>
      <c r="B225" s="19" t="s">
        <v>530</v>
      </c>
      <c r="C225" s="19" t="s">
        <v>115</v>
      </c>
      <c r="D225" s="20" t="s">
        <v>36</v>
      </c>
      <c r="E225" s="20">
        <v>0</v>
      </c>
      <c r="F225" s="20">
        <v>1</v>
      </c>
      <c r="G225" s="20"/>
      <c r="H225" s="23"/>
      <c r="I225" s="23" t="s">
        <v>531</v>
      </c>
      <c r="J225" s="20">
        <v>1</v>
      </c>
      <c r="K225" s="20"/>
      <c r="L225" s="20">
        <v>1</v>
      </c>
      <c r="M225" s="20">
        <v>1</v>
      </c>
      <c r="N225" s="28" t="s">
        <v>37</v>
      </c>
    </row>
    <row r="226" s="2" customFormat="1" ht="32" spans="1:14">
      <c r="A226" s="19">
        <v>2081</v>
      </c>
      <c r="B226" s="19" t="s">
        <v>530</v>
      </c>
      <c r="C226" s="19" t="s">
        <v>532</v>
      </c>
      <c r="D226" s="19" t="s">
        <v>533</v>
      </c>
      <c r="E226" s="20">
        <v>0</v>
      </c>
      <c r="F226" s="20">
        <v>1</v>
      </c>
      <c r="G226" s="20"/>
      <c r="H226" s="23"/>
      <c r="I226" s="23"/>
      <c r="J226" s="20">
        <v>2</v>
      </c>
      <c r="K226" s="20"/>
      <c r="L226" s="20">
        <v>2</v>
      </c>
      <c r="M226" s="20">
        <v>2.4</v>
      </c>
      <c r="N226" s="28" t="s">
        <v>37</v>
      </c>
    </row>
    <row r="227" s="2" customFormat="1" ht="32" spans="1:14">
      <c r="A227" s="19">
        <v>2082</v>
      </c>
      <c r="B227" s="19" t="s">
        <v>530</v>
      </c>
      <c r="C227" s="19" t="s">
        <v>534</v>
      </c>
      <c r="D227" s="19" t="s">
        <v>535</v>
      </c>
      <c r="E227" s="20">
        <v>1</v>
      </c>
      <c r="F227" s="20">
        <v>0</v>
      </c>
      <c r="G227" s="19"/>
      <c r="H227" s="24"/>
      <c r="I227" s="24"/>
      <c r="J227" s="19">
        <v>3</v>
      </c>
      <c r="K227" s="19"/>
      <c r="L227" s="20">
        <v>9</v>
      </c>
      <c r="M227" s="20">
        <v>1</v>
      </c>
      <c r="N227" s="28" t="s">
        <v>37</v>
      </c>
    </row>
    <row r="228" s="3" customFormat="1" ht="32" spans="1:14">
      <c r="A228" s="21">
        <v>2083</v>
      </c>
      <c r="B228" s="21" t="s">
        <v>530</v>
      </c>
      <c r="C228" s="21" t="s">
        <v>536</v>
      </c>
      <c r="D228" s="21" t="s">
        <v>537</v>
      </c>
      <c r="E228" s="25">
        <v>3</v>
      </c>
      <c r="F228" s="25">
        <v>0</v>
      </c>
      <c r="G228" s="21"/>
      <c r="H228" s="26"/>
      <c r="I228" s="26"/>
      <c r="J228" s="21">
        <v>3</v>
      </c>
      <c r="K228" s="21"/>
      <c r="L228" s="21">
        <v>0</v>
      </c>
      <c r="M228" s="21">
        <v>1</v>
      </c>
      <c r="N228" s="29" t="s">
        <v>538</v>
      </c>
    </row>
    <row r="229" s="2" customFormat="1" ht="32" spans="1:14">
      <c r="A229" s="19">
        <v>2084</v>
      </c>
      <c r="B229" s="19" t="s">
        <v>530</v>
      </c>
      <c r="C229" s="19" t="s">
        <v>539</v>
      </c>
      <c r="D229" s="19" t="s">
        <v>540</v>
      </c>
      <c r="E229" s="20">
        <v>5</v>
      </c>
      <c r="F229" s="20">
        <v>0</v>
      </c>
      <c r="G229" s="19"/>
      <c r="H229" s="24"/>
      <c r="I229" s="24"/>
      <c r="J229" s="19">
        <v>3</v>
      </c>
      <c r="K229" s="19"/>
      <c r="L229" s="19">
        <v>0</v>
      </c>
      <c r="M229" s="19">
        <v>1</v>
      </c>
      <c r="N229" s="28" t="s">
        <v>37</v>
      </c>
    </row>
    <row r="230" s="2" customFormat="1" ht="32" spans="1:14">
      <c r="A230" s="19">
        <v>2090</v>
      </c>
      <c r="B230" s="19" t="s">
        <v>541</v>
      </c>
      <c r="C230" s="19" t="s">
        <v>115</v>
      </c>
      <c r="D230" s="20" t="s">
        <v>36</v>
      </c>
      <c r="E230" s="20">
        <v>0</v>
      </c>
      <c r="F230" s="20">
        <v>0</v>
      </c>
      <c r="G230" s="20"/>
      <c r="H230" s="23" t="s">
        <v>542</v>
      </c>
      <c r="I230" s="23"/>
      <c r="J230" s="20">
        <v>1</v>
      </c>
      <c r="K230" s="20"/>
      <c r="L230" s="20">
        <v>1</v>
      </c>
      <c r="M230" s="20">
        <v>1</v>
      </c>
      <c r="N230" s="28" t="s">
        <v>37</v>
      </c>
    </row>
    <row r="231" s="2" customFormat="1" ht="32" spans="1:14">
      <c r="A231" s="19">
        <v>2091</v>
      </c>
      <c r="B231" s="19" t="s">
        <v>541</v>
      </c>
      <c r="C231" s="19" t="s">
        <v>543</v>
      </c>
      <c r="D231" s="19" t="s">
        <v>533</v>
      </c>
      <c r="E231" s="20">
        <v>0</v>
      </c>
      <c r="F231" s="20">
        <v>0</v>
      </c>
      <c r="G231" s="20"/>
      <c r="H231" s="23" t="s">
        <v>544</v>
      </c>
      <c r="I231" s="23" t="s">
        <v>545</v>
      </c>
      <c r="J231" s="20">
        <v>2</v>
      </c>
      <c r="K231" s="20"/>
      <c r="L231" s="20">
        <v>3</v>
      </c>
      <c r="M231" s="20">
        <v>2.4</v>
      </c>
      <c r="N231" s="28" t="s">
        <v>37</v>
      </c>
    </row>
    <row r="232" s="2" customFormat="1" ht="32" spans="1:14">
      <c r="A232" s="19">
        <v>2092</v>
      </c>
      <c r="B232" s="19" t="s">
        <v>541</v>
      </c>
      <c r="C232" s="19" t="s">
        <v>546</v>
      </c>
      <c r="D232" s="19" t="s">
        <v>547</v>
      </c>
      <c r="E232" s="20">
        <v>1</v>
      </c>
      <c r="F232" s="20">
        <v>0</v>
      </c>
      <c r="G232" s="19"/>
      <c r="H232" s="24"/>
      <c r="I232" s="24"/>
      <c r="J232" s="19">
        <v>3</v>
      </c>
      <c r="K232" s="19"/>
      <c r="L232" s="20">
        <v>0</v>
      </c>
      <c r="M232" s="20">
        <v>1</v>
      </c>
      <c r="N232" s="28" t="s">
        <v>37</v>
      </c>
    </row>
    <row r="233" s="3" customFormat="1" ht="32" spans="1:14">
      <c r="A233" s="21">
        <v>2093</v>
      </c>
      <c r="B233" s="21" t="s">
        <v>541</v>
      </c>
      <c r="C233" s="21" t="s">
        <v>548</v>
      </c>
      <c r="D233" s="21" t="s">
        <v>549</v>
      </c>
      <c r="E233" s="25">
        <v>3</v>
      </c>
      <c r="F233" s="25">
        <v>0</v>
      </c>
      <c r="G233" s="21"/>
      <c r="H233" s="26"/>
      <c r="I233" s="26"/>
      <c r="J233" s="21">
        <v>3</v>
      </c>
      <c r="K233" s="21"/>
      <c r="L233" s="21">
        <v>0</v>
      </c>
      <c r="M233" s="21">
        <v>1</v>
      </c>
      <c r="N233" s="29" t="s">
        <v>550</v>
      </c>
    </row>
    <row r="234" s="2" customFormat="1" ht="32" spans="1:14">
      <c r="A234" s="19">
        <v>2094</v>
      </c>
      <c r="B234" s="19" t="s">
        <v>541</v>
      </c>
      <c r="C234" s="19" t="s">
        <v>551</v>
      </c>
      <c r="D234" s="19" t="s">
        <v>552</v>
      </c>
      <c r="E234" s="20">
        <v>5</v>
      </c>
      <c r="F234" s="20">
        <v>0</v>
      </c>
      <c r="G234" s="19"/>
      <c r="H234" s="24"/>
      <c r="I234" s="24"/>
      <c r="J234" s="19">
        <v>3</v>
      </c>
      <c r="K234" s="19"/>
      <c r="L234" s="19">
        <v>0</v>
      </c>
      <c r="M234" s="19">
        <v>1</v>
      </c>
      <c r="N234" s="28" t="s">
        <v>37</v>
      </c>
    </row>
    <row r="235" s="2" customFormat="1" ht="32" spans="1:14">
      <c r="A235" s="19">
        <v>2100</v>
      </c>
      <c r="B235" s="19" t="s">
        <v>553</v>
      </c>
      <c r="C235" s="19" t="s">
        <v>115</v>
      </c>
      <c r="D235" s="20" t="s">
        <v>36</v>
      </c>
      <c r="E235" s="20">
        <v>0</v>
      </c>
      <c r="F235" s="20">
        <v>1</v>
      </c>
      <c r="G235" s="20"/>
      <c r="H235" s="23"/>
      <c r="I235" s="23"/>
      <c r="J235" s="20">
        <v>1</v>
      </c>
      <c r="K235" s="20"/>
      <c r="L235" s="20">
        <v>1</v>
      </c>
      <c r="M235" s="20">
        <v>1</v>
      </c>
      <c r="N235" s="28" t="s">
        <v>37</v>
      </c>
    </row>
    <row r="236" s="2" customFormat="1" ht="32" spans="1:14">
      <c r="A236" s="19">
        <v>2101</v>
      </c>
      <c r="B236" s="19" t="s">
        <v>553</v>
      </c>
      <c r="C236" s="19" t="s">
        <v>554</v>
      </c>
      <c r="D236" s="19" t="s">
        <v>555</v>
      </c>
      <c r="E236" s="20">
        <v>0</v>
      </c>
      <c r="F236" s="20">
        <v>0</v>
      </c>
      <c r="G236" s="20"/>
      <c r="H236" s="23"/>
      <c r="I236" s="23" t="s">
        <v>556</v>
      </c>
      <c r="J236" s="20">
        <v>2</v>
      </c>
      <c r="K236" s="20"/>
      <c r="L236" s="20">
        <v>2</v>
      </c>
      <c r="M236" s="20">
        <v>2.2</v>
      </c>
      <c r="N236" s="28" t="s">
        <v>37</v>
      </c>
    </row>
    <row r="237" s="2" customFormat="1" ht="64" spans="1:14">
      <c r="A237" s="19">
        <v>2102</v>
      </c>
      <c r="B237" s="19" t="s">
        <v>553</v>
      </c>
      <c r="C237" s="19" t="s">
        <v>557</v>
      </c>
      <c r="D237" s="19" t="s">
        <v>558</v>
      </c>
      <c r="E237" s="20">
        <v>1</v>
      </c>
      <c r="F237" s="20">
        <v>0</v>
      </c>
      <c r="G237" s="19"/>
      <c r="H237" s="24"/>
      <c r="I237" s="24"/>
      <c r="J237" s="19">
        <v>3</v>
      </c>
      <c r="K237" s="19"/>
      <c r="L237" s="20">
        <v>0</v>
      </c>
      <c r="M237" s="20">
        <v>1</v>
      </c>
      <c r="N237" s="28" t="s">
        <v>37</v>
      </c>
    </row>
    <row r="238" s="3" customFormat="1" ht="32" spans="1:14">
      <c r="A238" s="21">
        <v>2103</v>
      </c>
      <c r="B238" s="21" t="s">
        <v>553</v>
      </c>
      <c r="C238" s="21" t="s">
        <v>559</v>
      </c>
      <c r="D238" s="21" t="s">
        <v>560</v>
      </c>
      <c r="E238" s="25">
        <v>3</v>
      </c>
      <c r="F238" s="25">
        <v>0</v>
      </c>
      <c r="G238" s="21"/>
      <c r="H238" s="26"/>
      <c r="I238" s="26"/>
      <c r="J238" s="21">
        <v>3</v>
      </c>
      <c r="K238" s="21"/>
      <c r="L238" s="21">
        <v>0</v>
      </c>
      <c r="M238" s="21">
        <v>1</v>
      </c>
      <c r="N238" s="29" t="s">
        <v>561</v>
      </c>
    </row>
    <row r="239" s="2" customFormat="1" ht="64" spans="1:14">
      <c r="A239" s="19">
        <v>2104</v>
      </c>
      <c r="B239" s="19" t="s">
        <v>553</v>
      </c>
      <c r="C239" s="19" t="s">
        <v>562</v>
      </c>
      <c r="D239" s="19" t="s">
        <v>563</v>
      </c>
      <c r="E239" s="20">
        <v>5</v>
      </c>
      <c r="F239" s="20">
        <v>0</v>
      </c>
      <c r="G239" s="19"/>
      <c r="H239" s="24"/>
      <c r="I239" s="24"/>
      <c r="J239" s="19">
        <v>3</v>
      </c>
      <c r="K239" s="19"/>
      <c r="L239" s="19">
        <v>0</v>
      </c>
      <c r="M239" s="19">
        <v>1</v>
      </c>
      <c r="N239" s="28" t="s">
        <v>37</v>
      </c>
    </row>
    <row r="240" s="2" customFormat="1" ht="32" spans="1:14">
      <c r="A240" s="19">
        <v>2110</v>
      </c>
      <c r="B240" s="19" t="s">
        <v>564</v>
      </c>
      <c r="C240" s="19" t="s">
        <v>115</v>
      </c>
      <c r="D240" s="20" t="s">
        <v>36</v>
      </c>
      <c r="E240" s="20">
        <v>0</v>
      </c>
      <c r="F240" s="20">
        <v>1</v>
      </c>
      <c r="G240" s="20"/>
      <c r="H240" s="23"/>
      <c r="I240" s="23"/>
      <c r="J240" s="20">
        <v>1</v>
      </c>
      <c r="K240" s="20"/>
      <c r="L240" s="20">
        <v>1</v>
      </c>
      <c r="M240" s="20">
        <v>1</v>
      </c>
      <c r="N240" s="28" t="s">
        <v>37</v>
      </c>
    </row>
    <row r="241" s="2" customFormat="1" ht="64" spans="1:14">
      <c r="A241" s="19">
        <v>2111</v>
      </c>
      <c r="B241" s="19" t="s">
        <v>564</v>
      </c>
      <c r="C241" s="19" t="s">
        <v>565</v>
      </c>
      <c r="D241" s="19" t="s">
        <v>566</v>
      </c>
      <c r="E241" s="20">
        <v>0</v>
      </c>
      <c r="F241" s="20">
        <v>0</v>
      </c>
      <c r="G241" s="20"/>
      <c r="H241" s="23"/>
      <c r="I241" s="23" t="s">
        <v>567</v>
      </c>
      <c r="J241" s="20">
        <v>2</v>
      </c>
      <c r="K241" s="20"/>
      <c r="L241" s="20">
        <v>1</v>
      </c>
      <c r="M241" s="20">
        <v>4.5</v>
      </c>
      <c r="N241" s="28" t="s">
        <v>37</v>
      </c>
    </row>
    <row r="242" s="2" customFormat="1" ht="32" spans="1:14">
      <c r="A242" s="19">
        <v>2112</v>
      </c>
      <c r="B242" s="19" t="s">
        <v>564</v>
      </c>
      <c r="C242" s="19" t="s">
        <v>568</v>
      </c>
      <c r="D242" s="19" t="s">
        <v>569</v>
      </c>
      <c r="E242" s="20">
        <v>1</v>
      </c>
      <c r="F242" s="20">
        <v>0</v>
      </c>
      <c r="G242" s="19"/>
      <c r="H242" s="24"/>
      <c r="I242" s="24"/>
      <c r="J242" s="19">
        <v>3</v>
      </c>
      <c r="K242" s="19"/>
      <c r="L242" s="20">
        <v>0</v>
      </c>
      <c r="M242" s="20">
        <v>1</v>
      </c>
      <c r="N242" s="28" t="s">
        <v>37</v>
      </c>
    </row>
    <row r="243" s="3" customFormat="1" ht="32" spans="1:14">
      <c r="A243" s="21">
        <v>2113</v>
      </c>
      <c r="B243" s="21" t="s">
        <v>564</v>
      </c>
      <c r="C243" s="21" t="s">
        <v>570</v>
      </c>
      <c r="D243" s="21" t="s">
        <v>571</v>
      </c>
      <c r="E243" s="25">
        <v>3</v>
      </c>
      <c r="F243" s="25">
        <v>0</v>
      </c>
      <c r="G243" s="21"/>
      <c r="H243" s="26"/>
      <c r="I243" s="26"/>
      <c r="J243" s="21">
        <v>3</v>
      </c>
      <c r="K243" s="21"/>
      <c r="L243" s="21">
        <v>0</v>
      </c>
      <c r="M243" s="21">
        <v>1</v>
      </c>
      <c r="N243" s="29" t="s">
        <v>572</v>
      </c>
    </row>
    <row r="244" s="2" customFormat="1" ht="32" spans="1:14">
      <c r="A244" s="19">
        <v>2114</v>
      </c>
      <c r="B244" s="19" t="s">
        <v>564</v>
      </c>
      <c r="C244" s="19" t="s">
        <v>573</v>
      </c>
      <c r="D244" s="19" t="s">
        <v>574</v>
      </c>
      <c r="E244" s="20">
        <v>5</v>
      </c>
      <c r="F244" s="20">
        <v>0</v>
      </c>
      <c r="G244" s="19"/>
      <c r="H244" s="24"/>
      <c r="I244" s="24"/>
      <c r="J244" s="19">
        <v>3</v>
      </c>
      <c r="K244" s="19"/>
      <c r="L244" s="19">
        <v>0</v>
      </c>
      <c r="M244" s="19">
        <v>1</v>
      </c>
      <c r="N244" s="28" t="s">
        <v>37</v>
      </c>
    </row>
    <row r="245" s="2" customFormat="1" ht="32" spans="1:14">
      <c r="A245" s="19">
        <v>2120</v>
      </c>
      <c r="B245" s="19" t="s">
        <v>575</v>
      </c>
      <c r="C245" s="19" t="s">
        <v>115</v>
      </c>
      <c r="D245" s="20" t="s">
        <v>36</v>
      </c>
      <c r="E245" s="20">
        <v>0</v>
      </c>
      <c r="F245" s="20">
        <v>0</v>
      </c>
      <c r="G245" s="20"/>
      <c r="H245" s="23"/>
      <c r="I245" s="23" t="s">
        <v>576</v>
      </c>
      <c r="J245" s="20">
        <v>1</v>
      </c>
      <c r="K245" s="20"/>
      <c r="L245" s="20">
        <v>1</v>
      </c>
      <c r="M245" s="20">
        <v>1</v>
      </c>
      <c r="N245" s="28" t="s">
        <v>37</v>
      </c>
    </row>
    <row r="246" s="2" customFormat="1" ht="64" spans="1:14">
      <c r="A246" s="19">
        <v>2121</v>
      </c>
      <c r="B246" s="19" t="s">
        <v>575</v>
      </c>
      <c r="C246" s="19" t="s">
        <v>577</v>
      </c>
      <c r="D246" s="19" t="s">
        <v>578</v>
      </c>
      <c r="E246" s="20">
        <v>0</v>
      </c>
      <c r="F246" s="20">
        <v>0</v>
      </c>
      <c r="G246" s="20"/>
      <c r="H246" s="23" t="s">
        <v>579</v>
      </c>
      <c r="I246" s="23" t="s">
        <v>580</v>
      </c>
      <c r="J246" s="20">
        <v>2</v>
      </c>
      <c r="K246" s="20"/>
      <c r="L246" s="20">
        <v>12</v>
      </c>
      <c r="M246" s="20">
        <v>0.5</v>
      </c>
      <c r="N246" s="28" t="s">
        <v>37</v>
      </c>
    </row>
    <row r="247" s="3" customFormat="1" ht="32" spans="1:14">
      <c r="A247" s="21">
        <v>2122</v>
      </c>
      <c r="B247" s="21" t="s">
        <v>575</v>
      </c>
      <c r="C247" s="21" t="s">
        <v>581</v>
      </c>
      <c r="D247" s="21" t="s">
        <v>582</v>
      </c>
      <c r="E247" s="25">
        <v>1</v>
      </c>
      <c r="F247" s="25">
        <v>0</v>
      </c>
      <c r="G247" s="21"/>
      <c r="H247" s="26"/>
      <c r="I247" s="26"/>
      <c r="J247" s="21">
        <v>3</v>
      </c>
      <c r="K247" s="21"/>
      <c r="L247" s="25">
        <v>0</v>
      </c>
      <c r="M247" s="25">
        <v>1</v>
      </c>
      <c r="N247" s="29" t="s">
        <v>583</v>
      </c>
    </row>
    <row r="248" s="2" customFormat="1" ht="64" spans="1:14">
      <c r="A248" s="19">
        <v>2123</v>
      </c>
      <c r="B248" s="19" t="s">
        <v>575</v>
      </c>
      <c r="C248" s="19" t="s">
        <v>584</v>
      </c>
      <c r="D248" s="19" t="s">
        <v>585</v>
      </c>
      <c r="E248" s="20">
        <v>3</v>
      </c>
      <c r="F248" s="20">
        <v>0</v>
      </c>
      <c r="G248" s="19"/>
      <c r="H248" s="24"/>
      <c r="I248" s="24"/>
      <c r="J248" s="19">
        <v>3</v>
      </c>
      <c r="K248" s="19"/>
      <c r="L248" s="19">
        <v>3</v>
      </c>
      <c r="M248" s="19">
        <v>1</v>
      </c>
      <c r="N248" s="28" t="s">
        <v>37</v>
      </c>
    </row>
    <row r="249" s="2" customFormat="1" ht="32" spans="1:14">
      <c r="A249" s="19">
        <v>2124</v>
      </c>
      <c r="B249" s="19" t="s">
        <v>575</v>
      </c>
      <c r="C249" s="19" t="s">
        <v>586</v>
      </c>
      <c r="D249" s="19" t="s">
        <v>587</v>
      </c>
      <c r="E249" s="20">
        <v>5</v>
      </c>
      <c r="F249" s="20">
        <v>0</v>
      </c>
      <c r="G249" s="19"/>
      <c r="H249" s="24"/>
      <c r="I249" s="24"/>
      <c r="J249" s="19">
        <v>3</v>
      </c>
      <c r="K249" s="19"/>
      <c r="L249" s="19">
        <v>0</v>
      </c>
      <c r="M249" s="19">
        <v>1</v>
      </c>
      <c r="N249" s="28" t="s">
        <v>37</v>
      </c>
    </row>
    <row r="250" s="2" customFormat="1" ht="32" spans="1:14">
      <c r="A250" s="19">
        <v>2150</v>
      </c>
      <c r="B250" s="19" t="s">
        <v>588</v>
      </c>
      <c r="C250" s="19" t="s">
        <v>115</v>
      </c>
      <c r="D250" s="20" t="s">
        <v>36</v>
      </c>
      <c r="E250" s="20">
        <v>0</v>
      </c>
      <c r="F250" s="20">
        <v>0</v>
      </c>
      <c r="G250" s="20"/>
      <c r="H250" s="23" t="s">
        <v>589</v>
      </c>
      <c r="I250" s="23"/>
      <c r="J250" s="20">
        <v>1</v>
      </c>
      <c r="K250" s="20"/>
      <c r="L250" s="20">
        <v>1</v>
      </c>
      <c r="M250" s="20">
        <v>1</v>
      </c>
      <c r="N250" s="28" t="s">
        <v>37</v>
      </c>
    </row>
    <row r="251" s="2" customFormat="1" ht="32" spans="1:14">
      <c r="A251" s="19">
        <v>2151</v>
      </c>
      <c r="B251" s="19" t="s">
        <v>588</v>
      </c>
      <c r="C251" s="19" t="s">
        <v>590</v>
      </c>
      <c r="D251" s="19" t="s">
        <v>591</v>
      </c>
      <c r="E251" s="20">
        <v>0</v>
      </c>
      <c r="F251" s="20">
        <v>1</v>
      </c>
      <c r="G251" s="20"/>
      <c r="H251" s="23"/>
      <c r="I251" s="23" t="s">
        <v>592</v>
      </c>
      <c r="J251" s="20">
        <v>2</v>
      </c>
      <c r="K251" s="20"/>
      <c r="L251" s="20">
        <v>11</v>
      </c>
      <c r="M251" s="20">
        <v>3</v>
      </c>
      <c r="N251" s="28" t="s">
        <v>37</v>
      </c>
    </row>
    <row r="252" s="3" customFormat="1" ht="64" spans="1:14">
      <c r="A252" s="21">
        <v>2152</v>
      </c>
      <c r="B252" s="21" t="s">
        <v>588</v>
      </c>
      <c r="C252" s="21" t="s">
        <v>593</v>
      </c>
      <c r="D252" s="21" t="s">
        <v>594</v>
      </c>
      <c r="E252" s="25">
        <v>1</v>
      </c>
      <c r="F252" s="25">
        <v>0</v>
      </c>
      <c r="G252" s="21"/>
      <c r="H252" s="26"/>
      <c r="I252" s="26"/>
      <c r="J252" s="21">
        <v>3</v>
      </c>
      <c r="K252" s="21"/>
      <c r="L252" s="25">
        <v>0</v>
      </c>
      <c r="M252" s="25">
        <v>1</v>
      </c>
      <c r="N252" s="29" t="s">
        <v>595</v>
      </c>
    </row>
    <row r="253" s="2" customFormat="1" ht="32" spans="1:14">
      <c r="A253" s="19">
        <v>2153</v>
      </c>
      <c r="B253" s="19" t="s">
        <v>588</v>
      </c>
      <c r="C253" s="19" t="s">
        <v>596</v>
      </c>
      <c r="D253" s="19" t="s">
        <v>597</v>
      </c>
      <c r="E253" s="20">
        <v>3</v>
      </c>
      <c r="F253" s="20">
        <v>0</v>
      </c>
      <c r="G253" s="19"/>
      <c r="H253" s="24"/>
      <c r="I253" s="24"/>
      <c r="J253" s="19">
        <v>3</v>
      </c>
      <c r="K253" s="19"/>
      <c r="L253" s="19">
        <v>4</v>
      </c>
      <c r="M253" s="19">
        <v>1</v>
      </c>
      <c r="N253" s="28" t="s">
        <v>37</v>
      </c>
    </row>
    <row r="254" s="2" customFormat="1" ht="64" spans="1:14">
      <c r="A254" s="19">
        <v>2154</v>
      </c>
      <c r="B254" s="19" t="s">
        <v>588</v>
      </c>
      <c r="C254" s="19" t="s">
        <v>598</v>
      </c>
      <c r="D254" s="19" t="s">
        <v>599</v>
      </c>
      <c r="E254" s="20">
        <v>5</v>
      </c>
      <c r="F254" s="20">
        <v>0</v>
      </c>
      <c r="G254" s="19"/>
      <c r="H254" s="24"/>
      <c r="I254" s="24"/>
      <c r="J254" s="19">
        <v>3</v>
      </c>
      <c r="K254" s="19"/>
      <c r="L254" s="19">
        <v>0</v>
      </c>
      <c r="M254" s="19">
        <v>1</v>
      </c>
      <c r="N254" s="28" t="s">
        <v>37</v>
      </c>
    </row>
    <row r="255" s="2" customFormat="1" ht="32" spans="1:14">
      <c r="A255" s="19">
        <v>2200</v>
      </c>
      <c r="B255" s="19" t="s">
        <v>600</v>
      </c>
      <c r="C255" s="19" t="s">
        <v>115</v>
      </c>
      <c r="D255" s="20" t="s">
        <v>36</v>
      </c>
      <c r="E255" s="20">
        <v>0</v>
      </c>
      <c r="F255" s="20">
        <v>1</v>
      </c>
      <c r="G255" s="20"/>
      <c r="H255" s="23"/>
      <c r="I255" s="23" t="s">
        <v>601</v>
      </c>
      <c r="J255" s="20">
        <v>1</v>
      </c>
      <c r="K255" s="20"/>
      <c r="L255" s="20">
        <v>1</v>
      </c>
      <c r="M255" s="20">
        <v>1</v>
      </c>
      <c r="N255" s="28" t="s">
        <v>37</v>
      </c>
    </row>
    <row r="256" s="2" customFormat="1" ht="64" spans="1:14">
      <c r="A256" s="19">
        <v>2201</v>
      </c>
      <c r="B256" s="19" t="s">
        <v>600</v>
      </c>
      <c r="C256" s="19" t="s">
        <v>602</v>
      </c>
      <c r="D256" s="19" t="s">
        <v>603</v>
      </c>
      <c r="E256" s="20">
        <v>0</v>
      </c>
      <c r="F256" s="20">
        <v>0</v>
      </c>
      <c r="G256" s="20"/>
      <c r="H256" s="23" t="s">
        <v>604</v>
      </c>
      <c r="I256" s="23"/>
      <c r="J256" s="20">
        <v>2</v>
      </c>
      <c r="K256" s="20"/>
      <c r="L256" s="20">
        <v>11</v>
      </c>
      <c r="M256" s="20">
        <v>2.4</v>
      </c>
      <c r="N256" s="28" t="s">
        <v>37</v>
      </c>
    </row>
    <row r="257" s="2" customFormat="1" ht="32" spans="1:14">
      <c r="A257" s="19">
        <v>2202</v>
      </c>
      <c r="B257" s="19" t="s">
        <v>600</v>
      </c>
      <c r="C257" s="19" t="s">
        <v>605</v>
      </c>
      <c r="D257" s="19" t="s">
        <v>606</v>
      </c>
      <c r="E257" s="20">
        <v>1</v>
      </c>
      <c r="F257" s="20">
        <v>0</v>
      </c>
      <c r="G257" s="19"/>
      <c r="H257" s="24"/>
      <c r="I257" s="24"/>
      <c r="J257" s="19">
        <v>3</v>
      </c>
      <c r="K257" s="19"/>
      <c r="L257" s="20">
        <v>0</v>
      </c>
      <c r="M257" s="20">
        <v>1</v>
      </c>
      <c r="N257" s="28" t="s">
        <v>37</v>
      </c>
    </row>
    <row r="258" s="3" customFormat="1" ht="32" spans="1:14">
      <c r="A258" s="21">
        <v>2203</v>
      </c>
      <c r="B258" s="21" t="s">
        <v>600</v>
      </c>
      <c r="C258" s="21" t="s">
        <v>607</v>
      </c>
      <c r="D258" s="21" t="s">
        <v>608</v>
      </c>
      <c r="E258" s="25">
        <v>3</v>
      </c>
      <c r="F258" s="25">
        <v>0</v>
      </c>
      <c r="G258" s="21"/>
      <c r="H258" s="26"/>
      <c r="I258" s="26"/>
      <c r="J258" s="21">
        <v>3</v>
      </c>
      <c r="K258" s="21"/>
      <c r="L258" s="21">
        <v>0</v>
      </c>
      <c r="M258" s="21">
        <v>1</v>
      </c>
      <c r="N258" s="29" t="s">
        <v>609</v>
      </c>
    </row>
    <row r="259" s="2" customFormat="1" ht="32" spans="1:14">
      <c r="A259" s="19">
        <v>2204</v>
      </c>
      <c r="B259" s="19" t="s">
        <v>600</v>
      </c>
      <c r="C259" s="19" t="s">
        <v>610</v>
      </c>
      <c r="D259" s="19" t="s">
        <v>611</v>
      </c>
      <c r="E259" s="20">
        <v>5</v>
      </c>
      <c r="F259" s="20">
        <v>0</v>
      </c>
      <c r="G259" s="19"/>
      <c r="H259" s="24"/>
      <c r="I259" s="24"/>
      <c r="J259" s="19">
        <v>3</v>
      </c>
      <c r="K259" s="19"/>
      <c r="L259" s="19">
        <v>11</v>
      </c>
      <c r="M259" s="19">
        <v>1</v>
      </c>
      <c r="N259" s="28" t="s">
        <v>37</v>
      </c>
    </row>
    <row r="260" s="2" customFormat="1" ht="32" spans="1:14">
      <c r="A260" s="19">
        <v>2230</v>
      </c>
      <c r="B260" s="19" t="s">
        <v>612</v>
      </c>
      <c r="C260" s="19" t="s">
        <v>115</v>
      </c>
      <c r="D260" s="20" t="s">
        <v>36</v>
      </c>
      <c r="E260" s="20">
        <v>0</v>
      </c>
      <c r="F260" s="20">
        <v>0</v>
      </c>
      <c r="G260" s="20"/>
      <c r="H260" s="23" t="s">
        <v>613</v>
      </c>
      <c r="I260" s="23" t="s">
        <v>614</v>
      </c>
      <c r="J260" s="20">
        <v>1</v>
      </c>
      <c r="K260" s="20"/>
      <c r="L260" s="20">
        <v>1</v>
      </c>
      <c r="M260" s="20">
        <v>1</v>
      </c>
      <c r="N260" s="28" t="s">
        <v>37</v>
      </c>
    </row>
    <row r="261" s="2" customFormat="1" ht="32" spans="1:14">
      <c r="A261" s="19">
        <v>2231</v>
      </c>
      <c r="B261" s="19" t="s">
        <v>612</v>
      </c>
      <c r="C261" s="19" t="s">
        <v>615</v>
      </c>
      <c r="D261" s="19" t="s">
        <v>616</v>
      </c>
      <c r="E261" s="20">
        <v>0</v>
      </c>
      <c r="F261" s="20">
        <v>0</v>
      </c>
      <c r="G261" s="20"/>
      <c r="H261" s="23" t="s">
        <v>617</v>
      </c>
      <c r="I261" s="23"/>
      <c r="J261" s="20">
        <v>2</v>
      </c>
      <c r="K261" s="20"/>
      <c r="L261" s="20">
        <v>2</v>
      </c>
      <c r="M261" s="20">
        <v>2.8</v>
      </c>
      <c r="N261" s="28" t="s">
        <v>37</v>
      </c>
    </row>
    <row r="262" s="2" customFormat="1" ht="32" spans="1:14">
      <c r="A262" s="19">
        <v>2232</v>
      </c>
      <c r="B262" s="19" t="s">
        <v>612</v>
      </c>
      <c r="C262" s="19" t="s">
        <v>618</v>
      </c>
      <c r="D262" s="19" t="s">
        <v>619</v>
      </c>
      <c r="E262" s="20">
        <v>1</v>
      </c>
      <c r="F262" s="20">
        <v>0</v>
      </c>
      <c r="G262" s="19"/>
      <c r="H262" s="24"/>
      <c r="I262" s="24"/>
      <c r="J262" s="19">
        <v>3</v>
      </c>
      <c r="K262" s="19"/>
      <c r="L262" s="20">
        <v>0</v>
      </c>
      <c r="M262" s="20">
        <v>1</v>
      </c>
      <c r="N262" s="28" t="s">
        <v>37</v>
      </c>
    </row>
    <row r="263" s="3" customFormat="1" ht="32" spans="1:14">
      <c r="A263" s="21">
        <v>2233</v>
      </c>
      <c r="B263" s="21" t="s">
        <v>612</v>
      </c>
      <c r="C263" s="21" t="s">
        <v>620</v>
      </c>
      <c r="D263" s="21" t="s">
        <v>621</v>
      </c>
      <c r="E263" s="25">
        <v>3</v>
      </c>
      <c r="F263" s="25">
        <v>0</v>
      </c>
      <c r="G263" s="21"/>
      <c r="H263" s="26"/>
      <c r="I263" s="26"/>
      <c r="J263" s="21">
        <v>3</v>
      </c>
      <c r="K263" s="21"/>
      <c r="L263" s="21">
        <v>0</v>
      </c>
      <c r="M263" s="21">
        <v>1</v>
      </c>
      <c r="N263" s="29" t="s">
        <v>622</v>
      </c>
    </row>
    <row r="264" s="2" customFormat="1" ht="32" spans="1:14">
      <c r="A264" s="19">
        <v>2234</v>
      </c>
      <c r="B264" s="19" t="s">
        <v>612</v>
      </c>
      <c r="C264" s="19" t="s">
        <v>623</v>
      </c>
      <c r="D264" s="19" t="s">
        <v>624</v>
      </c>
      <c r="E264" s="20">
        <v>5</v>
      </c>
      <c r="F264" s="20">
        <v>0</v>
      </c>
      <c r="G264" s="19"/>
      <c r="H264" s="24"/>
      <c r="I264" s="24"/>
      <c r="J264" s="19">
        <v>3</v>
      </c>
      <c r="K264" s="19"/>
      <c r="L264" s="19">
        <v>0</v>
      </c>
      <c r="M264" s="19">
        <v>1</v>
      </c>
      <c r="N264" s="28" t="s">
        <v>37</v>
      </c>
    </row>
    <row r="265" s="2" customFormat="1" ht="32" spans="1:14">
      <c r="A265" s="19">
        <v>2270</v>
      </c>
      <c r="B265" s="19" t="s">
        <v>625</v>
      </c>
      <c r="C265" s="19" t="s">
        <v>115</v>
      </c>
      <c r="D265" s="20" t="s">
        <v>36</v>
      </c>
      <c r="E265" s="20">
        <v>0</v>
      </c>
      <c r="F265" s="20">
        <v>1</v>
      </c>
      <c r="G265" s="20"/>
      <c r="H265" s="23"/>
      <c r="I265" s="23"/>
      <c r="J265" s="20">
        <v>1</v>
      </c>
      <c r="K265" s="20"/>
      <c r="L265" s="20">
        <v>1</v>
      </c>
      <c r="M265" s="20">
        <v>1</v>
      </c>
      <c r="N265" s="28" t="s">
        <v>37</v>
      </c>
    </row>
    <row r="266" s="2" customFormat="1" ht="64" spans="1:14">
      <c r="A266" s="19">
        <v>2271</v>
      </c>
      <c r="B266" s="19" t="s">
        <v>625</v>
      </c>
      <c r="C266" s="19" t="s">
        <v>626</v>
      </c>
      <c r="D266" s="19" t="s">
        <v>627</v>
      </c>
      <c r="E266" s="20">
        <v>0</v>
      </c>
      <c r="F266" s="20">
        <v>0</v>
      </c>
      <c r="G266" s="20"/>
      <c r="H266" s="23" t="s">
        <v>628</v>
      </c>
      <c r="I266" s="23" t="s">
        <v>629</v>
      </c>
      <c r="J266" s="20">
        <v>2</v>
      </c>
      <c r="K266" s="20"/>
      <c r="L266" s="20">
        <v>9</v>
      </c>
      <c r="M266" s="20">
        <v>3.3</v>
      </c>
      <c r="N266" s="28" t="s">
        <v>37</v>
      </c>
    </row>
    <row r="267" s="3" customFormat="1" ht="32" spans="1:14">
      <c r="A267" s="21">
        <v>2272</v>
      </c>
      <c r="B267" s="21" t="s">
        <v>625</v>
      </c>
      <c r="C267" s="21" t="s">
        <v>630</v>
      </c>
      <c r="D267" s="21" t="s">
        <v>631</v>
      </c>
      <c r="E267" s="25">
        <v>1</v>
      </c>
      <c r="F267" s="25">
        <v>0</v>
      </c>
      <c r="G267" s="21"/>
      <c r="H267" s="26"/>
      <c r="I267" s="26"/>
      <c r="J267" s="21">
        <v>3</v>
      </c>
      <c r="K267" s="21"/>
      <c r="L267" s="25">
        <v>0</v>
      </c>
      <c r="M267" s="25">
        <v>1</v>
      </c>
      <c r="N267" s="29" t="s">
        <v>632</v>
      </c>
    </row>
    <row r="268" s="2" customFormat="1" ht="32" spans="1:14">
      <c r="A268" s="19">
        <v>2273</v>
      </c>
      <c r="B268" s="19" t="s">
        <v>625</v>
      </c>
      <c r="C268" s="19" t="s">
        <v>633</v>
      </c>
      <c r="D268" s="19" t="s">
        <v>634</v>
      </c>
      <c r="E268" s="20">
        <v>3</v>
      </c>
      <c r="F268" s="20">
        <v>0</v>
      </c>
      <c r="G268" s="19"/>
      <c r="H268" s="24"/>
      <c r="I268" s="24"/>
      <c r="J268" s="19">
        <v>3</v>
      </c>
      <c r="K268" s="19"/>
      <c r="L268" s="19">
        <v>0</v>
      </c>
      <c r="M268" s="19">
        <v>1</v>
      </c>
      <c r="N268" s="28" t="s">
        <v>37</v>
      </c>
    </row>
    <row r="269" s="2" customFormat="1" ht="32" spans="1:14">
      <c r="A269" s="19">
        <v>2280</v>
      </c>
      <c r="B269" s="19" t="s">
        <v>635</v>
      </c>
      <c r="C269" s="19" t="s">
        <v>115</v>
      </c>
      <c r="D269" s="20" t="s">
        <v>36</v>
      </c>
      <c r="E269" s="20">
        <v>0</v>
      </c>
      <c r="F269" s="20">
        <v>1</v>
      </c>
      <c r="G269" s="20"/>
      <c r="H269" s="23"/>
      <c r="I269" s="23"/>
      <c r="J269" s="20">
        <v>1</v>
      </c>
      <c r="K269" s="20"/>
      <c r="L269" s="20">
        <v>1</v>
      </c>
      <c r="M269" s="20">
        <v>1</v>
      </c>
      <c r="N269" s="28" t="s">
        <v>37</v>
      </c>
    </row>
    <row r="270" s="2" customFormat="1" ht="64" spans="1:14">
      <c r="A270" s="19">
        <v>2281</v>
      </c>
      <c r="B270" s="19" t="s">
        <v>635</v>
      </c>
      <c r="C270" s="19" t="s">
        <v>636</v>
      </c>
      <c r="D270" s="19" t="s">
        <v>637</v>
      </c>
      <c r="E270" s="20">
        <v>0</v>
      </c>
      <c r="F270" s="20">
        <v>1</v>
      </c>
      <c r="G270" s="20"/>
      <c r="H270" s="23"/>
      <c r="I270" s="23" t="s">
        <v>638</v>
      </c>
      <c r="J270" s="20">
        <v>2</v>
      </c>
      <c r="K270" s="20"/>
      <c r="L270" s="20">
        <v>2</v>
      </c>
      <c r="M270" s="20">
        <v>2.9</v>
      </c>
      <c r="N270" s="28" t="s">
        <v>37</v>
      </c>
    </row>
    <row r="271" s="3" customFormat="1" ht="32" spans="1:14">
      <c r="A271" s="21">
        <v>2282</v>
      </c>
      <c r="B271" s="21" t="s">
        <v>635</v>
      </c>
      <c r="C271" s="21" t="s">
        <v>639</v>
      </c>
      <c r="D271" s="21" t="s">
        <v>640</v>
      </c>
      <c r="E271" s="25">
        <v>1</v>
      </c>
      <c r="F271" s="25">
        <v>0</v>
      </c>
      <c r="G271" s="21"/>
      <c r="H271" s="26"/>
      <c r="I271" s="26"/>
      <c r="J271" s="21">
        <v>3</v>
      </c>
      <c r="K271" s="21"/>
      <c r="L271" s="25">
        <v>0</v>
      </c>
      <c r="M271" s="25">
        <v>1</v>
      </c>
      <c r="N271" s="29" t="s">
        <v>641</v>
      </c>
    </row>
    <row r="272" s="2" customFormat="1" ht="32" spans="1:14">
      <c r="A272" s="19">
        <v>2283</v>
      </c>
      <c r="B272" s="19" t="s">
        <v>635</v>
      </c>
      <c r="C272" s="19" t="s">
        <v>642</v>
      </c>
      <c r="D272" s="19" t="s">
        <v>643</v>
      </c>
      <c r="E272" s="20">
        <v>3</v>
      </c>
      <c r="F272" s="20">
        <v>0</v>
      </c>
      <c r="G272" s="19"/>
      <c r="H272" s="24"/>
      <c r="I272" s="24"/>
      <c r="J272" s="19">
        <v>3</v>
      </c>
      <c r="K272" s="19"/>
      <c r="L272" s="19">
        <v>0</v>
      </c>
      <c r="M272" s="19">
        <v>1</v>
      </c>
      <c r="N272" s="28" t="s">
        <v>37</v>
      </c>
    </row>
    <row r="273" s="2" customFormat="1" ht="32" spans="1:14">
      <c r="A273" s="19">
        <v>3010</v>
      </c>
      <c r="B273" s="19" t="s">
        <v>644</v>
      </c>
      <c r="C273" s="19" t="s">
        <v>115</v>
      </c>
      <c r="D273" s="20" t="s">
        <v>36</v>
      </c>
      <c r="E273" s="20">
        <v>0</v>
      </c>
      <c r="F273" s="20">
        <v>1</v>
      </c>
      <c r="G273" s="20"/>
      <c r="H273" s="23"/>
      <c r="I273" s="23"/>
      <c r="J273" s="20">
        <v>1</v>
      </c>
      <c r="K273" s="20"/>
      <c r="L273" s="20">
        <v>1</v>
      </c>
      <c r="M273" s="20">
        <v>1</v>
      </c>
      <c r="N273" s="28" t="s">
        <v>37</v>
      </c>
    </row>
    <row r="274" s="2" customFormat="1" ht="32" spans="1:14">
      <c r="A274" s="19">
        <v>3011</v>
      </c>
      <c r="B274" s="19" t="s">
        <v>644</v>
      </c>
      <c r="C274" s="19" t="s">
        <v>645</v>
      </c>
      <c r="D274" s="19" t="s">
        <v>646</v>
      </c>
      <c r="E274" s="20">
        <v>0</v>
      </c>
      <c r="F274" s="20">
        <v>1</v>
      </c>
      <c r="G274" s="20"/>
      <c r="H274" s="23"/>
      <c r="I274" s="23"/>
      <c r="J274" s="20">
        <v>2</v>
      </c>
      <c r="K274" s="20"/>
      <c r="L274" s="20">
        <v>4</v>
      </c>
      <c r="M274" s="20">
        <v>2.5</v>
      </c>
      <c r="N274" s="28" t="s">
        <v>37</v>
      </c>
    </row>
    <row r="275" s="3" customFormat="1" ht="32" spans="1:14">
      <c r="A275" s="21">
        <v>3012</v>
      </c>
      <c r="B275" s="21" t="s">
        <v>644</v>
      </c>
      <c r="C275" s="21" t="s">
        <v>647</v>
      </c>
      <c r="D275" s="21" t="s">
        <v>648</v>
      </c>
      <c r="E275" s="25">
        <v>1</v>
      </c>
      <c r="F275" s="25">
        <v>0</v>
      </c>
      <c r="G275" s="21"/>
      <c r="H275" s="26"/>
      <c r="I275" s="26"/>
      <c r="J275" s="21">
        <v>3</v>
      </c>
      <c r="K275" s="21"/>
      <c r="L275" s="25">
        <v>0</v>
      </c>
      <c r="M275" s="25">
        <v>1</v>
      </c>
      <c r="N275" s="29" t="s">
        <v>649</v>
      </c>
    </row>
    <row r="276" s="2" customFormat="1" ht="32" spans="1:14">
      <c r="A276" s="19">
        <v>3013</v>
      </c>
      <c r="B276" s="19" t="s">
        <v>644</v>
      </c>
      <c r="C276" s="19" t="s">
        <v>650</v>
      </c>
      <c r="D276" s="19" t="s">
        <v>651</v>
      </c>
      <c r="E276" s="20">
        <v>3</v>
      </c>
      <c r="F276" s="20">
        <v>0</v>
      </c>
      <c r="G276" s="19"/>
      <c r="H276" s="24"/>
      <c r="I276" s="24"/>
      <c r="J276" s="19">
        <v>3</v>
      </c>
      <c r="K276" s="19"/>
      <c r="L276" s="19">
        <v>9</v>
      </c>
      <c r="M276" s="19">
        <v>1</v>
      </c>
      <c r="N276" s="28" t="s">
        <v>37</v>
      </c>
    </row>
    <row r="277" s="2" customFormat="1" ht="32" spans="1:14">
      <c r="A277" s="19">
        <v>3020</v>
      </c>
      <c r="B277" s="19" t="s">
        <v>652</v>
      </c>
      <c r="C277" s="19" t="s">
        <v>115</v>
      </c>
      <c r="D277" s="20" t="s">
        <v>36</v>
      </c>
      <c r="E277" s="20">
        <v>0</v>
      </c>
      <c r="F277" s="20">
        <v>0</v>
      </c>
      <c r="G277" s="20"/>
      <c r="H277" s="23"/>
      <c r="I277" s="23"/>
      <c r="J277" s="20">
        <v>1</v>
      </c>
      <c r="K277" s="20"/>
      <c r="L277" s="20">
        <v>1</v>
      </c>
      <c r="M277" s="20">
        <v>1</v>
      </c>
      <c r="N277" s="28" t="s">
        <v>37</v>
      </c>
    </row>
    <row r="278" s="2" customFormat="1" ht="32" spans="1:14">
      <c r="A278" s="19">
        <v>3021</v>
      </c>
      <c r="B278" s="19" t="s">
        <v>652</v>
      </c>
      <c r="C278" s="19" t="s">
        <v>653</v>
      </c>
      <c r="D278" s="19" t="s">
        <v>654</v>
      </c>
      <c r="E278" s="20">
        <v>0</v>
      </c>
      <c r="F278" s="20">
        <v>1</v>
      </c>
      <c r="G278" s="20"/>
      <c r="H278" s="23"/>
      <c r="I278" s="23" t="s">
        <v>655</v>
      </c>
      <c r="J278" s="20">
        <v>2</v>
      </c>
      <c r="K278" s="20"/>
      <c r="L278" s="20">
        <v>4</v>
      </c>
      <c r="M278" s="20">
        <v>2.5</v>
      </c>
      <c r="N278" s="28" t="s">
        <v>37</v>
      </c>
    </row>
    <row r="279" s="2" customFormat="1" ht="32" spans="1:14">
      <c r="A279" s="19">
        <v>3022</v>
      </c>
      <c r="B279" s="19" t="s">
        <v>652</v>
      </c>
      <c r="C279" s="19" t="s">
        <v>656</v>
      </c>
      <c r="D279" s="19" t="s">
        <v>657</v>
      </c>
      <c r="E279" s="20">
        <v>1</v>
      </c>
      <c r="F279" s="20">
        <v>1</v>
      </c>
      <c r="G279" s="19"/>
      <c r="H279" s="24"/>
      <c r="I279" s="24"/>
      <c r="J279" s="19">
        <v>3</v>
      </c>
      <c r="K279" s="19"/>
      <c r="L279" s="20">
        <v>0</v>
      </c>
      <c r="M279" s="20">
        <v>1</v>
      </c>
      <c r="N279" s="28" t="s">
        <v>37</v>
      </c>
    </row>
    <row r="280" s="2" customFormat="1" ht="32" spans="1:14">
      <c r="A280" s="19">
        <v>3023</v>
      </c>
      <c r="B280" s="19" t="s">
        <v>652</v>
      </c>
      <c r="C280" s="19" t="s">
        <v>658</v>
      </c>
      <c r="D280" s="19" t="s">
        <v>659</v>
      </c>
      <c r="E280" s="20">
        <v>3</v>
      </c>
      <c r="F280" s="20">
        <v>0</v>
      </c>
      <c r="G280" s="19"/>
      <c r="H280" s="24"/>
      <c r="I280" s="24"/>
      <c r="J280" s="19">
        <v>3</v>
      </c>
      <c r="K280" s="19"/>
      <c r="L280" s="19">
        <v>4</v>
      </c>
      <c r="M280" s="19">
        <v>1</v>
      </c>
      <c r="N280" s="28" t="s">
        <v>37</v>
      </c>
    </row>
    <row r="281" s="2" customFormat="1" ht="32" spans="1:14">
      <c r="A281" s="19">
        <v>3030</v>
      </c>
      <c r="B281" s="19" t="s">
        <v>660</v>
      </c>
      <c r="C281" s="19" t="s">
        <v>115</v>
      </c>
      <c r="D281" s="20" t="s">
        <v>36</v>
      </c>
      <c r="E281" s="20">
        <v>0</v>
      </c>
      <c r="F281" s="20">
        <v>1</v>
      </c>
      <c r="G281" s="20"/>
      <c r="H281" s="23"/>
      <c r="I281" s="23"/>
      <c r="J281" s="20">
        <v>1</v>
      </c>
      <c r="K281" s="20"/>
      <c r="L281" s="20">
        <v>1</v>
      </c>
      <c r="M281" s="20">
        <v>1</v>
      </c>
      <c r="N281" s="28" t="s">
        <v>37</v>
      </c>
    </row>
    <row r="282" s="2" customFormat="1" ht="32" spans="1:14">
      <c r="A282" s="19">
        <v>3031</v>
      </c>
      <c r="B282" s="19" t="s">
        <v>660</v>
      </c>
      <c r="C282" s="19" t="s">
        <v>661</v>
      </c>
      <c r="D282" s="19" t="s">
        <v>662</v>
      </c>
      <c r="E282" s="20">
        <v>0</v>
      </c>
      <c r="F282" s="20">
        <v>0</v>
      </c>
      <c r="G282" s="20"/>
      <c r="H282" s="23" t="s">
        <v>663</v>
      </c>
      <c r="I282" s="23" t="s">
        <v>664</v>
      </c>
      <c r="J282" s="20">
        <v>2</v>
      </c>
      <c r="K282" s="20"/>
      <c r="L282" s="20">
        <v>11</v>
      </c>
      <c r="M282" s="20">
        <v>2.25</v>
      </c>
      <c r="N282" s="28" t="s">
        <v>37</v>
      </c>
    </row>
    <row r="283" s="3" customFormat="1" ht="32" spans="1:14">
      <c r="A283" s="21">
        <v>3032</v>
      </c>
      <c r="B283" s="21" t="s">
        <v>660</v>
      </c>
      <c r="C283" s="21" t="s">
        <v>665</v>
      </c>
      <c r="D283" s="21" t="s">
        <v>666</v>
      </c>
      <c r="E283" s="25">
        <v>1</v>
      </c>
      <c r="F283" s="25">
        <v>0</v>
      </c>
      <c r="G283" s="21"/>
      <c r="H283" s="26"/>
      <c r="I283" s="26"/>
      <c r="J283" s="21">
        <v>3</v>
      </c>
      <c r="K283" s="21"/>
      <c r="L283" s="25">
        <v>0</v>
      </c>
      <c r="M283" s="25">
        <v>1</v>
      </c>
      <c r="N283" s="29" t="s">
        <v>667</v>
      </c>
    </row>
    <row r="284" s="2" customFormat="1" ht="32" spans="1:14">
      <c r="A284" s="19">
        <v>3033</v>
      </c>
      <c r="B284" s="19" t="s">
        <v>660</v>
      </c>
      <c r="C284" s="19" t="s">
        <v>668</v>
      </c>
      <c r="D284" s="19" t="s">
        <v>611</v>
      </c>
      <c r="E284" s="20">
        <v>3</v>
      </c>
      <c r="F284" s="20">
        <v>0</v>
      </c>
      <c r="G284" s="19"/>
      <c r="H284" s="24"/>
      <c r="I284" s="24"/>
      <c r="J284" s="19">
        <v>3</v>
      </c>
      <c r="K284" s="19"/>
      <c r="L284" s="19">
        <v>11</v>
      </c>
      <c r="M284" s="19">
        <v>1</v>
      </c>
      <c r="N284" s="28" t="s">
        <v>37</v>
      </c>
    </row>
    <row r="285" s="2" customFormat="1" ht="32" spans="1:14">
      <c r="A285" s="19">
        <v>3040</v>
      </c>
      <c r="B285" s="19" t="s">
        <v>669</v>
      </c>
      <c r="C285" s="19" t="s">
        <v>115</v>
      </c>
      <c r="D285" s="20" t="s">
        <v>36</v>
      </c>
      <c r="E285" s="20">
        <v>0</v>
      </c>
      <c r="F285" s="20">
        <v>0</v>
      </c>
      <c r="G285" s="20"/>
      <c r="H285" s="23" t="s">
        <v>670</v>
      </c>
      <c r="I285" s="23"/>
      <c r="J285" s="20">
        <v>1</v>
      </c>
      <c r="K285" s="20"/>
      <c r="L285" s="20">
        <v>1</v>
      </c>
      <c r="M285" s="20">
        <v>1</v>
      </c>
      <c r="N285" s="28" t="s">
        <v>37</v>
      </c>
    </row>
    <row r="286" s="2" customFormat="1" ht="32" spans="1:14">
      <c r="A286" s="19">
        <v>3041</v>
      </c>
      <c r="B286" s="19" t="s">
        <v>669</v>
      </c>
      <c r="C286" s="19" t="s">
        <v>671</v>
      </c>
      <c r="D286" s="19" t="s">
        <v>672</v>
      </c>
      <c r="E286" s="20">
        <v>0</v>
      </c>
      <c r="F286" s="20">
        <v>0</v>
      </c>
      <c r="G286" s="20"/>
      <c r="H286" s="23" t="s">
        <v>673</v>
      </c>
      <c r="I286" s="23"/>
      <c r="J286" s="20">
        <v>2</v>
      </c>
      <c r="K286" s="20"/>
      <c r="L286" s="20">
        <v>4</v>
      </c>
      <c r="M286" s="20">
        <v>3.2</v>
      </c>
      <c r="N286" s="28" t="s">
        <v>37</v>
      </c>
    </row>
    <row r="287" s="2" customFormat="1" ht="32" spans="1:14">
      <c r="A287" s="19">
        <v>3042</v>
      </c>
      <c r="B287" s="19" t="s">
        <v>669</v>
      </c>
      <c r="C287" s="19" t="s">
        <v>674</v>
      </c>
      <c r="D287" s="19" t="s">
        <v>675</v>
      </c>
      <c r="E287" s="20">
        <v>1</v>
      </c>
      <c r="F287" s="20">
        <v>0</v>
      </c>
      <c r="G287" s="19"/>
      <c r="H287" s="24"/>
      <c r="I287" s="24"/>
      <c r="J287" s="19">
        <v>3</v>
      </c>
      <c r="K287" s="19"/>
      <c r="L287" s="20">
        <v>0</v>
      </c>
      <c r="M287" s="20">
        <v>1</v>
      </c>
      <c r="N287" s="28" t="s">
        <v>37</v>
      </c>
    </row>
    <row r="288" s="3" customFormat="1" ht="32" spans="1:14">
      <c r="A288" s="21">
        <v>3043</v>
      </c>
      <c r="B288" s="21" t="s">
        <v>669</v>
      </c>
      <c r="C288" s="21" t="s">
        <v>676</v>
      </c>
      <c r="D288" s="21" t="s">
        <v>677</v>
      </c>
      <c r="E288" s="25">
        <v>3</v>
      </c>
      <c r="F288" s="25">
        <v>0</v>
      </c>
      <c r="G288" s="21"/>
      <c r="H288" s="26"/>
      <c r="I288" s="26"/>
      <c r="J288" s="21">
        <v>3</v>
      </c>
      <c r="K288" s="21"/>
      <c r="L288" s="21">
        <v>0</v>
      </c>
      <c r="M288" s="21">
        <v>1</v>
      </c>
      <c r="N288" s="29" t="s">
        <v>678</v>
      </c>
    </row>
    <row r="289" s="2" customFormat="1" ht="32" spans="1:14">
      <c r="A289" s="19">
        <v>3044</v>
      </c>
      <c r="B289" s="19" t="s">
        <v>669</v>
      </c>
      <c r="C289" s="19" t="s">
        <v>679</v>
      </c>
      <c r="D289" s="19" t="s">
        <v>680</v>
      </c>
      <c r="E289" s="20">
        <v>5</v>
      </c>
      <c r="F289" s="20">
        <v>0</v>
      </c>
      <c r="G289" s="19"/>
      <c r="H289" s="24"/>
      <c r="I289" s="24"/>
      <c r="J289" s="19">
        <v>3</v>
      </c>
      <c r="K289" s="19"/>
      <c r="L289" s="19">
        <v>0</v>
      </c>
      <c r="M289" s="19">
        <v>1</v>
      </c>
      <c r="N289" s="28" t="s">
        <v>37</v>
      </c>
    </row>
    <row r="290" s="2" customFormat="1" ht="32" spans="1:14">
      <c r="A290" s="19">
        <v>3050</v>
      </c>
      <c r="B290" s="19" t="s">
        <v>681</v>
      </c>
      <c r="C290" s="19" t="s">
        <v>115</v>
      </c>
      <c r="D290" s="20" t="s">
        <v>36</v>
      </c>
      <c r="E290" s="20">
        <v>0</v>
      </c>
      <c r="F290" s="20">
        <v>1</v>
      </c>
      <c r="G290" s="20"/>
      <c r="H290" s="23"/>
      <c r="I290" s="23"/>
      <c r="J290" s="20">
        <v>1</v>
      </c>
      <c r="K290" s="20"/>
      <c r="L290" s="20">
        <v>1</v>
      </c>
      <c r="M290" s="20">
        <v>1</v>
      </c>
      <c r="N290" s="28" t="s">
        <v>37</v>
      </c>
    </row>
    <row r="291" s="2" customFormat="1" ht="32" spans="1:14">
      <c r="A291" s="19">
        <v>3051</v>
      </c>
      <c r="B291" s="19" t="s">
        <v>681</v>
      </c>
      <c r="C291" s="19" t="s">
        <v>682</v>
      </c>
      <c r="D291" s="19" t="s">
        <v>683</v>
      </c>
      <c r="E291" s="20">
        <v>0</v>
      </c>
      <c r="F291" s="20">
        <v>0</v>
      </c>
      <c r="G291" s="20"/>
      <c r="H291" s="23" t="s">
        <v>684</v>
      </c>
      <c r="I291" s="23" t="s">
        <v>685</v>
      </c>
      <c r="J291" s="20">
        <v>2</v>
      </c>
      <c r="K291" s="20"/>
      <c r="L291" s="20">
        <v>4</v>
      </c>
      <c r="M291" s="20">
        <v>2.82</v>
      </c>
      <c r="N291" s="28" t="s">
        <v>37</v>
      </c>
    </row>
    <row r="292" s="2" customFormat="1" ht="32" spans="1:14">
      <c r="A292" s="19">
        <v>3052</v>
      </c>
      <c r="B292" s="19" t="s">
        <v>681</v>
      </c>
      <c r="C292" s="19" t="s">
        <v>686</v>
      </c>
      <c r="D292" s="19" t="s">
        <v>687</v>
      </c>
      <c r="E292" s="20">
        <v>1</v>
      </c>
      <c r="F292" s="20">
        <v>0</v>
      </c>
      <c r="G292" s="19"/>
      <c r="H292" s="24"/>
      <c r="I292" s="24"/>
      <c r="J292" s="19">
        <v>3</v>
      </c>
      <c r="K292" s="19"/>
      <c r="L292" s="20">
        <v>0</v>
      </c>
      <c r="M292" s="20">
        <v>1</v>
      </c>
      <c r="N292" s="28" t="s">
        <v>37</v>
      </c>
    </row>
    <row r="293" s="2" customFormat="1" ht="32" spans="1:14">
      <c r="A293" s="19">
        <v>3053</v>
      </c>
      <c r="B293" s="19" t="s">
        <v>681</v>
      </c>
      <c r="C293" s="19" t="s">
        <v>688</v>
      </c>
      <c r="D293" s="19" t="s">
        <v>689</v>
      </c>
      <c r="E293" s="20">
        <v>3</v>
      </c>
      <c r="F293" s="20">
        <v>0</v>
      </c>
      <c r="G293" s="19"/>
      <c r="H293" s="24"/>
      <c r="I293" s="24"/>
      <c r="J293" s="19">
        <v>3</v>
      </c>
      <c r="K293" s="19"/>
      <c r="L293" s="19">
        <v>0</v>
      </c>
      <c r="M293" s="19">
        <v>1</v>
      </c>
      <c r="N293" s="28" t="s">
        <v>37</v>
      </c>
    </row>
    <row r="294" s="2" customFormat="1" ht="32" spans="1:14">
      <c r="A294" s="19">
        <v>3060</v>
      </c>
      <c r="B294" s="19" t="s">
        <v>690</v>
      </c>
      <c r="C294" s="19" t="s">
        <v>115</v>
      </c>
      <c r="D294" s="20" t="s">
        <v>36</v>
      </c>
      <c r="E294" s="20">
        <v>0</v>
      </c>
      <c r="F294" s="20">
        <v>1</v>
      </c>
      <c r="G294" s="20"/>
      <c r="H294" s="23"/>
      <c r="I294" s="23" t="s">
        <v>691</v>
      </c>
      <c r="J294" s="20">
        <v>1</v>
      </c>
      <c r="K294" s="20"/>
      <c r="L294" s="20">
        <v>1</v>
      </c>
      <c r="M294" s="20">
        <v>1</v>
      </c>
      <c r="N294" s="28" t="s">
        <v>37</v>
      </c>
    </row>
    <row r="295" s="2" customFormat="1" ht="32" spans="1:14">
      <c r="A295" s="19">
        <v>3061</v>
      </c>
      <c r="B295" s="19" t="s">
        <v>690</v>
      </c>
      <c r="C295" s="19" t="s">
        <v>682</v>
      </c>
      <c r="D295" s="19" t="s">
        <v>692</v>
      </c>
      <c r="E295" s="20">
        <v>0</v>
      </c>
      <c r="F295" s="20">
        <v>1</v>
      </c>
      <c r="G295" s="20"/>
      <c r="H295" s="23"/>
      <c r="I295" s="23" t="s">
        <v>693</v>
      </c>
      <c r="J295" s="20">
        <v>2</v>
      </c>
      <c r="K295" s="20"/>
      <c r="L295" s="20">
        <v>3</v>
      </c>
      <c r="M295" s="20">
        <v>1.95</v>
      </c>
      <c r="N295" s="28" t="s">
        <v>37</v>
      </c>
    </row>
    <row r="296" s="3" customFormat="1" ht="32" spans="1:14">
      <c r="A296" s="21">
        <v>3062</v>
      </c>
      <c r="B296" s="21" t="s">
        <v>690</v>
      </c>
      <c r="C296" s="21" t="s">
        <v>694</v>
      </c>
      <c r="D296" s="21" t="s">
        <v>695</v>
      </c>
      <c r="E296" s="25">
        <v>1</v>
      </c>
      <c r="F296" s="25">
        <v>0</v>
      </c>
      <c r="G296" s="21"/>
      <c r="H296" s="26"/>
      <c r="I296" s="26"/>
      <c r="J296" s="21">
        <v>3</v>
      </c>
      <c r="K296" s="21"/>
      <c r="L296" s="25">
        <v>0</v>
      </c>
      <c r="M296" s="25">
        <v>1</v>
      </c>
      <c r="N296" s="29" t="s">
        <v>696</v>
      </c>
    </row>
    <row r="297" s="2" customFormat="1" ht="32" spans="1:14">
      <c r="A297" s="19">
        <v>3070</v>
      </c>
      <c r="B297" s="19" t="s">
        <v>697</v>
      </c>
      <c r="C297" s="19" t="s">
        <v>115</v>
      </c>
      <c r="D297" s="20" t="s">
        <v>36</v>
      </c>
      <c r="E297" s="20">
        <v>0</v>
      </c>
      <c r="F297" s="20">
        <v>1</v>
      </c>
      <c r="G297" s="20"/>
      <c r="H297" s="23"/>
      <c r="I297" s="23"/>
      <c r="J297" s="20">
        <v>1</v>
      </c>
      <c r="K297" s="20"/>
      <c r="L297" s="20">
        <v>1</v>
      </c>
      <c r="M297" s="20">
        <v>1</v>
      </c>
      <c r="N297" s="28" t="s">
        <v>37</v>
      </c>
    </row>
    <row r="298" s="2" customFormat="1" ht="32" spans="1:14">
      <c r="A298" s="19">
        <v>3071</v>
      </c>
      <c r="B298" s="19" t="s">
        <v>697</v>
      </c>
      <c r="C298" s="19" t="s">
        <v>698</v>
      </c>
      <c r="D298" s="19" t="s">
        <v>699</v>
      </c>
      <c r="E298" s="20">
        <v>0</v>
      </c>
      <c r="F298" s="20">
        <v>1</v>
      </c>
      <c r="G298" s="20"/>
      <c r="H298" s="23"/>
      <c r="I298" s="23" t="s">
        <v>700</v>
      </c>
      <c r="J298" s="20">
        <v>2</v>
      </c>
      <c r="K298" s="20"/>
      <c r="L298" s="20">
        <v>11</v>
      </c>
      <c r="M298" s="20">
        <v>2.6</v>
      </c>
      <c r="N298" s="28" t="s">
        <v>37</v>
      </c>
    </row>
    <row r="299" s="3" customFormat="1" ht="32" spans="1:14">
      <c r="A299" s="21">
        <v>3072</v>
      </c>
      <c r="B299" s="21" t="s">
        <v>697</v>
      </c>
      <c r="C299" s="21" t="s">
        <v>701</v>
      </c>
      <c r="D299" s="21" t="s">
        <v>702</v>
      </c>
      <c r="E299" s="25">
        <v>1</v>
      </c>
      <c r="F299" s="25">
        <v>0</v>
      </c>
      <c r="G299" s="21"/>
      <c r="H299" s="26"/>
      <c r="I299" s="26"/>
      <c r="J299" s="21">
        <v>3</v>
      </c>
      <c r="K299" s="21"/>
      <c r="L299" s="25">
        <v>0</v>
      </c>
      <c r="M299" s="25">
        <v>1</v>
      </c>
      <c r="N299" s="29" t="s">
        <v>703</v>
      </c>
    </row>
    <row r="300" s="2" customFormat="1" ht="32" spans="1:14">
      <c r="A300" s="19">
        <v>3073</v>
      </c>
      <c r="B300" s="19" t="s">
        <v>697</v>
      </c>
      <c r="C300" s="19" t="s">
        <v>704</v>
      </c>
      <c r="D300" s="19" t="s">
        <v>689</v>
      </c>
      <c r="E300" s="20">
        <v>3</v>
      </c>
      <c r="F300" s="20">
        <v>0</v>
      </c>
      <c r="G300" s="19"/>
      <c r="H300" s="24"/>
      <c r="I300" s="24"/>
      <c r="J300" s="19">
        <v>3</v>
      </c>
      <c r="K300" s="19"/>
      <c r="L300" s="19">
        <v>0</v>
      </c>
      <c r="M300" s="19">
        <v>1</v>
      </c>
      <c r="N300" s="28" t="s">
        <v>37</v>
      </c>
    </row>
    <row r="301" s="2" customFormat="1" ht="32" spans="1:14">
      <c r="A301" s="19">
        <v>3080</v>
      </c>
      <c r="B301" s="19" t="s">
        <v>705</v>
      </c>
      <c r="C301" s="19" t="s">
        <v>115</v>
      </c>
      <c r="D301" s="20" t="s">
        <v>36</v>
      </c>
      <c r="E301" s="20">
        <v>0</v>
      </c>
      <c r="F301" s="20">
        <v>0</v>
      </c>
      <c r="G301" s="20"/>
      <c r="H301" s="23" t="s">
        <v>706</v>
      </c>
      <c r="I301" s="23" t="s">
        <v>707</v>
      </c>
      <c r="J301" s="20">
        <v>1</v>
      </c>
      <c r="K301" s="20"/>
      <c r="L301" s="20">
        <v>1</v>
      </c>
      <c r="M301" s="20">
        <v>1</v>
      </c>
      <c r="N301" s="28" t="s">
        <v>37</v>
      </c>
    </row>
    <row r="302" s="2" customFormat="1" ht="32" spans="1:14">
      <c r="A302" s="19">
        <v>3081</v>
      </c>
      <c r="B302" s="19" t="s">
        <v>705</v>
      </c>
      <c r="C302" s="19" t="s">
        <v>708</v>
      </c>
      <c r="D302" s="19" t="s">
        <v>709</v>
      </c>
      <c r="E302" s="20">
        <v>0</v>
      </c>
      <c r="F302" s="20">
        <v>0</v>
      </c>
      <c r="G302" s="20"/>
      <c r="H302" s="23"/>
      <c r="I302" s="23" t="s">
        <v>710</v>
      </c>
      <c r="J302" s="20">
        <v>2</v>
      </c>
      <c r="K302" s="20"/>
      <c r="L302" s="20">
        <v>1</v>
      </c>
      <c r="M302" s="20">
        <v>3.1</v>
      </c>
      <c r="N302" s="28" t="s">
        <v>37</v>
      </c>
    </row>
    <row r="303" s="3" customFormat="1" ht="32" spans="1:14">
      <c r="A303" s="21">
        <v>3082</v>
      </c>
      <c r="B303" s="21" t="s">
        <v>705</v>
      </c>
      <c r="C303" s="21" t="s">
        <v>711</v>
      </c>
      <c r="D303" s="21" t="s">
        <v>712</v>
      </c>
      <c r="E303" s="25">
        <v>1</v>
      </c>
      <c r="F303" s="25">
        <v>0</v>
      </c>
      <c r="G303" s="21"/>
      <c r="H303" s="26"/>
      <c r="I303" s="26"/>
      <c r="J303" s="21">
        <v>3</v>
      </c>
      <c r="K303" s="21"/>
      <c r="L303" s="25">
        <v>0</v>
      </c>
      <c r="M303" s="25">
        <v>1</v>
      </c>
      <c r="N303" s="29" t="s">
        <v>416</v>
      </c>
    </row>
    <row r="304" s="2" customFormat="1" ht="32" spans="1:14">
      <c r="A304" s="19">
        <v>3083</v>
      </c>
      <c r="B304" s="19" t="s">
        <v>705</v>
      </c>
      <c r="C304" s="19" t="s">
        <v>713</v>
      </c>
      <c r="D304" s="19" t="s">
        <v>714</v>
      </c>
      <c r="E304" s="20">
        <v>3</v>
      </c>
      <c r="F304" s="20">
        <v>0</v>
      </c>
      <c r="G304" s="19"/>
      <c r="H304" s="24"/>
      <c r="I304" s="24"/>
      <c r="J304" s="19">
        <v>3</v>
      </c>
      <c r="K304" s="19"/>
      <c r="L304" s="19">
        <v>0</v>
      </c>
      <c r="M304" s="19">
        <v>1</v>
      </c>
      <c r="N304" s="28" t="s">
        <v>37</v>
      </c>
    </row>
    <row r="305" s="2" customFormat="1" ht="32" spans="1:14">
      <c r="A305" s="19">
        <v>3120</v>
      </c>
      <c r="B305" s="19" t="s">
        <v>715</v>
      </c>
      <c r="C305" s="19" t="s">
        <v>115</v>
      </c>
      <c r="D305" s="20" t="s">
        <v>36</v>
      </c>
      <c r="E305" s="20">
        <v>0</v>
      </c>
      <c r="F305" s="20">
        <v>1</v>
      </c>
      <c r="G305" s="20"/>
      <c r="H305" s="23"/>
      <c r="I305" s="23"/>
      <c r="J305" s="20">
        <v>1</v>
      </c>
      <c r="K305" s="20"/>
      <c r="L305" s="20">
        <v>1</v>
      </c>
      <c r="M305" s="20">
        <v>1</v>
      </c>
      <c r="N305" s="28" t="s">
        <v>37</v>
      </c>
    </row>
    <row r="306" s="2" customFormat="1" ht="32" spans="1:14">
      <c r="A306" s="19">
        <v>3121</v>
      </c>
      <c r="B306" s="19" t="s">
        <v>715</v>
      </c>
      <c r="C306" s="19" t="s">
        <v>716</v>
      </c>
      <c r="D306" s="19" t="s">
        <v>717</v>
      </c>
      <c r="E306" s="20">
        <v>0</v>
      </c>
      <c r="F306" s="20">
        <v>1</v>
      </c>
      <c r="G306" s="20"/>
      <c r="H306" s="23"/>
      <c r="I306" s="23" t="s">
        <v>718</v>
      </c>
      <c r="J306" s="20">
        <v>2</v>
      </c>
      <c r="K306" s="20"/>
      <c r="L306" s="20">
        <v>2</v>
      </c>
      <c r="M306" s="20">
        <v>3.11</v>
      </c>
      <c r="N306" s="28" t="s">
        <v>37</v>
      </c>
    </row>
    <row r="307" s="3" customFormat="1" ht="32" spans="1:14">
      <c r="A307" s="21">
        <v>3122</v>
      </c>
      <c r="B307" s="21" t="s">
        <v>715</v>
      </c>
      <c r="C307" s="21" t="s">
        <v>719</v>
      </c>
      <c r="D307" s="21" t="s">
        <v>720</v>
      </c>
      <c r="E307" s="25">
        <v>1</v>
      </c>
      <c r="F307" s="25">
        <v>0</v>
      </c>
      <c r="G307" s="21"/>
      <c r="H307" s="26"/>
      <c r="I307" s="26"/>
      <c r="J307" s="21">
        <v>3</v>
      </c>
      <c r="K307" s="21"/>
      <c r="L307" s="25">
        <v>0</v>
      </c>
      <c r="M307" s="25">
        <v>1</v>
      </c>
      <c r="N307" s="29" t="s">
        <v>721</v>
      </c>
    </row>
    <row r="308" s="2" customFormat="1" ht="32" spans="1:14">
      <c r="A308" s="19">
        <v>3123</v>
      </c>
      <c r="B308" s="19" t="s">
        <v>715</v>
      </c>
      <c r="C308" s="19" t="s">
        <v>722</v>
      </c>
      <c r="D308" s="19" t="s">
        <v>723</v>
      </c>
      <c r="E308" s="20">
        <v>3</v>
      </c>
      <c r="F308" s="20">
        <v>0</v>
      </c>
      <c r="G308" s="19"/>
      <c r="H308" s="24"/>
      <c r="I308" s="24"/>
      <c r="J308" s="19">
        <v>3</v>
      </c>
      <c r="K308" s="19"/>
      <c r="L308" s="19">
        <v>0</v>
      </c>
      <c r="M308" s="19">
        <v>1</v>
      </c>
      <c r="N308" s="28" t="s">
        <v>37</v>
      </c>
    </row>
    <row r="309" s="2" customFormat="1" ht="32" spans="1:14">
      <c r="A309" s="19">
        <v>3124</v>
      </c>
      <c r="B309" s="19" t="s">
        <v>715</v>
      </c>
      <c r="C309" s="19" t="s">
        <v>724</v>
      </c>
      <c r="D309" s="19" t="s">
        <v>725</v>
      </c>
      <c r="E309" s="20">
        <v>5</v>
      </c>
      <c r="F309" s="20">
        <v>0</v>
      </c>
      <c r="G309" s="19"/>
      <c r="H309" s="24"/>
      <c r="I309" s="24"/>
      <c r="J309" s="19">
        <v>3</v>
      </c>
      <c r="K309" s="19"/>
      <c r="L309" s="19">
        <v>0</v>
      </c>
      <c r="M309" s="19">
        <v>1</v>
      </c>
      <c r="N309" s="28" t="s">
        <v>37</v>
      </c>
    </row>
    <row r="310" s="2" customFormat="1" ht="32" spans="1:14">
      <c r="A310" s="19">
        <v>3130</v>
      </c>
      <c r="B310" s="19" t="s">
        <v>726</v>
      </c>
      <c r="C310" s="19" t="s">
        <v>115</v>
      </c>
      <c r="D310" s="20" t="s">
        <v>36</v>
      </c>
      <c r="E310" s="20">
        <v>0</v>
      </c>
      <c r="F310" s="20">
        <v>0</v>
      </c>
      <c r="G310" s="20"/>
      <c r="H310" s="23" t="s">
        <v>727</v>
      </c>
      <c r="I310" s="23" t="s">
        <v>728</v>
      </c>
      <c r="J310" s="20">
        <v>1</v>
      </c>
      <c r="K310" s="20"/>
      <c r="L310" s="20">
        <v>1</v>
      </c>
      <c r="M310" s="20">
        <v>1</v>
      </c>
      <c r="N310" s="28" t="s">
        <v>37</v>
      </c>
    </row>
    <row r="311" s="2" customFormat="1" ht="64" spans="1:14">
      <c r="A311" s="19">
        <v>3131</v>
      </c>
      <c r="B311" s="19" t="s">
        <v>726</v>
      </c>
      <c r="C311" s="19" t="s">
        <v>729</v>
      </c>
      <c r="D311" s="19" t="s">
        <v>730</v>
      </c>
      <c r="E311" s="20">
        <v>0</v>
      </c>
      <c r="F311" s="20">
        <v>0</v>
      </c>
      <c r="G311" s="20"/>
      <c r="H311" s="23"/>
      <c r="I311" s="23"/>
      <c r="J311" s="20">
        <v>2</v>
      </c>
      <c r="K311" s="20"/>
      <c r="L311" s="20">
        <v>5</v>
      </c>
      <c r="M311" s="20">
        <v>1.7</v>
      </c>
      <c r="N311" s="28" t="s">
        <v>37</v>
      </c>
    </row>
    <row r="312" s="2" customFormat="1" ht="32" spans="1:14">
      <c r="A312" s="19">
        <v>3132</v>
      </c>
      <c r="B312" s="19" t="s">
        <v>726</v>
      </c>
      <c r="C312" s="19" t="s">
        <v>731</v>
      </c>
      <c r="D312" s="19" t="s">
        <v>732</v>
      </c>
      <c r="E312" s="20">
        <v>1</v>
      </c>
      <c r="F312" s="20">
        <v>0</v>
      </c>
      <c r="G312" s="19"/>
      <c r="H312" s="24"/>
      <c r="I312" s="24"/>
      <c r="J312" s="19">
        <v>3</v>
      </c>
      <c r="K312" s="19"/>
      <c r="L312" s="20">
        <v>0</v>
      </c>
      <c r="M312" s="20">
        <v>1</v>
      </c>
      <c r="N312" s="28" t="s">
        <v>37</v>
      </c>
    </row>
    <row r="313" s="3" customFormat="1" ht="32" spans="1:14">
      <c r="A313" s="21">
        <v>3133</v>
      </c>
      <c r="B313" s="21" t="s">
        <v>726</v>
      </c>
      <c r="C313" s="21" t="s">
        <v>733</v>
      </c>
      <c r="D313" s="21" t="s">
        <v>734</v>
      </c>
      <c r="E313" s="25">
        <v>3</v>
      </c>
      <c r="F313" s="25">
        <v>0</v>
      </c>
      <c r="G313" s="21"/>
      <c r="H313" s="26"/>
      <c r="I313" s="26"/>
      <c r="J313" s="21">
        <v>3</v>
      </c>
      <c r="K313" s="21"/>
      <c r="L313" s="21">
        <v>0</v>
      </c>
      <c r="M313" s="21">
        <v>1</v>
      </c>
      <c r="N313" s="29" t="s">
        <v>735</v>
      </c>
    </row>
    <row r="314" s="2" customFormat="1" ht="64" spans="1:14">
      <c r="A314" s="19">
        <v>3134</v>
      </c>
      <c r="B314" s="19" t="s">
        <v>726</v>
      </c>
      <c r="C314" s="19" t="s">
        <v>736</v>
      </c>
      <c r="D314" s="19" t="s">
        <v>737</v>
      </c>
      <c r="E314" s="20">
        <v>5</v>
      </c>
      <c r="F314" s="20">
        <v>0</v>
      </c>
      <c r="G314" s="19"/>
      <c r="H314" s="24"/>
      <c r="I314" s="24"/>
      <c r="J314" s="19">
        <v>3</v>
      </c>
      <c r="K314" s="19"/>
      <c r="L314" s="19">
        <v>0</v>
      </c>
      <c r="M314" s="19">
        <v>1</v>
      </c>
      <c r="N314" s="28" t="s">
        <v>37</v>
      </c>
    </row>
    <row r="315" s="2" customFormat="1" ht="32" spans="1:14">
      <c r="A315" s="19">
        <v>3140</v>
      </c>
      <c r="B315" s="19" t="s">
        <v>738</v>
      </c>
      <c r="C315" s="19" t="s">
        <v>115</v>
      </c>
      <c r="D315" s="20" t="s">
        <v>36</v>
      </c>
      <c r="E315" s="20">
        <v>0</v>
      </c>
      <c r="F315" s="20">
        <v>1</v>
      </c>
      <c r="G315" s="20"/>
      <c r="H315" s="23"/>
      <c r="I315" s="23"/>
      <c r="J315" s="20">
        <v>1</v>
      </c>
      <c r="K315" s="20"/>
      <c r="L315" s="20">
        <v>1</v>
      </c>
      <c r="M315" s="20">
        <v>1</v>
      </c>
      <c r="N315" s="28" t="s">
        <v>37</v>
      </c>
    </row>
    <row r="316" s="2" customFormat="1" ht="32" spans="1:14">
      <c r="A316" s="19">
        <v>3141</v>
      </c>
      <c r="B316" s="19" t="s">
        <v>738</v>
      </c>
      <c r="C316" s="19" t="s">
        <v>739</v>
      </c>
      <c r="D316" s="19" t="s">
        <v>740</v>
      </c>
      <c r="E316" s="20">
        <v>0</v>
      </c>
      <c r="F316" s="20">
        <v>1</v>
      </c>
      <c r="G316" s="20"/>
      <c r="H316" s="23"/>
      <c r="I316" s="23"/>
      <c r="J316" s="20">
        <v>2</v>
      </c>
      <c r="K316" s="20"/>
      <c r="L316" s="20">
        <v>5</v>
      </c>
      <c r="M316" s="20">
        <v>1.9</v>
      </c>
      <c r="N316" s="28" t="s">
        <v>37</v>
      </c>
    </row>
    <row r="317" s="2" customFormat="1" ht="32" spans="1:14">
      <c r="A317" s="19">
        <v>3142</v>
      </c>
      <c r="B317" s="19" t="s">
        <v>738</v>
      </c>
      <c r="C317" s="19" t="s">
        <v>741</v>
      </c>
      <c r="D317" s="19" t="s">
        <v>742</v>
      </c>
      <c r="E317" s="20">
        <v>1</v>
      </c>
      <c r="F317" s="20">
        <v>0</v>
      </c>
      <c r="G317" s="19"/>
      <c r="H317" s="24"/>
      <c r="I317" s="24"/>
      <c r="J317" s="19">
        <v>3</v>
      </c>
      <c r="K317" s="19"/>
      <c r="L317" s="20">
        <v>0</v>
      </c>
      <c r="M317" s="20">
        <v>1</v>
      </c>
      <c r="N317" s="28" t="s">
        <v>37</v>
      </c>
    </row>
    <row r="318" s="3" customFormat="1" ht="32" spans="1:14">
      <c r="A318" s="21">
        <v>3143</v>
      </c>
      <c r="B318" s="21" t="s">
        <v>738</v>
      </c>
      <c r="C318" s="21" t="s">
        <v>743</v>
      </c>
      <c r="D318" s="21" t="s">
        <v>744</v>
      </c>
      <c r="E318" s="25">
        <v>3</v>
      </c>
      <c r="F318" s="25">
        <v>0</v>
      </c>
      <c r="G318" s="21"/>
      <c r="H318" s="26"/>
      <c r="I318" s="26"/>
      <c r="J318" s="21">
        <v>3</v>
      </c>
      <c r="K318" s="21"/>
      <c r="L318" s="21">
        <v>0</v>
      </c>
      <c r="M318" s="21">
        <v>1</v>
      </c>
      <c r="N318" s="29" t="s">
        <v>745</v>
      </c>
    </row>
    <row r="319" s="2" customFormat="1" ht="32" spans="1:14">
      <c r="A319" s="19">
        <v>3144</v>
      </c>
      <c r="B319" s="19" t="s">
        <v>738</v>
      </c>
      <c r="C319" s="19" t="s">
        <v>746</v>
      </c>
      <c r="D319" s="19" t="s">
        <v>611</v>
      </c>
      <c r="E319" s="20">
        <v>5</v>
      </c>
      <c r="F319" s="20">
        <v>0</v>
      </c>
      <c r="G319" s="19"/>
      <c r="H319" s="24"/>
      <c r="I319" s="24"/>
      <c r="J319" s="19">
        <v>3</v>
      </c>
      <c r="K319" s="19"/>
      <c r="L319" s="19">
        <v>11</v>
      </c>
      <c r="M319" s="19">
        <v>1</v>
      </c>
      <c r="N319" s="28" t="s">
        <v>37</v>
      </c>
    </row>
    <row r="320" s="2" customFormat="1" ht="32" spans="1:14">
      <c r="A320" s="19">
        <v>41001</v>
      </c>
      <c r="B320" s="19" t="s">
        <v>747</v>
      </c>
      <c r="C320" s="19" t="s">
        <v>748</v>
      </c>
      <c r="D320" s="19" t="s">
        <v>749</v>
      </c>
      <c r="E320" s="20">
        <v>0</v>
      </c>
      <c r="F320" s="20">
        <v>0</v>
      </c>
      <c r="G320" s="19"/>
      <c r="H320" s="24"/>
      <c r="I320" s="24"/>
      <c r="J320" s="19">
        <v>3</v>
      </c>
      <c r="K320" s="19"/>
      <c r="L320" s="20">
        <v>0</v>
      </c>
      <c r="M320" s="20">
        <v>1</v>
      </c>
      <c r="N320" s="28" t="s">
        <v>37</v>
      </c>
    </row>
    <row r="321" s="2" customFormat="1" ht="32" spans="1:14">
      <c r="A321" s="19">
        <v>41002</v>
      </c>
      <c r="B321" s="19" t="s">
        <v>747</v>
      </c>
      <c r="C321" s="19" t="s">
        <v>750</v>
      </c>
      <c r="D321" s="19" t="s">
        <v>751</v>
      </c>
      <c r="E321" s="20">
        <v>0</v>
      </c>
      <c r="F321" s="20">
        <v>0</v>
      </c>
      <c r="G321" s="19"/>
      <c r="H321" s="24"/>
      <c r="I321" s="24"/>
      <c r="J321" s="19">
        <v>3</v>
      </c>
      <c r="K321" s="19"/>
      <c r="L321" s="20">
        <v>0</v>
      </c>
      <c r="M321" s="20">
        <v>1</v>
      </c>
      <c r="N321" s="28" t="s">
        <v>37</v>
      </c>
    </row>
    <row r="322" s="2" customFormat="1" ht="32" spans="1:14">
      <c r="A322" s="19">
        <v>41003</v>
      </c>
      <c r="B322" s="19" t="s">
        <v>747</v>
      </c>
      <c r="C322" s="19" t="s">
        <v>752</v>
      </c>
      <c r="D322" s="19" t="s">
        <v>753</v>
      </c>
      <c r="E322" s="20">
        <v>0</v>
      </c>
      <c r="F322" s="20">
        <v>0</v>
      </c>
      <c r="G322" s="19"/>
      <c r="H322" s="24"/>
      <c r="I322" s="24"/>
      <c r="J322" s="19">
        <v>3</v>
      </c>
      <c r="K322" s="19"/>
      <c r="L322" s="20">
        <v>0</v>
      </c>
      <c r="M322" s="20">
        <v>1</v>
      </c>
      <c r="N322" s="28" t="s">
        <v>37</v>
      </c>
    </row>
    <row r="323" s="2" customFormat="1" ht="32" spans="1:14">
      <c r="A323" s="19">
        <v>41004</v>
      </c>
      <c r="B323" s="19" t="s">
        <v>747</v>
      </c>
      <c r="C323" s="19" t="s">
        <v>754</v>
      </c>
      <c r="D323" s="19" t="s">
        <v>755</v>
      </c>
      <c r="E323" s="20">
        <v>0</v>
      </c>
      <c r="F323" s="20">
        <v>0</v>
      </c>
      <c r="G323" s="19"/>
      <c r="H323" s="24"/>
      <c r="I323" s="24"/>
      <c r="J323" s="19">
        <v>3</v>
      </c>
      <c r="K323" s="19"/>
      <c r="L323" s="20">
        <v>0</v>
      </c>
      <c r="M323" s="20">
        <v>1</v>
      </c>
      <c r="N323" s="28" t="s">
        <v>37</v>
      </c>
    </row>
    <row r="324" s="2" customFormat="1" ht="32" spans="1:14">
      <c r="A324" s="19">
        <v>41005</v>
      </c>
      <c r="B324" s="19" t="s">
        <v>747</v>
      </c>
      <c r="C324" s="19" t="s">
        <v>756</v>
      </c>
      <c r="D324" s="19" t="s">
        <v>757</v>
      </c>
      <c r="E324" s="20">
        <v>0</v>
      </c>
      <c r="F324" s="20">
        <v>0</v>
      </c>
      <c r="G324" s="19"/>
      <c r="H324" s="24"/>
      <c r="I324" s="24"/>
      <c r="J324" s="19">
        <v>3</v>
      </c>
      <c r="K324" s="19"/>
      <c r="L324" s="20">
        <v>0</v>
      </c>
      <c r="M324" s="20">
        <v>1</v>
      </c>
      <c r="N324" s="28" t="s">
        <v>37</v>
      </c>
    </row>
    <row r="325" s="2" customFormat="1" ht="32" spans="1:14">
      <c r="A325" s="19">
        <v>42001</v>
      </c>
      <c r="B325" s="19" t="s">
        <v>758</v>
      </c>
      <c r="C325" s="19" t="s">
        <v>759</v>
      </c>
      <c r="D325" s="19" t="s">
        <v>760</v>
      </c>
      <c r="E325" s="20">
        <v>0</v>
      </c>
      <c r="F325" s="20">
        <v>0</v>
      </c>
      <c r="G325" s="19"/>
      <c r="H325" s="24"/>
      <c r="I325" s="24"/>
      <c r="J325" s="19">
        <v>3</v>
      </c>
      <c r="K325" s="19"/>
      <c r="L325" s="20">
        <v>0</v>
      </c>
      <c r="M325" s="20">
        <v>1</v>
      </c>
      <c r="N325" s="28" t="s">
        <v>37</v>
      </c>
    </row>
    <row r="326" ht="32" spans="1:14">
      <c r="A326" s="19">
        <v>42002</v>
      </c>
      <c r="B326" s="19" t="s">
        <v>758</v>
      </c>
      <c r="C326" s="19" t="s">
        <v>761</v>
      </c>
      <c r="D326" s="19" t="s">
        <v>762</v>
      </c>
      <c r="E326" s="20">
        <v>0</v>
      </c>
      <c r="F326" s="20">
        <v>0</v>
      </c>
      <c r="G326" s="19"/>
      <c r="H326" s="24"/>
      <c r="I326" s="24"/>
      <c r="J326" s="19">
        <v>3</v>
      </c>
      <c r="K326" s="19"/>
      <c r="L326" s="20">
        <v>0</v>
      </c>
      <c r="M326" s="20">
        <v>1</v>
      </c>
      <c r="N326" s="28" t="s">
        <v>37</v>
      </c>
    </row>
    <row r="327" ht="32" spans="1:14">
      <c r="A327" s="19">
        <v>42003</v>
      </c>
      <c r="B327" s="19" t="s">
        <v>758</v>
      </c>
      <c r="C327" s="19" t="s">
        <v>763</v>
      </c>
      <c r="D327" s="19" t="s">
        <v>764</v>
      </c>
      <c r="E327" s="20">
        <v>0</v>
      </c>
      <c r="F327" s="20">
        <v>0</v>
      </c>
      <c r="G327" s="19"/>
      <c r="H327" s="24"/>
      <c r="I327" s="24"/>
      <c r="J327" s="19">
        <v>3</v>
      </c>
      <c r="K327" s="19"/>
      <c r="L327" s="20">
        <v>0</v>
      </c>
      <c r="M327" s="20">
        <v>1</v>
      </c>
      <c r="N327" s="28" t="s">
        <v>37</v>
      </c>
    </row>
    <row r="328" ht="32" spans="1:14">
      <c r="A328" s="19">
        <v>42004</v>
      </c>
      <c r="B328" s="19" t="s">
        <v>758</v>
      </c>
      <c r="C328" s="19" t="s">
        <v>765</v>
      </c>
      <c r="D328" s="19" t="s">
        <v>766</v>
      </c>
      <c r="E328" s="20">
        <v>0</v>
      </c>
      <c r="F328" s="20">
        <v>0</v>
      </c>
      <c r="G328" s="19"/>
      <c r="H328" s="24"/>
      <c r="I328" s="24"/>
      <c r="J328" s="19">
        <v>3</v>
      </c>
      <c r="K328" s="19"/>
      <c r="L328" s="20">
        <v>0</v>
      </c>
      <c r="M328" s="20">
        <v>1</v>
      </c>
      <c r="N328" s="28" t="s">
        <v>37</v>
      </c>
    </row>
    <row r="329" ht="32" spans="1:14">
      <c r="A329" s="19">
        <v>42005</v>
      </c>
      <c r="B329" s="19" t="s">
        <v>758</v>
      </c>
      <c r="C329" s="19" t="s">
        <v>767</v>
      </c>
      <c r="D329" s="19" t="s">
        <v>768</v>
      </c>
      <c r="E329" s="20">
        <v>0</v>
      </c>
      <c r="F329" s="20">
        <v>0</v>
      </c>
      <c r="G329" s="19"/>
      <c r="H329" s="24"/>
      <c r="I329" s="24"/>
      <c r="J329" s="19">
        <v>3</v>
      </c>
      <c r="K329" s="19"/>
      <c r="L329" s="20">
        <v>0</v>
      </c>
      <c r="M329" s="20">
        <v>1</v>
      </c>
      <c r="N329" s="28" t="s">
        <v>37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2:T101"/>
  <sheetViews>
    <sheetView topLeftCell="A64" workbookViewId="0">
      <selection activeCell="M2" sqref="M2:M101"/>
    </sheetView>
  </sheetViews>
  <sheetFormatPr defaultColWidth="9" defaultRowHeight="12.4"/>
  <cols>
    <col min="10" max="10" width="9.5" customWidth="1"/>
    <col min="19" max="19" width="9.5" customWidth="1"/>
  </cols>
  <sheetData>
    <row r="2" spans="8:20">
      <c r="H2">
        <v>1</v>
      </c>
      <c r="I2">
        <v>100</v>
      </c>
      <c r="L2">
        <v>1</v>
      </c>
      <c r="M2">
        <f>CEILING($S$2*L2^$R$2+$T$2,10)</f>
        <v>0</v>
      </c>
      <c r="N2">
        <f>N1+M2</f>
        <v>0</v>
      </c>
      <c r="O2">
        <f>N2/2000</f>
        <v>0</v>
      </c>
      <c r="P2">
        <f t="shared" ref="P2:P33" si="0">O2/12</f>
        <v>0</v>
      </c>
      <c r="R2">
        <v>2.15</v>
      </c>
      <c r="S2">
        <v>3.73</v>
      </c>
      <c r="T2">
        <v>-10</v>
      </c>
    </row>
    <row r="3" spans="8:16">
      <c r="H3">
        <v>2</v>
      </c>
      <c r="I3">
        <v>200</v>
      </c>
      <c r="L3">
        <v>2</v>
      </c>
      <c r="M3">
        <f t="shared" ref="M3:M66" si="1">CEILING($S$2*L3^$R$2+$T$2,10)</f>
        <v>10</v>
      </c>
      <c r="N3">
        <f t="shared" ref="N3:N66" si="2">N2+M3</f>
        <v>10</v>
      </c>
      <c r="O3">
        <f t="shared" ref="O3:O66" si="3">N3/2000</f>
        <v>0.005</v>
      </c>
      <c r="P3">
        <f t="shared" si="0"/>
        <v>0.000416666666666667</v>
      </c>
    </row>
    <row r="4" spans="8:19">
      <c r="H4">
        <v>3</v>
      </c>
      <c r="I4">
        <v>500</v>
      </c>
      <c r="L4">
        <v>3</v>
      </c>
      <c r="M4">
        <f t="shared" si="1"/>
        <v>30</v>
      </c>
      <c r="N4">
        <f t="shared" si="2"/>
        <v>40</v>
      </c>
      <c r="O4">
        <f t="shared" si="3"/>
        <v>0.02</v>
      </c>
      <c r="P4">
        <f t="shared" si="0"/>
        <v>0.00166666666666667</v>
      </c>
      <c r="R4">
        <f>SUM(M2:M101)</f>
        <v>2399400</v>
      </c>
      <c r="S4">
        <f>J6-R4</f>
        <v>600</v>
      </c>
    </row>
    <row r="5" spans="8:16">
      <c r="H5">
        <v>4</v>
      </c>
      <c r="I5">
        <v>1000</v>
      </c>
      <c r="L5">
        <v>4</v>
      </c>
      <c r="M5">
        <f t="shared" si="1"/>
        <v>70</v>
      </c>
      <c r="N5">
        <f t="shared" si="2"/>
        <v>110</v>
      </c>
      <c r="O5">
        <f t="shared" si="3"/>
        <v>0.055</v>
      </c>
      <c r="P5">
        <f t="shared" si="0"/>
        <v>0.00458333333333333</v>
      </c>
    </row>
    <row r="6" spans="8:16">
      <c r="H6">
        <v>5</v>
      </c>
      <c r="I6">
        <v>2000</v>
      </c>
      <c r="J6">
        <f>I6*1200</f>
        <v>2400000</v>
      </c>
      <c r="L6">
        <v>5</v>
      </c>
      <c r="M6">
        <f t="shared" si="1"/>
        <v>110</v>
      </c>
      <c r="N6">
        <f t="shared" si="2"/>
        <v>220</v>
      </c>
      <c r="O6">
        <f t="shared" si="3"/>
        <v>0.11</v>
      </c>
      <c r="P6">
        <f t="shared" si="0"/>
        <v>0.00916666666666667</v>
      </c>
    </row>
    <row r="7" spans="12:16">
      <c r="L7">
        <v>6</v>
      </c>
      <c r="M7">
        <f t="shared" si="1"/>
        <v>170</v>
      </c>
      <c r="N7">
        <f t="shared" si="2"/>
        <v>390</v>
      </c>
      <c r="O7">
        <f t="shared" si="3"/>
        <v>0.195</v>
      </c>
      <c r="P7">
        <f t="shared" si="0"/>
        <v>0.01625</v>
      </c>
    </row>
    <row r="8" spans="12:16">
      <c r="L8">
        <v>7</v>
      </c>
      <c r="M8">
        <f t="shared" si="1"/>
        <v>240</v>
      </c>
      <c r="N8">
        <f t="shared" si="2"/>
        <v>630</v>
      </c>
      <c r="O8">
        <f t="shared" si="3"/>
        <v>0.315</v>
      </c>
      <c r="P8">
        <f t="shared" si="0"/>
        <v>0.02625</v>
      </c>
    </row>
    <row r="9" spans="12:16">
      <c r="L9">
        <v>8</v>
      </c>
      <c r="M9">
        <f t="shared" si="1"/>
        <v>320</v>
      </c>
      <c r="N9">
        <f t="shared" si="2"/>
        <v>950</v>
      </c>
      <c r="O9">
        <f t="shared" si="3"/>
        <v>0.475</v>
      </c>
      <c r="P9">
        <f t="shared" si="0"/>
        <v>0.0395833333333333</v>
      </c>
    </row>
    <row r="10" spans="12:16">
      <c r="L10">
        <v>9</v>
      </c>
      <c r="M10">
        <f t="shared" si="1"/>
        <v>420</v>
      </c>
      <c r="N10">
        <f t="shared" si="2"/>
        <v>1370</v>
      </c>
      <c r="O10">
        <f t="shared" si="3"/>
        <v>0.685</v>
      </c>
      <c r="P10">
        <f t="shared" si="0"/>
        <v>0.0570833333333333</v>
      </c>
    </row>
    <row r="11" spans="12:16">
      <c r="L11">
        <v>10</v>
      </c>
      <c r="M11">
        <f t="shared" si="1"/>
        <v>520</v>
      </c>
      <c r="N11">
        <f t="shared" si="2"/>
        <v>1890</v>
      </c>
      <c r="O11">
        <f t="shared" si="3"/>
        <v>0.945</v>
      </c>
      <c r="P11">
        <f t="shared" si="0"/>
        <v>0.07875</v>
      </c>
    </row>
    <row r="12" spans="12:16">
      <c r="L12">
        <v>11</v>
      </c>
      <c r="M12">
        <f t="shared" si="1"/>
        <v>640</v>
      </c>
      <c r="N12">
        <f t="shared" si="2"/>
        <v>2530</v>
      </c>
      <c r="O12">
        <f t="shared" si="3"/>
        <v>1.265</v>
      </c>
      <c r="P12">
        <f t="shared" si="0"/>
        <v>0.105416666666667</v>
      </c>
    </row>
    <row r="13" spans="12:16">
      <c r="L13">
        <v>12</v>
      </c>
      <c r="M13">
        <f t="shared" si="1"/>
        <v>770</v>
      </c>
      <c r="N13">
        <f t="shared" si="2"/>
        <v>3300</v>
      </c>
      <c r="O13">
        <f t="shared" si="3"/>
        <v>1.65</v>
      </c>
      <c r="P13">
        <f t="shared" si="0"/>
        <v>0.1375</v>
      </c>
    </row>
    <row r="14" spans="12:16">
      <c r="L14">
        <v>13</v>
      </c>
      <c r="M14">
        <f t="shared" si="1"/>
        <v>920</v>
      </c>
      <c r="N14">
        <f t="shared" si="2"/>
        <v>4220</v>
      </c>
      <c r="O14">
        <f t="shared" si="3"/>
        <v>2.11</v>
      </c>
      <c r="P14">
        <f t="shared" si="0"/>
        <v>0.175833333333333</v>
      </c>
    </row>
    <row r="15" spans="12:16">
      <c r="L15">
        <v>14</v>
      </c>
      <c r="M15">
        <f t="shared" si="1"/>
        <v>1080</v>
      </c>
      <c r="N15">
        <f t="shared" si="2"/>
        <v>5300</v>
      </c>
      <c r="O15">
        <f t="shared" si="3"/>
        <v>2.65</v>
      </c>
      <c r="P15">
        <f t="shared" si="0"/>
        <v>0.220833333333333</v>
      </c>
    </row>
    <row r="16" spans="12:16">
      <c r="L16">
        <v>15</v>
      </c>
      <c r="M16">
        <f t="shared" si="1"/>
        <v>1250</v>
      </c>
      <c r="N16">
        <f t="shared" si="2"/>
        <v>6550</v>
      </c>
      <c r="O16">
        <f t="shared" si="3"/>
        <v>3.275</v>
      </c>
      <c r="P16">
        <f t="shared" si="0"/>
        <v>0.272916666666667</v>
      </c>
    </row>
    <row r="17" spans="12:16">
      <c r="L17">
        <v>16</v>
      </c>
      <c r="M17">
        <f t="shared" si="1"/>
        <v>1440</v>
      </c>
      <c r="N17">
        <f t="shared" si="2"/>
        <v>7990</v>
      </c>
      <c r="O17">
        <f t="shared" si="3"/>
        <v>3.995</v>
      </c>
      <c r="P17">
        <f t="shared" si="0"/>
        <v>0.332916666666667</v>
      </c>
    </row>
    <row r="18" spans="12:16">
      <c r="L18">
        <v>17</v>
      </c>
      <c r="M18">
        <f t="shared" si="1"/>
        <v>1640</v>
      </c>
      <c r="N18">
        <f t="shared" si="2"/>
        <v>9630</v>
      </c>
      <c r="O18">
        <f t="shared" si="3"/>
        <v>4.815</v>
      </c>
      <c r="P18">
        <f t="shared" si="0"/>
        <v>0.40125</v>
      </c>
    </row>
    <row r="19" spans="12:16">
      <c r="L19">
        <v>18</v>
      </c>
      <c r="M19">
        <f t="shared" si="1"/>
        <v>1860</v>
      </c>
      <c r="N19">
        <f t="shared" si="2"/>
        <v>11490</v>
      </c>
      <c r="O19">
        <f t="shared" si="3"/>
        <v>5.745</v>
      </c>
      <c r="P19">
        <f t="shared" si="0"/>
        <v>0.47875</v>
      </c>
    </row>
    <row r="20" spans="12:16">
      <c r="L20">
        <v>19</v>
      </c>
      <c r="M20">
        <f t="shared" si="1"/>
        <v>2090</v>
      </c>
      <c r="N20">
        <f t="shared" si="2"/>
        <v>13580</v>
      </c>
      <c r="O20">
        <f t="shared" si="3"/>
        <v>6.79</v>
      </c>
      <c r="P20">
        <f t="shared" si="0"/>
        <v>0.565833333333333</v>
      </c>
    </row>
    <row r="21" spans="12:16">
      <c r="L21">
        <v>20</v>
      </c>
      <c r="M21">
        <f t="shared" si="1"/>
        <v>2330</v>
      </c>
      <c r="N21">
        <f t="shared" si="2"/>
        <v>15910</v>
      </c>
      <c r="O21">
        <f t="shared" si="3"/>
        <v>7.955</v>
      </c>
      <c r="P21">
        <f t="shared" si="0"/>
        <v>0.662916666666667</v>
      </c>
    </row>
    <row r="22" spans="12:16">
      <c r="L22">
        <v>21</v>
      </c>
      <c r="M22">
        <f t="shared" si="1"/>
        <v>2590</v>
      </c>
      <c r="N22">
        <f t="shared" si="2"/>
        <v>18500</v>
      </c>
      <c r="O22">
        <f t="shared" si="3"/>
        <v>9.25</v>
      </c>
      <c r="P22">
        <f t="shared" si="0"/>
        <v>0.770833333333333</v>
      </c>
    </row>
    <row r="23" spans="12:16">
      <c r="L23">
        <v>22</v>
      </c>
      <c r="M23">
        <f t="shared" si="1"/>
        <v>2870</v>
      </c>
      <c r="N23">
        <f t="shared" si="2"/>
        <v>21370</v>
      </c>
      <c r="O23">
        <f t="shared" si="3"/>
        <v>10.685</v>
      </c>
      <c r="P23">
        <f t="shared" si="0"/>
        <v>0.890416666666667</v>
      </c>
    </row>
    <row r="24" spans="12:16">
      <c r="L24">
        <v>23</v>
      </c>
      <c r="M24">
        <f t="shared" si="1"/>
        <v>3150</v>
      </c>
      <c r="N24">
        <f t="shared" si="2"/>
        <v>24520</v>
      </c>
      <c r="O24">
        <f t="shared" si="3"/>
        <v>12.26</v>
      </c>
      <c r="P24">
        <f t="shared" si="0"/>
        <v>1.02166666666667</v>
      </c>
    </row>
    <row r="25" spans="12:16">
      <c r="L25">
        <v>24</v>
      </c>
      <c r="M25">
        <f t="shared" si="1"/>
        <v>3460</v>
      </c>
      <c r="N25">
        <f t="shared" si="2"/>
        <v>27980</v>
      </c>
      <c r="O25">
        <f t="shared" si="3"/>
        <v>13.99</v>
      </c>
      <c r="P25">
        <f t="shared" si="0"/>
        <v>1.16583333333333</v>
      </c>
    </row>
    <row r="26" spans="12:16">
      <c r="L26">
        <v>25</v>
      </c>
      <c r="M26">
        <f t="shared" si="1"/>
        <v>3770</v>
      </c>
      <c r="N26">
        <f t="shared" si="2"/>
        <v>31750</v>
      </c>
      <c r="O26">
        <f t="shared" si="3"/>
        <v>15.875</v>
      </c>
      <c r="P26">
        <f t="shared" si="0"/>
        <v>1.32291666666667</v>
      </c>
    </row>
    <row r="27" spans="12:16">
      <c r="L27">
        <v>26</v>
      </c>
      <c r="M27">
        <f t="shared" si="1"/>
        <v>4110</v>
      </c>
      <c r="N27">
        <f t="shared" si="2"/>
        <v>35860</v>
      </c>
      <c r="O27">
        <f t="shared" si="3"/>
        <v>17.93</v>
      </c>
      <c r="P27">
        <f t="shared" si="0"/>
        <v>1.49416666666667</v>
      </c>
    </row>
    <row r="28" spans="12:16">
      <c r="L28">
        <v>27</v>
      </c>
      <c r="M28">
        <f t="shared" si="1"/>
        <v>4450</v>
      </c>
      <c r="N28">
        <f t="shared" si="2"/>
        <v>40310</v>
      </c>
      <c r="O28">
        <f t="shared" si="3"/>
        <v>20.155</v>
      </c>
      <c r="P28">
        <f t="shared" si="0"/>
        <v>1.67958333333333</v>
      </c>
    </row>
    <row r="29" spans="12:16">
      <c r="L29">
        <v>28</v>
      </c>
      <c r="M29">
        <f t="shared" si="1"/>
        <v>4820</v>
      </c>
      <c r="N29">
        <f t="shared" si="2"/>
        <v>45130</v>
      </c>
      <c r="O29">
        <f t="shared" si="3"/>
        <v>22.565</v>
      </c>
      <c r="P29">
        <f t="shared" si="0"/>
        <v>1.88041666666667</v>
      </c>
    </row>
    <row r="30" spans="12:16">
      <c r="L30">
        <v>29</v>
      </c>
      <c r="M30">
        <f t="shared" si="1"/>
        <v>5190</v>
      </c>
      <c r="N30">
        <f t="shared" si="2"/>
        <v>50320</v>
      </c>
      <c r="O30">
        <f t="shared" si="3"/>
        <v>25.16</v>
      </c>
      <c r="P30">
        <f t="shared" si="0"/>
        <v>2.09666666666667</v>
      </c>
    </row>
    <row r="31" spans="12:16">
      <c r="L31">
        <v>30</v>
      </c>
      <c r="M31">
        <f t="shared" si="1"/>
        <v>5590</v>
      </c>
      <c r="N31">
        <f t="shared" si="2"/>
        <v>55910</v>
      </c>
      <c r="O31">
        <f t="shared" si="3"/>
        <v>27.955</v>
      </c>
      <c r="P31">
        <f t="shared" si="0"/>
        <v>2.32958333333333</v>
      </c>
    </row>
    <row r="32" spans="12:16">
      <c r="L32">
        <v>31</v>
      </c>
      <c r="M32">
        <f t="shared" si="1"/>
        <v>5990</v>
      </c>
      <c r="N32">
        <f t="shared" si="2"/>
        <v>61900</v>
      </c>
      <c r="O32">
        <f t="shared" si="3"/>
        <v>30.95</v>
      </c>
      <c r="P32">
        <f t="shared" si="0"/>
        <v>2.57916666666667</v>
      </c>
    </row>
    <row r="33" spans="12:16">
      <c r="L33">
        <v>32</v>
      </c>
      <c r="M33">
        <f t="shared" si="1"/>
        <v>6420</v>
      </c>
      <c r="N33">
        <f t="shared" si="2"/>
        <v>68320</v>
      </c>
      <c r="O33">
        <f t="shared" si="3"/>
        <v>34.16</v>
      </c>
      <c r="P33">
        <f t="shared" si="0"/>
        <v>2.84666666666667</v>
      </c>
    </row>
    <row r="34" spans="12:16">
      <c r="L34">
        <v>33</v>
      </c>
      <c r="M34">
        <f t="shared" si="1"/>
        <v>6860</v>
      </c>
      <c r="N34">
        <f t="shared" si="2"/>
        <v>75180</v>
      </c>
      <c r="O34">
        <f t="shared" si="3"/>
        <v>37.59</v>
      </c>
      <c r="P34">
        <f t="shared" ref="P34:P65" si="4">O34/12</f>
        <v>3.1325</v>
      </c>
    </row>
    <row r="35" spans="12:16">
      <c r="L35">
        <v>34</v>
      </c>
      <c r="M35">
        <f t="shared" si="1"/>
        <v>7310</v>
      </c>
      <c r="N35">
        <f t="shared" si="2"/>
        <v>82490</v>
      </c>
      <c r="O35">
        <f t="shared" si="3"/>
        <v>41.245</v>
      </c>
      <c r="P35">
        <f t="shared" si="4"/>
        <v>3.43708333333333</v>
      </c>
    </row>
    <row r="36" spans="12:16">
      <c r="L36">
        <v>35</v>
      </c>
      <c r="M36">
        <f t="shared" si="1"/>
        <v>7780</v>
      </c>
      <c r="N36">
        <f t="shared" si="2"/>
        <v>90270</v>
      </c>
      <c r="O36">
        <f t="shared" si="3"/>
        <v>45.135</v>
      </c>
      <c r="P36">
        <f t="shared" si="4"/>
        <v>3.76125</v>
      </c>
    </row>
    <row r="37" spans="12:16">
      <c r="L37">
        <v>36</v>
      </c>
      <c r="M37">
        <f t="shared" si="1"/>
        <v>8270</v>
      </c>
      <c r="N37">
        <f t="shared" si="2"/>
        <v>98540</v>
      </c>
      <c r="O37">
        <f t="shared" si="3"/>
        <v>49.27</v>
      </c>
      <c r="P37">
        <f t="shared" si="4"/>
        <v>4.10583333333333</v>
      </c>
    </row>
    <row r="38" spans="12:16">
      <c r="L38">
        <v>37</v>
      </c>
      <c r="M38">
        <f t="shared" si="1"/>
        <v>8770</v>
      </c>
      <c r="N38">
        <f t="shared" si="2"/>
        <v>107310</v>
      </c>
      <c r="O38">
        <f t="shared" si="3"/>
        <v>53.655</v>
      </c>
      <c r="P38">
        <f t="shared" si="4"/>
        <v>4.47125</v>
      </c>
    </row>
    <row r="39" spans="12:16">
      <c r="L39">
        <v>38</v>
      </c>
      <c r="M39">
        <f t="shared" si="1"/>
        <v>9290</v>
      </c>
      <c r="N39">
        <f t="shared" si="2"/>
        <v>116600</v>
      </c>
      <c r="O39">
        <f t="shared" si="3"/>
        <v>58.3</v>
      </c>
      <c r="P39">
        <f t="shared" si="4"/>
        <v>4.85833333333333</v>
      </c>
    </row>
    <row r="40" spans="12:16">
      <c r="L40">
        <v>39</v>
      </c>
      <c r="M40">
        <f t="shared" si="1"/>
        <v>9820</v>
      </c>
      <c r="N40">
        <f t="shared" si="2"/>
        <v>126420</v>
      </c>
      <c r="O40">
        <f t="shared" si="3"/>
        <v>63.21</v>
      </c>
      <c r="P40">
        <f t="shared" si="4"/>
        <v>5.2675</v>
      </c>
    </row>
    <row r="41" spans="12:16">
      <c r="L41">
        <v>40</v>
      </c>
      <c r="M41">
        <f t="shared" si="1"/>
        <v>10370</v>
      </c>
      <c r="N41">
        <f t="shared" si="2"/>
        <v>136790</v>
      </c>
      <c r="O41">
        <f t="shared" si="3"/>
        <v>68.395</v>
      </c>
      <c r="P41">
        <f t="shared" si="4"/>
        <v>5.69958333333333</v>
      </c>
    </row>
    <row r="42" spans="12:16">
      <c r="L42">
        <v>41</v>
      </c>
      <c r="M42">
        <f t="shared" si="1"/>
        <v>10940</v>
      </c>
      <c r="N42">
        <f t="shared" si="2"/>
        <v>147730</v>
      </c>
      <c r="O42">
        <f t="shared" si="3"/>
        <v>73.865</v>
      </c>
      <c r="P42">
        <f t="shared" si="4"/>
        <v>6.15541666666667</v>
      </c>
    </row>
    <row r="43" spans="12:16">
      <c r="L43">
        <v>42</v>
      </c>
      <c r="M43">
        <f t="shared" si="1"/>
        <v>11520</v>
      </c>
      <c r="N43">
        <f t="shared" si="2"/>
        <v>159250</v>
      </c>
      <c r="O43">
        <f t="shared" si="3"/>
        <v>79.625</v>
      </c>
      <c r="P43">
        <f t="shared" si="4"/>
        <v>6.63541666666667</v>
      </c>
    </row>
    <row r="44" spans="12:16">
      <c r="L44">
        <v>43</v>
      </c>
      <c r="M44">
        <f t="shared" si="1"/>
        <v>12120</v>
      </c>
      <c r="N44">
        <f t="shared" si="2"/>
        <v>171370</v>
      </c>
      <c r="O44">
        <f t="shared" si="3"/>
        <v>85.685</v>
      </c>
      <c r="P44">
        <f t="shared" si="4"/>
        <v>7.14041666666667</v>
      </c>
    </row>
    <row r="45" spans="12:16">
      <c r="L45">
        <v>44</v>
      </c>
      <c r="M45">
        <f t="shared" si="1"/>
        <v>12730</v>
      </c>
      <c r="N45">
        <f t="shared" si="2"/>
        <v>184100</v>
      </c>
      <c r="O45">
        <f t="shared" si="3"/>
        <v>92.05</v>
      </c>
      <c r="P45">
        <f t="shared" si="4"/>
        <v>7.67083333333333</v>
      </c>
    </row>
    <row r="46" spans="12:16">
      <c r="L46">
        <v>45</v>
      </c>
      <c r="M46">
        <f t="shared" si="1"/>
        <v>13360</v>
      </c>
      <c r="N46">
        <f t="shared" si="2"/>
        <v>197460</v>
      </c>
      <c r="O46">
        <f t="shared" si="3"/>
        <v>98.73</v>
      </c>
      <c r="P46">
        <f t="shared" si="4"/>
        <v>8.2275</v>
      </c>
    </row>
    <row r="47" spans="12:16">
      <c r="L47">
        <v>46</v>
      </c>
      <c r="M47">
        <f t="shared" si="1"/>
        <v>14010</v>
      </c>
      <c r="N47">
        <f t="shared" si="2"/>
        <v>211470</v>
      </c>
      <c r="O47">
        <f t="shared" si="3"/>
        <v>105.735</v>
      </c>
      <c r="P47">
        <f t="shared" si="4"/>
        <v>8.81125</v>
      </c>
    </row>
    <row r="48" spans="12:16">
      <c r="L48">
        <v>47</v>
      </c>
      <c r="M48">
        <f t="shared" si="1"/>
        <v>14670</v>
      </c>
      <c r="N48">
        <f t="shared" si="2"/>
        <v>226140</v>
      </c>
      <c r="O48">
        <f t="shared" si="3"/>
        <v>113.07</v>
      </c>
      <c r="P48">
        <f t="shared" si="4"/>
        <v>9.4225</v>
      </c>
    </row>
    <row r="49" spans="12:16">
      <c r="L49">
        <v>48</v>
      </c>
      <c r="M49">
        <f t="shared" si="1"/>
        <v>15350</v>
      </c>
      <c r="N49">
        <f t="shared" si="2"/>
        <v>241490</v>
      </c>
      <c r="O49">
        <f t="shared" si="3"/>
        <v>120.745</v>
      </c>
      <c r="P49">
        <f t="shared" si="4"/>
        <v>10.0620833333333</v>
      </c>
    </row>
    <row r="50" spans="12:16">
      <c r="L50">
        <v>49</v>
      </c>
      <c r="M50">
        <f t="shared" si="1"/>
        <v>16050</v>
      </c>
      <c r="N50">
        <f t="shared" si="2"/>
        <v>257540</v>
      </c>
      <c r="O50">
        <f t="shared" si="3"/>
        <v>128.77</v>
      </c>
      <c r="P50">
        <f t="shared" si="4"/>
        <v>10.7308333333333</v>
      </c>
    </row>
    <row r="51" spans="12:16">
      <c r="L51">
        <v>50</v>
      </c>
      <c r="M51">
        <f t="shared" si="1"/>
        <v>16760</v>
      </c>
      <c r="N51">
        <f t="shared" si="2"/>
        <v>274300</v>
      </c>
      <c r="O51">
        <f t="shared" si="3"/>
        <v>137.15</v>
      </c>
      <c r="P51">
        <f t="shared" si="4"/>
        <v>11.4291666666667</v>
      </c>
    </row>
    <row r="52" spans="12:16">
      <c r="L52">
        <v>51</v>
      </c>
      <c r="M52">
        <f t="shared" si="1"/>
        <v>17490</v>
      </c>
      <c r="N52">
        <f t="shared" si="2"/>
        <v>291790</v>
      </c>
      <c r="O52">
        <f t="shared" si="3"/>
        <v>145.895</v>
      </c>
      <c r="P52">
        <f t="shared" si="4"/>
        <v>12.1579166666667</v>
      </c>
    </row>
    <row r="53" spans="12:16">
      <c r="L53">
        <v>52</v>
      </c>
      <c r="M53">
        <f t="shared" si="1"/>
        <v>18240</v>
      </c>
      <c r="N53">
        <f t="shared" si="2"/>
        <v>310030</v>
      </c>
      <c r="O53">
        <f t="shared" si="3"/>
        <v>155.015</v>
      </c>
      <c r="P53">
        <f t="shared" si="4"/>
        <v>12.9179166666667</v>
      </c>
    </row>
    <row r="54" spans="12:16">
      <c r="L54">
        <v>53</v>
      </c>
      <c r="M54">
        <f t="shared" si="1"/>
        <v>19000</v>
      </c>
      <c r="N54">
        <f t="shared" si="2"/>
        <v>329030</v>
      </c>
      <c r="O54">
        <f t="shared" si="3"/>
        <v>164.515</v>
      </c>
      <c r="P54">
        <f t="shared" si="4"/>
        <v>13.7095833333333</v>
      </c>
    </row>
    <row r="55" spans="12:16">
      <c r="L55">
        <v>54</v>
      </c>
      <c r="M55">
        <f t="shared" si="1"/>
        <v>19780</v>
      </c>
      <c r="N55">
        <f t="shared" si="2"/>
        <v>348810</v>
      </c>
      <c r="O55">
        <f t="shared" si="3"/>
        <v>174.405</v>
      </c>
      <c r="P55">
        <f t="shared" si="4"/>
        <v>14.53375</v>
      </c>
    </row>
    <row r="56" spans="12:16">
      <c r="L56">
        <v>55</v>
      </c>
      <c r="M56">
        <f t="shared" si="1"/>
        <v>20580</v>
      </c>
      <c r="N56">
        <f t="shared" si="2"/>
        <v>369390</v>
      </c>
      <c r="O56">
        <f t="shared" si="3"/>
        <v>184.695</v>
      </c>
      <c r="P56">
        <f t="shared" si="4"/>
        <v>15.39125</v>
      </c>
    </row>
    <row r="57" spans="12:16">
      <c r="L57">
        <v>56</v>
      </c>
      <c r="M57">
        <f t="shared" si="1"/>
        <v>21390</v>
      </c>
      <c r="N57">
        <f t="shared" si="2"/>
        <v>390780</v>
      </c>
      <c r="O57">
        <f t="shared" si="3"/>
        <v>195.39</v>
      </c>
      <c r="P57">
        <f t="shared" si="4"/>
        <v>16.2825</v>
      </c>
    </row>
    <row r="58" spans="12:16">
      <c r="L58">
        <v>57</v>
      </c>
      <c r="M58">
        <f t="shared" si="1"/>
        <v>22220</v>
      </c>
      <c r="N58">
        <f t="shared" si="2"/>
        <v>413000</v>
      </c>
      <c r="O58">
        <f t="shared" si="3"/>
        <v>206.5</v>
      </c>
      <c r="P58">
        <f t="shared" si="4"/>
        <v>17.2083333333333</v>
      </c>
    </row>
    <row r="59" spans="12:16">
      <c r="L59">
        <v>58</v>
      </c>
      <c r="M59">
        <f t="shared" si="1"/>
        <v>23070</v>
      </c>
      <c r="N59">
        <f t="shared" si="2"/>
        <v>436070</v>
      </c>
      <c r="O59">
        <f t="shared" si="3"/>
        <v>218.035</v>
      </c>
      <c r="P59">
        <f t="shared" si="4"/>
        <v>18.1695833333333</v>
      </c>
    </row>
    <row r="60" spans="12:16">
      <c r="L60">
        <v>59</v>
      </c>
      <c r="M60">
        <f t="shared" si="1"/>
        <v>23930</v>
      </c>
      <c r="N60">
        <f t="shared" si="2"/>
        <v>460000</v>
      </c>
      <c r="O60">
        <f t="shared" si="3"/>
        <v>230</v>
      </c>
      <c r="P60">
        <f t="shared" si="4"/>
        <v>19.1666666666667</v>
      </c>
    </row>
    <row r="61" spans="12:16">
      <c r="L61">
        <v>60</v>
      </c>
      <c r="M61">
        <f t="shared" si="1"/>
        <v>24810</v>
      </c>
      <c r="N61">
        <f t="shared" si="2"/>
        <v>484810</v>
      </c>
      <c r="O61">
        <f t="shared" si="3"/>
        <v>242.405</v>
      </c>
      <c r="P61">
        <f t="shared" si="4"/>
        <v>20.2004166666667</v>
      </c>
    </row>
    <row r="62" spans="12:16">
      <c r="L62">
        <v>61</v>
      </c>
      <c r="M62">
        <f t="shared" si="1"/>
        <v>25710</v>
      </c>
      <c r="N62">
        <f t="shared" si="2"/>
        <v>510520</v>
      </c>
      <c r="O62">
        <f t="shared" si="3"/>
        <v>255.26</v>
      </c>
      <c r="P62">
        <f t="shared" si="4"/>
        <v>21.2716666666667</v>
      </c>
    </row>
    <row r="63" spans="12:16">
      <c r="L63">
        <v>62</v>
      </c>
      <c r="M63">
        <f t="shared" si="1"/>
        <v>26620</v>
      </c>
      <c r="N63">
        <f t="shared" si="2"/>
        <v>537140</v>
      </c>
      <c r="O63">
        <f t="shared" si="3"/>
        <v>268.57</v>
      </c>
      <c r="P63">
        <f t="shared" si="4"/>
        <v>22.3808333333333</v>
      </c>
    </row>
    <row r="64" spans="12:16">
      <c r="L64">
        <v>63</v>
      </c>
      <c r="M64">
        <f t="shared" si="1"/>
        <v>27560</v>
      </c>
      <c r="N64">
        <f t="shared" si="2"/>
        <v>564700</v>
      </c>
      <c r="O64">
        <f t="shared" si="3"/>
        <v>282.35</v>
      </c>
      <c r="P64">
        <f t="shared" si="4"/>
        <v>23.5291666666667</v>
      </c>
    </row>
    <row r="65" spans="12:16">
      <c r="L65">
        <v>64</v>
      </c>
      <c r="M65">
        <f t="shared" si="1"/>
        <v>28500</v>
      </c>
      <c r="N65">
        <f t="shared" si="2"/>
        <v>593200</v>
      </c>
      <c r="O65">
        <f t="shared" si="3"/>
        <v>296.6</v>
      </c>
      <c r="P65">
        <f t="shared" si="4"/>
        <v>24.7166666666667</v>
      </c>
    </row>
    <row r="66" spans="12:16">
      <c r="L66">
        <v>65</v>
      </c>
      <c r="M66">
        <f t="shared" si="1"/>
        <v>29470</v>
      </c>
      <c r="N66">
        <f t="shared" si="2"/>
        <v>622670</v>
      </c>
      <c r="O66">
        <f t="shared" si="3"/>
        <v>311.335</v>
      </c>
      <c r="P66">
        <f t="shared" ref="P66:P97" si="5">O66/12</f>
        <v>25.9445833333333</v>
      </c>
    </row>
    <row r="67" spans="12:16">
      <c r="L67">
        <v>66</v>
      </c>
      <c r="M67">
        <f t="shared" ref="M67:M101" si="6">CEILING($S$2*L67^$R$2+$T$2,10)</f>
        <v>30450</v>
      </c>
      <c r="N67">
        <f t="shared" ref="N67:N101" si="7">N66+M67</f>
        <v>653120</v>
      </c>
      <c r="O67">
        <f t="shared" ref="O67:O101" si="8">N67/2000</f>
        <v>326.56</v>
      </c>
      <c r="P67">
        <f t="shared" si="5"/>
        <v>27.2133333333333</v>
      </c>
    </row>
    <row r="68" spans="12:16">
      <c r="L68">
        <v>67</v>
      </c>
      <c r="M68">
        <f t="shared" si="6"/>
        <v>31460</v>
      </c>
      <c r="N68">
        <f t="shared" si="7"/>
        <v>684580</v>
      </c>
      <c r="O68">
        <f t="shared" si="8"/>
        <v>342.29</v>
      </c>
      <c r="P68">
        <f t="shared" si="5"/>
        <v>28.5241666666667</v>
      </c>
    </row>
    <row r="69" spans="12:16">
      <c r="L69">
        <v>68</v>
      </c>
      <c r="M69">
        <f t="shared" si="6"/>
        <v>32470</v>
      </c>
      <c r="N69">
        <f t="shared" si="7"/>
        <v>717050</v>
      </c>
      <c r="O69">
        <f t="shared" si="8"/>
        <v>358.525</v>
      </c>
      <c r="P69">
        <f t="shared" si="5"/>
        <v>29.8770833333333</v>
      </c>
    </row>
    <row r="70" spans="12:16">
      <c r="L70">
        <v>69</v>
      </c>
      <c r="M70">
        <f t="shared" si="6"/>
        <v>33510</v>
      </c>
      <c r="N70">
        <f t="shared" si="7"/>
        <v>750560</v>
      </c>
      <c r="O70">
        <f t="shared" si="8"/>
        <v>375.28</v>
      </c>
      <c r="P70">
        <f t="shared" si="5"/>
        <v>31.2733333333333</v>
      </c>
    </row>
    <row r="71" spans="12:16">
      <c r="L71">
        <v>70</v>
      </c>
      <c r="M71">
        <f t="shared" si="6"/>
        <v>34560</v>
      </c>
      <c r="N71">
        <f t="shared" si="7"/>
        <v>785120</v>
      </c>
      <c r="O71">
        <f t="shared" si="8"/>
        <v>392.56</v>
      </c>
      <c r="P71">
        <f t="shared" si="5"/>
        <v>32.7133333333333</v>
      </c>
    </row>
    <row r="72" spans="12:16">
      <c r="L72">
        <v>71</v>
      </c>
      <c r="M72">
        <f t="shared" si="6"/>
        <v>35630</v>
      </c>
      <c r="N72">
        <f t="shared" si="7"/>
        <v>820750</v>
      </c>
      <c r="O72">
        <f t="shared" si="8"/>
        <v>410.375</v>
      </c>
      <c r="P72">
        <f t="shared" si="5"/>
        <v>34.1979166666667</v>
      </c>
    </row>
    <row r="73" spans="12:16">
      <c r="L73">
        <v>72</v>
      </c>
      <c r="M73">
        <f t="shared" si="6"/>
        <v>36720</v>
      </c>
      <c r="N73">
        <f t="shared" si="7"/>
        <v>857470</v>
      </c>
      <c r="O73">
        <f t="shared" si="8"/>
        <v>428.735</v>
      </c>
      <c r="P73">
        <f t="shared" si="5"/>
        <v>35.7279166666667</v>
      </c>
    </row>
    <row r="74" spans="12:16">
      <c r="L74">
        <v>73</v>
      </c>
      <c r="M74">
        <f t="shared" si="6"/>
        <v>37830</v>
      </c>
      <c r="N74">
        <f t="shared" si="7"/>
        <v>895300</v>
      </c>
      <c r="O74">
        <f t="shared" si="8"/>
        <v>447.65</v>
      </c>
      <c r="P74">
        <f t="shared" si="5"/>
        <v>37.3041666666667</v>
      </c>
    </row>
    <row r="75" spans="12:16">
      <c r="L75">
        <v>74</v>
      </c>
      <c r="M75">
        <f t="shared" si="6"/>
        <v>38950</v>
      </c>
      <c r="N75">
        <f t="shared" si="7"/>
        <v>934250</v>
      </c>
      <c r="O75">
        <f t="shared" si="8"/>
        <v>467.125</v>
      </c>
      <c r="P75">
        <f t="shared" si="5"/>
        <v>38.9270833333333</v>
      </c>
    </row>
    <row r="76" spans="12:16">
      <c r="L76">
        <v>75</v>
      </c>
      <c r="M76">
        <f t="shared" si="6"/>
        <v>40090</v>
      </c>
      <c r="N76">
        <f t="shared" si="7"/>
        <v>974340</v>
      </c>
      <c r="O76">
        <f t="shared" si="8"/>
        <v>487.17</v>
      </c>
      <c r="P76">
        <f t="shared" si="5"/>
        <v>40.5975</v>
      </c>
    </row>
    <row r="77" spans="12:16">
      <c r="L77">
        <v>76</v>
      </c>
      <c r="M77">
        <f t="shared" si="6"/>
        <v>41250</v>
      </c>
      <c r="N77">
        <f t="shared" si="7"/>
        <v>1015590</v>
      </c>
      <c r="O77">
        <f t="shared" si="8"/>
        <v>507.795</v>
      </c>
      <c r="P77">
        <f t="shared" si="5"/>
        <v>42.31625</v>
      </c>
    </row>
    <row r="78" spans="12:16">
      <c r="L78">
        <v>77</v>
      </c>
      <c r="M78">
        <f t="shared" si="6"/>
        <v>42420</v>
      </c>
      <c r="N78">
        <f t="shared" si="7"/>
        <v>1058010</v>
      </c>
      <c r="O78">
        <f t="shared" si="8"/>
        <v>529.005</v>
      </c>
      <c r="P78">
        <f t="shared" si="5"/>
        <v>44.08375</v>
      </c>
    </row>
    <row r="79" spans="12:16">
      <c r="L79">
        <v>78</v>
      </c>
      <c r="M79">
        <f t="shared" si="6"/>
        <v>43620</v>
      </c>
      <c r="N79">
        <f t="shared" si="7"/>
        <v>1101630</v>
      </c>
      <c r="O79">
        <f t="shared" si="8"/>
        <v>550.815</v>
      </c>
      <c r="P79">
        <f t="shared" si="5"/>
        <v>45.90125</v>
      </c>
    </row>
    <row r="80" spans="12:16">
      <c r="L80">
        <v>79</v>
      </c>
      <c r="M80">
        <f t="shared" si="6"/>
        <v>44830</v>
      </c>
      <c r="N80">
        <f t="shared" si="7"/>
        <v>1146460</v>
      </c>
      <c r="O80">
        <f t="shared" si="8"/>
        <v>573.23</v>
      </c>
      <c r="P80">
        <f t="shared" si="5"/>
        <v>47.7691666666667</v>
      </c>
    </row>
    <row r="81" spans="12:16">
      <c r="L81">
        <v>80</v>
      </c>
      <c r="M81">
        <f t="shared" si="6"/>
        <v>46060</v>
      </c>
      <c r="N81">
        <f t="shared" si="7"/>
        <v>1192520</v>
      </c>
      <c r="O81">
        <f t="shared" si="8"/>
        <v>596.26</v>
      </c>
      <c r="P81">
        <f t="shared" si="5"/>
        <v>49.6883333333333</v>
      </c>
    </row>
    <row r="82" spans="12:16">
      <c r="L82">
        <v>81</v>
      </c>
      <c r="M82">
        <f t="shared" si="6"/>
        <v>47300</v>
      </c>
      <c r="N82">
        <f t="shared" si="7"/>
        <v>1239820</v>
      </c>
      <c r="O82">
        <f t="shared" si="8"/>
        <v>619.91</v>
      </c>
      <c r="P82">
        <f t="shared" si="5"/>
        <v>51.6591666666667</v>
      </c>
    </row>
    <row r="83" spans="12:16">
      <c r="L83">
        <v>82</v>
      </c>
      <c r="M83">
        <f t="shared" si="6"/>
        <v>48570</v>
      </c>
      <c r="N83">
        <f t="shared" si="7"/>
        <v>1288390</v>
      </c>
      <c r="O83">
        <f t="shared" si="8"/>
        <v>644.195</v>
      </c>
      <c r="P83">
        <f t="shared" si="5"/>
        <v>53.6829166666667</v>
      </c>
    </row>
    <row r="84" spans="12:16">
      <c r="L84">
        <v>83</v>
      </c>
      <c r="M84">
        <f t="shared" si="6"/>
        <v>49850</v>
      </c>
      <c r="N84">
        <f t="shared" si="7"/>
        <v>1338240</v>
      </c>
      <c r="O84">
        <f t="shared" si="8"/>
        <v>669.12</v>
      </c>
      <c r="P84">
        <f t="shared" si="5"/>
        <v>55.76</v>
      </c>
    </row>
    <row r="85" spans="12:16">
      <c r="L85">
        <v>84</v>
      </c>
      <c r="M85">
        <f t="shared" si="6"/>
        <v>51150</v>
      </c>
      <c r="N85">
        <f t="shared" si="7"/>
        <v>1389390</v>
      </c>
      <c r="O85">
        <f t="shared" si="8"/>
        <v>694.695</v>
      </c>
      <c r="P85">
        <f t="shared" si="5"/>
        <v>57.89125</v>
      </c>
    </row>
    <row r="86" spans="12:16">
      <c r="L86">
        <v>85</v>
      </c>
      <c r="M86">
        <f t="shared" si="6"/>
        <v>52470</v>
      </c>
      <c r="N86">
        <f t="shared" si="7"/>
        <v>1441860</v>
      </c>
      <c r="O86">
        <f t="shared" si="8"/>
        <v>720.93</v>
      </c>
      <c r="P86">
        <f t="shared" si="5"/>
        <v>60.0775</v>
      </c>
    </row>
    <row r="87" spans="12:16">
      <c r="L87">
        <v>86</v>
      </c>
      <c r="M87">
        <f t="shared" si="6"/>
        <v>53810</v>
      </c>
      <c r="N87">
        <f t="shared" si="7"/>
        <v>1495670</v>
      </c>
      <c r="O87">
        <f t="shared" si="8"/>
        <v>747.835</v>
      </c>
      <c r="P87">
        <f t="shared" si="5"/>
        <v>62.3195833333333</v>
      </c>
    </row>
    <row r="88" spans="12:16">
      <c r="L88">
        <v>87</v>
      </c>
      <c r="M88">
        <f t="shared" si="6"/>
        <v>55160</v>
      </c>
      <c r="N88">
        <f t="shared" si="7"/>
        <v>1550830</v>
      </c>
      <c r="O88">
        <f t="shared" si="8"/>
        <v>775.415</v>
      </c>
      <c r="P88">
        <f t="shared" si="5"/>
        <v>64.6179166666667</v>
      </c>
    </row>
    <row r="89" spans="12:16">
      <c r="L89">
        <v>88</v>
      </c>
      <c r="M89">
        <f t="shared" si="6"/>
        <v>56530</v>
      </c>
      <c r="N89">
        <f t="shared" si="7"/>
        <v>1607360</v>
      </c>
      <c r="O89">
        <f t="shared" si="8"/>
        <v>803.68</v>
      </c>
      <c r="P89">
        <f t="shared" si="5"/>
        <v>66.9733333333333</v>
      </c>
    </row>
    <row r="90" spans="12:16">
      <c r="L90">
        <v>89</v>
      </c>
      <c r="M90">
        <f t="shared" si="6"/>
        <v>57920</v>
      </c>
      <c r="N90">
        <f t="shared" si="7"/>
        <v>1665280</v>
      </c>
      <c r="O90">
        <f t="shared" si="8"/>
        <v>832.64</v>
      </c>
      <c r="P90">
        <f t="shared" si="5"/>
        <v>69.3866666666667</v>
      </c>
    </row>
    <row r="91" spans="12:16">
      <c r="L91">
        <v>90</v>
      </c>
      <c r="M91">
        <f t="shared" si="6"/>
        <v>59330</v>
      </c>
      <c r="N91">
        <f t="shared" si="7"/>
        <v>1724610</v>
      </c>
      <c r="O91">
        <f t="shared" si="8"/>
        <v>862.305</v>
      </c>
      <c r="P91">
        <f t="shared" si="5"/>
        <v>71.85875</v>
      </c>
    </row>
    <row r="92" spans="12:16">
      <c r="L92">
        <v>91</v>
      </c>
      <c r="M92">
        <f t="shared" si="6"/>
        <v>60760</v>
      </c>
      <c r="N92">
        <f t="shared" si="7"/>
        <v>1785370</v>
      </c>
      <c r="O92">
        <f t="shared" si="8"/>
        <v>892.685</v>
      </c>
      <c r="P92">
        <f t="shared" si="5"/>
        <v>74.3904166666667</v>
      </c>
    </row>
    <row r="93" spans="12:16">
      <c r="L93">
        <v>92</v>
      </c>
      <c r="M93">
        <f t="shared" si="6"/>
        <v>62200</v>
      </c>
      <c r="N93">
        <f t="shared" si="7"/>
        <v>1847570</v>
      </c>
      <c r="O93">
        <f t="shared" si="8"/>
        <v>923.785</v>
      </c>
      <c r="P93">
        <f t="shared" si="5"/>
        <v>76.9820833333333</v>
      </c>
    </row>
    <row r="94" spans="12:16">
      <c r="L94">
        <v>93</v>
      </c>
      <c r="M94">
        <f t="shared" si="6"/>
        <v>63670</v>
      </c>
      <c r="N94">
        <f t="shared" si="7"/>
        <v>1911240</v>
      </c>
      <c r="O94">
        <f t="shared" si="8"/>
        <v>955.62</v>
      </c>
      <c r="P94">
        <f t="shared" si="5"/>
        <v>79.635</v>
      </c>
    </row>
    <row r="95" spans="12:16">
      <c r="L95">
        <v>94</v>
      </c>
      <c r="M95">
        <f t="shared" si="6"/>
        <v>65150</v>
      </c>
      <c r="N95">
        <f t="shared" si="7"/>
        <v>1976390</v>
      </c>
      <c r="O95">
        <f t="shared" si="8"/>
        <v>988.195</v>
      </c>
      <c r="P95">
        <f t="shared" si="5"/>
        <v>82.3495833333333</v>
      </c>
    </row>
    <row r="96" spans="12:16">
      <c r="L96">
        <v>95</v>
      </c>
      <c r="M96">
        <f t="shared" si="6"/>
        <v>66650</v>
      </c>
      <c r="N96">
        <f t="shared" si="7"/>
        <v>2043040</v>
      </c>
      <c r="O96">
        <f t="shared" si="8"/>
        <v>1021.52</v>
      </c>
      <c r="P96">
        <f t="shared" si="5"/>
        <v>85.1266666666667</v>
      </c>
    </row>
    <row r="97" spans="12:16">
      <c r="L97">
        <v>96</v>
      </c>
      <c r="M97">
        <f t="shared" si="6"/>
        <v>68160</v>
      </c>
      <c r="N97">
        <f t="shared" si="7"/>
        <v>2111200</v>
      </c>
      <c r="O97">
        <f t="shared" si="8"/>
        <v>1055.6</v>
      </c>
      <c r="P97">
        <f t="shared" si="5"/>
        <v>87.9666666666667</v>
      </c>
    </row>
    <row r="98" spans="12:16">
      <c r="L98">
        <v>97</v>
      </c>
      <c r="M98">
        <f t="shared" si="6"/>
        <v>69700</v>
      </c>
      <c r="N98">
        <f t="shared" si="7"/>
        <v>2180900</v>
      </c>
      <c r="O98">
        <f t="shared" si="8"/>
        <v>1090.45</v>
      </c>
      <c r="P98">
        <f t="shared" ref="P98:P101" si="9">O98/12</f>
        <v>90.8708333333333</v>
      </c>
    </row>
    <row r="99" spans="12:16">
      <c r="L99">
        <v>98</v>
      </c>
      <c r="M99">
        <f t="shared" si="6"/>
        <v>71250</v>
      </c>
      <c r="N99">
        <f t="shared" si="7"/>
        <v>2252150</v>
      </c>
      <c r="O99">
        <f t="shared" si="8"/>
        <v>1126.075</v>
      </c>
      <c r="P99">
        <f t="shared" si="9"/>
        <v>93.8395833333333</v>
      </c>
    </row>
    <row r="100" spans="12:16">
      <c r="L100">
        <v>99</v>
      </c>
      <c r="M100">
        <f t="shared" si="6"/>
        <v>72830</v>
      </c>
      <c r="N100">
        <f t="shared" si="7"/>
        <v>2324980</v>
      </c>
      <c r="O100">
        <f t="shared" si="8"/>
        <v>1162.49</v>
      </c>
      <c r="P100">
        <f t="shared" si="9"/>
        <v>96.8741666666667</v>
      </c>
    </row>
    <row r="101" spans="12:16">
      <c r="L101">
        <v>100</v>
      </c>
      <c r="M101">
        <f t="shared" si="6"/>
        <v>74420</v>
      </c>
      <c r="N101">
        <f t="shared" si="7"/>
        <v>2399400</v>
      </c>
      <c r="O101">
        <f t="shared" si="8"/>
        <v>1199.7</v>
      </c>
      <c r="P101">
        <f t="shared" si="9"/>
        <v>99.975</v>
      </c>
    </row>
  </sheetData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E1" rgbClr="00000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Eros1on</cp:lastModifiedBy>
  <dcterms:created xsi:type="dcterms:W3CDTF">2015-06-19T02:19:00Z</dcterms:created>
  <dcterms:modified xsi:type="dcterms:W3CDTF">2023-06-20T14:41:37Z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4919865DF4C56C9C72782F6479380194</vt:lpwstr>
  </property>
</Properties>
</file>