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esktop\Projects\Bussiness Analytics with excel\"/>
    </mc:Choice>
  </mc:AlternateContent>
  <bookViews>
    <workbookView xWindow="-120" yWindow="-120" windowWidth="20736" windowHeight="11760"/>
  </bookViews>
  <sheets>
    <sheet name="Main Tips Sheet" sheetId="3" r:id="rId1"/>
    <sheet name="tips" sheetId="1" r:id="rId2"/>
    <sheet name="Tip-E sex" sheetId="5" r:id="rId3"/>
    <sheet name="RMSE" sheetId="6" r:id="rId4"/>
  </sheets>
  <definedNames>
    <definedName name="_xlnm._FilterDatabase" localSheetId="1" hidden="1">tips!$A$1:$L$244</definedName>
    <definedName name="Num._Sex">tips!$H$1:$H$244</definedName>
    <definedName name="Tip">tips!$F$1:$F$244</definedName>
    <definedName name="Total_bill">tips!$G$1:$G$244</definedName>
  </definedNames>
  <calcPr calcId="152511"/>
</workbook>
</file>

<file path=xl/calcChain.xml><?xml version="1.0" encoding="utf-8"?>
<calcChain xmlns="http://schemas.openxmlformats.org/spreadsheetml/2006/main">
  <c r="O2" i="1" l="1"/>
  <c r="P2" i="1" s="1"/>
  <c r="S7" i="1"/>
  <c r="H2" i="1"/>
  <c r="I2" i="1"/>
  <c r="J2" i="1"/>
  <c r="K2" i="1"/>
  <c r="L2" i="1"/>
  <c r="H3" i="1"/>
  <c r="I3" i="1"/>
  <c r="J3" i="1"/>
  <c r="K3" i="1"/>
  <c r="L3" i="1"/>
  <c r="O3" i="1"/>
  <c r="P3" i="1" s="1"/>
  <c r="H4" i="1"/>
  <c r="I4" i="1"/>
  <c r="J4" i="1"/>
  <c r="K4" i="1"/>
  <c r="L4" i="1"/>
  <c r="O4" i="1"/>
  <c r="P4" i="1" s="1"/>
  <c r="H5" i="1"/>
  <c r="I5" i="1"/>
  <c r="J5" i="1"/>
  <c r="K5" i="1"/>
  <c r="L5" i="1"/>
  <c r="O5" i="1"/>
  <c r="P5" i="1" s="1"/>
  <c r="H6" i="1"/>
  <c r="I6" i="1"/>
  <c r="J6" i="1"/>
  <c r="K6" i="1"/>
  <c r="L6" i="1"/>
  <c r="O6" i="1"/>
  <c r="P6" i="1" s="1"/>
  <c r="H7" i="1"/>
  <c r="I7" i="1"/>
  <c r="J7" i="1"/>
  <c r="K7" i="1"/>
  <c r="L7" i="1"/>
  <c r="O7" i="1"/>
  <c r="P7" i="1" s="1"/>
  <c r="H8" i="1"/>
  <c r="I8" i="1"/>
  <c r="J8" i="1"/>
  <c r="K8" i="1"/>
  <c r="L8" i="1"/>
  <c r="O8" i="1"/>
  <c r="P8" i="1" s="1"/>
  <c r="H9" i="1"/>
  <c r="I9" i="1"/>
  <c r="J9" i="1"/>
  <c r="K9" i="1"/>
  <c r="L9" i="1"/>
  <c r="O9" i="1"/>
  <c r="P9" i="1" s="1"/>
  <c r="H10" i="1"/>
  <c r="I10" i="1"/>
  <c r="J10" i="1"/>
  <c r="K10" i="1"/>
  <c r="L10" i="1"/>
  <c r="O10" i="1"/>
  <c r="P10" i="1" s="1"/>
  <c r="H11" i="1"/>
  <c r="I11" i="1"/>
  <c r="J11" i="1"/>
  <c r="K11" i="1"/>
  <c r="L11" i="1"/>
  <c r="O11" i="1"/>
  <c r="P11" i="1" s="1"/>
  <c r="H12" i="1"/>
  <c r="I12" i="1"/>
  <c r="J12" i="1"/>
  <c r="K12" i="1"/>
  <c r="L12" i="1"/>
  <c r="O12" i="1"/>
  <c r="P12" i="1" s="1"/>
  <c r="H13" i="1"/>
  <c r="I13" i="1"/>
  <c r="J13" i="1"/>
  <c r="K13" i="1"/>
  <c r="L13" i="1"/>
  <c r="O13" i="1"/>
  <c r="P13" i="1" s="1"/>
  <c r="H14" i="1"/>
  <c r="I14" i="1"/>
  <c r="J14" i="1"/>
  <c r="K14" i="1"/>
  <c r="L14" i="1"/>
  <c r="O14" i="1"/>
  <c r="P14" i="1" s="1"/>
  <c r="H15" i="1"/>
  <c r="I15" i="1"/>
  <c r="J15" i="1"/>
  <c r="K15" i="1"/>
  <c r="L15" i="1"/>
  <c r="O15" i="1"/>
  <c r="P15" i="1" s="1"/>
  <c r="H16" i="1"/>
  <c r="I16" i="1"/>
  <c r="J16" i="1"/>
  <c r="K16" i="1"/>
  <c r="L16" i="1"/>
  <c r="O16" i="1"/>
  <c r="P16" i="1" s="1"/>
  <c r="H17" i="1"/>
  <c r="I17" i="1"/>
  <c r="J17" i="1"/>
  <c r="K17" i="1"/>
  <c r="L17" i="1"/>
  <c r="O17" i="1"/>
  <c r="P17" i="1" s="1"/>
  <c r="H18" i="1"/>
  <c r="I18" i="1"/>
  <c r="J18" i="1"/>
  <c r="K18" i="1"/>
  <c r="L18" i="1"/>
  <c r="O18" i="1"/>
  <c r="P18" i="1" s="1"/>
  <c r="H19" i="1"/>
  <c r="I19" i="1"/>
  <c r="J19" i="1"/>
  <c r="K19" i="1"/>
  <c r="L19" i="1"/>
  <c r="O19" i="1"/>
  <c r="P19" i="1" s="1"/>
  <c r="H20" i="1"/>
  <c r="I20" i="1"/>
  <c r="J20" i="1"/>
  <c r="K20" i="1"/>
  <c r="L20" i="1"/>
  <c r="O20" i="1"/>
  <c r="P20" i="1" s="1"/>
  <c r="H21" i="1"/>
  <c r="I21" i="1"/>
  <c r="J21" i="1"/>
  <c r="K21" i="1"/>
  <c r="L21" i="1"/>
  <c r="O21" i="1"/>
  <c r="P21" i="1" s="1"/>
  <c r="H22" i="1"/>
  <c r="I22" i="1"/>
  <c r="J22" i="1"/>
  <c r="K22" i="1"/>
  <c r="L22" i="1"/>
  <c r="O22" i="1"/>
  <c r="P22" i="1" s="1"/>
  <c r="H23" i="1"/>
  <c r="I23" i="1"/>
  <c r="J23" i="1"/>
  <c r="K23" i="1"/>
  <c r="L23" i="1"/>
  <c r="O23" i="1"/>
  <c r="P23" i="1" s="1"/>
  <c r="H24" i="1"/>
  <c r="I24" i="1"/>
  <c r="J24" i="1"/>
  <c r="K24" i="1"/>
  <c r="L24" i="1"/>
  <c r="O24" i="1"/>
  <c r="P24" i="1" s="1"/>
  <c r="H25" i="1"/>
  <c r="I25" i="1"/>
  <c r="J25" i="1"/>
  <c r="K25" i="1"/>
  <c r="L25" i="1"/>
  <c r="O25" i="1"/>
  <c r="P25" i="1" s="1"/>
  <c r="H26" i="1"/>
  <c r="I26" i="1"/>
  <c r="J26" i="1"/>
  <c r="K26" i="1"/>
  <c r="L26" i="1"/>
  <c r="O26" i="1"/>
  <c r="P26" i="1" s="1"/>
  <c r="H27" i="1"/>
  <c r="I27" i="1"/>
  <c r="J27" i="1"/>
  <c r="K27" i="1"/>
  <c r="L27" i="1"/>
  <c r="O27" i="1"/>
  <c r="P27" i="1" s="1"/>
  <c r="H28" i="1"/>
  <c r="I28" i="1"/>
  <c r="J28" i="1"/>
  <c r="K28" i="1"/>
  <c r="L28" i="1"/>
  <c r="O28" i="1"/>
  <c r="P28" i="1" s="1"/>
  <c r="H29" i="1"/>
  <c r="I29" i="1"/>
  <c r="J29" i="1"/>
  <c r="K29" i="1"/>
  <c r="L29" i="1"/>
  <c r="O29" i="1"/>
  <c r="P29" i="1" s="1"/>
  <c r="H30" i="1"/>
  <c r="I30" i="1"/>
  <c r="J30" i="1"/>
  <c r="K30" i="1"/>
  <c r="L30" i="1"/>
  <c r="O30" i="1"/>
  <c r="P30" i="1" s="1"/>
  <c r="H31" i="1"/>
  <c r="I31" i="1"/>
  <c r="J31" i="1"/>
  <c r="K31" i="1"/>
  <c r="L31" i="1"/>
  <c r="O31" i="1"/>
  <c r="P31" i="1" s="1"/>
  <c r="H32" i="1"/>
  <c r="I32" i="1"/>
  <c r="J32" i="1"/>
  <c r="K32" i="1"/>
  <c r="L32" i="1"/>
  <c r="O32" i="1"/>
  <c r="P32" i="1" s="1"/>
  <c r="H33" i="1"/>
  <c r="I33" i="1"/>
  <c r="J33" i="1"/>
  <c r="K33" i="1"/>
  <c r="L33" i="1"/>
  <c r="O33" i="1"/>
  <c r="P33" i="1" s="1"/>
  <c r="H34" i="1"/>
  <c r="I34" i="1"/>
  <c r="J34" i="1"/>
  <c r="K34" i="1"/>
  <c r="L34" i="1"/>
  <c r="O34" i="1"/>
  <c r="P34" i="1" s="1"/>
  <c r="H35" i="1"/>
  <c r="I35" i="1"/>
  <c r="J35" i="1"/>
  <c r="K35" i="1"/>
  <c r="L35" i="1"/>
  <c r="O35" i="1"/>
  <c r="P35" i="1" s="1"/>
  <c r="H36" i="1"/>
  <c r="I36" i="1"/>
  <c r="J36" i="1"/>
  <c r="K36" i="1"/>
  <c r="L36" i="1"/>
  <c r="O36" i="1"/>
  <c r="P36" i="1" s="1"/>
  <c r="H37" i="1"/>
  <c r="I37" i="1"/>
  <c r="J37" i="1"/>
  <c r="K37" i="1"/>
  <c r="L37" i="1"/>
  <c r="O37" i="1"/>
  <c r="P37" i="1" s="1"/>
  <c r="H38" i="1"/>
  <c r="I38" i="1"/>
  <c r="J38" i="1"/>
  <c r="K38" i="1"/>
  <c r="L38" i="1"/>
  <c r="O38" i="1"/>
  <c r="P38" i="1" s="1"/>
  <c r="H39" i="1"/>
  <c r="I39" i="1"/>
  <c r="J39" i="1"/>
  <c r="K39" i="1"/>
  <c r="L39" i="1"/>
  <c r="O39" i="1"/>
  <c r="P39" i="1" s="1"/>
  <c r="H40" i="1"/>
  <c r="I40" i="1"/>
  <c r="J40" i="1"/>
  <c r="K40" i="1"/>
  <c r="L40" i="1"/>
  <c r="O40" i="1"/>
  <c r="P40" i="1" s="1"/>
  <c r="H41" i="1"/>
  <c r="I41" i="1"/>
  <c r="J41" i="1"/>
  <c r="K41" i="1"/>
  <c r="L41" i="1"/>
  <c r="O41" i="1"/>
  <c r="P41" i="1" s="1"/>
  <c r="H42" i="1"/>
  <c r="I42" i="1"/>
  <c r="J42" i="1"/>
  <c r="K42" i="1"/>
  <c r="L42" i="1"/>
  <c r="O42" i="1"/>
  <c r="P42" i="1" s="1"/>
  <c r="H43" i="1"/>
  <c r="I43" i="1"/>
  <c r="J43" i="1"/>
  <c r="K43" i="1"/>
  <c r="L43" i="1"/>
  <c r="O43" i="1"/>
  <c r="P43" i="1" s="1"/>
  <c r="H44" i="1"/>
  <c r="I44" i="1"/>
  <c r="J44" i="1"/>
  <c r="K44" i="1"/>
  <c r="L44" i="1"/>
  <c r="O44" i="1"/>
  <c r="P44" i="1" s="1"/>
  <c r="H45" i="1"/>
  <c r="I45" i="1"/>
  <c r="J45" i="1"/>
  <c r="K45" i="1"/>
  <c r="L45" i="1"/>
  <c r="O45" i="1"/>
  <c r="P45" i="1" s="1"/>
  <c r="H46" i="1"/>
  <c r="I46" i="1"/>
  <c r="J46" i="1"/>
  <c r="K46" i="1"/>
  <c r="L46" i="1"/>
  <c r="O46" i="1"/>
  <c r="P46" i="1" s="1"/>
  <c r="H47" i="1"/>
  <c r="I47" i="1"/>
  <c r="J47" i="1"/>
  <c r="K47" i="1"/>
  <c r="L47" i="1"/>
  <c r="O47" i="1"/>
  <c r="P47" i="1" s="1"/>
  <c r="H48" i="1"/>
  <c r="I48" i="1"/>
  <c r="J48" i="1"/>
  <c r="K48" i="1"/>
  <c r="L48" i="1"/>
  <c r="O48" i="1"/>
  <c r="P48" i="1" s="1"/>
  <c r="H49" i="1"/>
  <c r="I49" i="1"/>
  <c r="J49" i="1"/>
  <c r="K49" i="1"/>
  <c r="L49" i="1"/>
  <c r="O49" i="1"/>
  <c r="P49" i="1" s="1"/>
  <c r="H50" i="1"/>
  <c r="I50" i="1"/>
  <c r="J50" i="1"/>
  <c r="K50" i="1"/>
  <c r="L50" i="1"/>
  <c r="O50" i="1"/>
  <c r="P50" i="1" s="1"/>
  <c r="H51" i="1"/>
  <c r="I51" i="1"/>
  <c r="J51" i="1"/>
  <c r="K51" i="1"/>
  <c r="L51" i="1"/>
  <c r="O51" i="1"/>
  <c r="P51" i="1" s="1"/>
  <c r="H52" i="1"/>
  <c r="I52" i="1"/>
  <c r="J52" i="1"/>
  <c r="K52" i="1"/>
  <c r="L52" i="1"/>
  <c r="O52" i="1"/>
  <c r="P52" i="1" s="1"/>
  <c r="H53" i="1"/>
  <c r="I53" i="1"/>
  <c r="J53" i="1"/>
  <c r="K53" i="1"/>
  <c r="L53" i="1"/>
  <c r="O53" i="1"/>
  <c r="P53" i="1" s="1"/>
  <c r="H54" i="1"/>
  <c r="I54" i="1"/>
  <c r="J54" i="1"/>
  <c r="K54" i="1"/>
  <c r="L54" i="1"/>
  <c r="O54" i="1"/>
  <c r="P54" i="1" s="1"/>
  <c r="H55" i="1"/>
  <c r="I55" i="1"/>
  <c r="J55" i="1"/>
  <c r="K55" i="1"/>
  <c r="L55" i="1"/>
  <c r="O55" i="1"/>
  <c r="P55" i="1" s="1"/>
  <c r="H56" i="1"/>
  <c r="I56" i="1"/>
  <c r="J56" i="1"/>
  <c r="K56" i="1"/>
  <c r="L56" i="1"/>
  <c r="O56" i="1"/>
  <c r="P56" i="1" s="1"/>
  <c r="H57" i="1"/>
  <c r="I57" i="1"/>
  <c r="J57" i="1"/>
  <c r="K57" i="1"/>
  <c r="L57" i="1"/>
  <c r="O57" i="1"/>
  <c r="P57" i="1" s="1"/>
  <c r="H58" i="1"/>
  <c r="I58" i="1"/>
  <c r="J58" i="1"/>
  <c r="K58" i="1"/>
  <c r="L58" i="1"/>
  <c r="O58" i="1"/>
  <c r="P58" i="1" s="1"/>
  <c r="H59" i="1"/>
  <c r="I59" i="1"/>
  <c r="J59" i="1"/>
  <c r="K59" i="1"/>
  <c r="L59" i="1"/>
  <c r="O59" i="1"/>
  <c r="P59" i="1" s="1"/>
  <c r="H60" i="1"/>
  <c r="I60" i="1"/>
  <c r="J60" i="1"/>
  <c r="K60" i="1"/>
  <c r="L60" i="1"/>
  <c r="O60" i="1"/>
  <c r="P60" i="1" s="1"/>
  <c r="H61" i="1"/>
  <c r="I61" i="1"/>
  <c r="J61" i="1"/>
  <c r="K61" i="1"/>
  <c r="L61" i="1"/>
  <c r="O61" i="1"/>
  <c r="P61" i="1" s="1"/>
  <c r="H62" i="1"/>
  <c r="I62" i="1"/>
  <c r="J62" i="1"/>
  <c r="K62" i="1"/>
  <c r="L62" i="1"/>
  <c r="O62" i="1"/>
  <c r="P62" i="1" s="1"/>
  <c r="H63" i="1"/>
  <c r="I63" i="1"/>
  <c r="J63" i="1"/>
  <c r="K63" i="1"/>
  <c r="L63" i="1"/>
  <c r="O63" i="1"/>
  <c r="P63" i="1" s="1"/>
  <c r="H64" i="1"/>
  <c r="I64" i="1"/>
  <c r="J64" i="1"/>
  <c r="K64" i="1"/>
  <c r="L64" i="1"/>
  <c r="O64" i="1"/>
  <c r="P64" i="1" s="1"/>
  <c r="H65" i="1"/>
  <c r="I65" i="1"/>
  <c r="J65" i="1"/>
  <c r="K65" i="1"/>
  <c r="L65" i="1"/>
  <c r="O65" i="1"/>
  <c r="P65" i="1" s="1"/>
  <c r="H66" i="1"/>
  <c r="I66" i="1"/>
  <c r="J66" i="1"/>
  <c r="K66" i="1"/>
  <c r="L66" i="1"/>
  <c r="O66" i="1"/>
  <c r="P66" i="1" s="1"/>
  <c r="H67" i="1"/>
  <c r="I67" i="1"/>
  <c r="J67" i="1"/>
  <c r="K67" i="1"/>
  <c r="L67" i="1"/>
  <c r="O67" i="1"/>
  <c r="P67" i="1" s="1"/>
  <c r="H68" i="1"/>
  <c r="I68" i="1"/>
  <c r="J68" i="1"/>
  <c r="K68" i="1"/>
  <c r="L68" i="1"/>
  <c r="O68" i="1"/>
  <c r="P68" i="1" s="1"/>
  <c r="H69" i="1"/>
  <c r="I69" i="1"/>
  <c r="J69" i="1"/>
  <c r="K69" i="1"/>
  <c r="L69" i="1"/>
  <c r="O69" i="1"/>
  <c r="P69" i="1" s="1"/>
  <c r="H70" i="1"/>
  <c r="I70" i="1"/>
  <c r="J70" i="1"/>
  <c r="K70" i="1"/>
  <c r="L70" i="1"/>
  <c r="O70" i="1"/>
  <c r="P70" i="1" s="1"/>
  <c r="H71" i="1"/>
  <c r="I71" i="1"/>
  <c r="J71" i="1"/>
  <c r="K71" i="1"/>
  <c r="L71" i="1"/>
  <c r="O71" i="1"/>
  <c r="P71" i="1" s="1"/>
  <c r="H72" i="1"/>
  <c r="I72" i="1"/>
  <c r="J72" i="1"/>
  <c r="K72" i="1"/>
  <c r="L72" i="1"/>
  <c r="O72" i="1"/>
  <c r="P72" i="1" s="1"/>
  <c r="H73" i="1"/>
  <c r="I73" i="1"/>
  <c r="J73" i="1"/>
  <c r="K73" i="1"/>
  <c r="L73" i="1"/>
  <c r="O73" i="1"/>
  <c r="P73" i="1" s="1"/>
  <c r="H74" i="1"/>
  <c r="I74" i="1"/>
  <c r="J74" i="1"/>
  <c r="K74" i="1"/>
  <c r="L74" i="1"/>
  <c r="O74" i="1"/>
  <c r="P74" i="1" s="1"/>
  <c r="H75" i="1"/>
  <c r="I75" i="1"/>
  <c r="J75" i="1"/>
  <c r="K75" i="1"/>
  <c r="L75" i="1"/>
  <c r="O75" i="1"/>
  <c r="P75" i="1" s="1"/>
  <c r="H76" i="1"/>
  <c r="I76" i="1"/>
  <c r="J76" i="1"/>
  <c r="K76" i="1"/>
  <c r="L76" i="1"/>
  <c r="O76" i="1"/>
  <c r="P76" i="1" s="1"/>
  <c r="H77" i="1"/>
  <c r="I77" i="1"/>
  <c r="J77" i="1"/>
  <c r="K77" i="1"/>
  <c r="L77" i="1"/>
  <c r="O77" i="1"/>
  <c r="P77" i="1" s="1"/>
  <c r="H78" i="1"/>
  <c r="I78" i="1"/>
  <c r="J78" i="1"/>
  <c r="K78" i="1"/>
  <c r="L78" i="1"/>
  <c r="O78" i="1"/>
  <c r="P78" i="1" s="1"/>
  <c r="H79" i="1"/>
  <c r="I79" i="1"/>
  <c r="J79" i="1"/>
  <c r="K79" i="1"/>
  <c r="L79" i="1"/>
  <c r="O79" i="1"/>
  <c r="P79" i="1" s="1"/>
  <c r="H80" i="1"/>
  <c r="I80" i="1"/>
  <c r="J80" i="1"/>
  <c r="K80" i="1"/>
  <c r="L80" i="1"/>
  <c r="O80" i="1"/>
  <c r="P80" i="1" s="1"/>
  <c r="H81" i="1"/>
  <c r="I81" i="1"/>
  <c r="J81" i="1"/>
  <c r="K81" i="1"/>
  <c r="L81" i="1"/>
  <c r="O81" i="1"/>
  <c r="P81" i="1" s="1"/>
  <c r="H82" i="1"/>
  <c r="I82" i="1"/>
  <c r="J82" i="1"/>
  <c r="K82" i="1"/>
  <c r="L82" i="1"/>
  <c r="O82" i="1"/>
  <c r="P82" i="1" s="1"/>
  <c r="H83" i="1"/>
  <c r="I83" i="1"/>
  <c r="J83" i="1"/>
  <c r="K83" i="1"/>
  <c r="L83" i="1"/>
  <c r="O83" i="1"/>
  <c r="P83" i="1" s="1"/>
  <c r="H84" i="1"/>
  <c r="I84" i="1"/>
  <c r="J84" i="1"/>
  <c r="K84" i="1"/>
  <c r="L84" i="1"/>
  <c r="O84" i="1"/>
  <c r="P84" i="1" s="1"/>
  <c r="H85" i="1"/>
  <c r="I85" i="1"/>
  <c r="J85" i="1"/>
  <c r="K85" i="1"/>
  <c r="L85" i="1"/>
  <c r="O85" i="1"/>
  <c r="P85" i="1" s="1"/>
  <c r="H86" i="1"/>
  <c r="I86" i="1"/>
  <c r="J86" i="1"/>
  <c r="K86" i="1"/>
  <c r="L86" i="1"/>
  <c r="O86" i="1"/>
  <c r="P86" i="1" s="1"/>
  <c r="H87" i="1"/>
  <c r="I87" i="1"/>
  <c r="J87" i="1"/>
  <c r="K87" i="1"/>
  <c r="L87" i="1"/>
  <c r="O87" i="1"/>
  <c r="P87" i="1" s="1"/>
  <c r="H88" i="1"/>
  <c r="I88" i="1"/>
  <c r="J88" i="1"/>
  <c r="K88" i="1"/>
  <c r="L88" i="1"/>
  <c r="O88" i="1"/>
  <c r="P88" i="1" s="1"/>
  <c r="H89" i="1"/>
  <c r="I89" i="1"/>
  <c r="J89" i="1"/>
  <c r="K89" i="1"/>
  <c r="L89" i="1"/>
  <c r="O89" i="1"/>
  <c r="P89" i="1" s="1"/>
  <c r="H90" i="1"/>
  <c r="I90" i="1"/>
  <c r="J90" i="1"/>
  <c r="K90" i="1"/>
  <c r="L90" i="1"/>
  <c r="O90" i="1"/>
  <c r="P90" i="1" s="1"/>
  <c r="H91" i="1"/>
  <c r="I91" i="1"/>
  <c r="J91" i="1"/>
  <c r="K91" i="1"/>
  <c r="L91" i="1"/>
  <c r="O91" i="1"/>
  <c r="P91" i="1" s="1"/>
  <c r="H92" i="1"/>
  <c r="I92" i="1"/>
  <c r="J92" i="1"/>
  <c r="K92" i="1"/>
  <c r="L92" i="1"/>
  <c r="O92" i="1"/>
  <c r="P92" i="1" s="1"/>
  <c r="H93" i="1"/>
  <c r="I93" i="1"/>
  <c r="J93" i="1"/>
  <c r="K93" i="1"/>
  <c r="L93" i="1"/>
  <c r="O93" i="1"/>
  <c r="P93" i="1" s="1"/>
  <c r="H94" i="1"/>
  <c r="I94" i="1"/>
  <c r="J94" i="1"/>
  <c r="K94" i="1"/>
  <c r="L94" i="1"/>
  <c r="O94" i="1"/>
  <c r="P94" i="1" s="1"/>
  <c r="H95" i="1"/>
  <c r="I95" i="1"/>
  <c r="J95" i="1"/>
  <c r="K95" i="1"/>
  <c r="L95" i="1"/>
  <c r="O95" i="1"/>
  <c r="P95" i="1" s="1"/>
  <c r="H96" i="1"/>
  <c r="I96" i="1"/>
  <c r="J96" i="1"/>
  <c r="K96" i="1"/>
  <c r="L96" i="1"/>
  <c r="O96" i="1"/>
  <c r="P96" i="1" s="1"/>
  <c r="H97" i="1"/>
  <c r="I97" i="1"/>
  <c r="J97" i="1"/>
  <c r="K97" i="1"/>
  <c r="L97" i="1"/>
  <c r="O97" i="1"/>
  <c r="P97" i="1" s="1"/>
  <c r="H98" i="1"/>
  <c r="I98" i="1"/>
  <c r="J98" i="1"/>
  <c r="K98" i="1"/>
  <c r="L98" i="1"/>
  <c r="O98" i="1"/>
  <c r="P98" i="1" s="1"/>
  <c r="H99" i="1"/>
  <c r="I99" i="1"/>
  <c r="J99" i="1"/>
  <c r="K99" i="1"/>
  <c r="L99" i="1"/>
  <c r="O99" i="1"/>
  <c r="P99" i="1" s="1"/>
  <c r="H100" i="1"/>
  <c r="I100" i="1"/>
  <c r="J100" i="1"/>
  <c r="K100" i="1"/>
  <c r="L100" i="1"/>
  <c r="O100" i="1"/>
  <c r="P100" i="1" s="1"/>
  <c r="H101" i="1"/>
  <c r="I101" i="1"/>
  <c r="J101" i="1"/>
  <c r="K101" i="1"/>
  <c r="L101" i="1"/>
  <c r="O101" i="1"/>
  <c r="P101" i="1" s="1"/>
  <c r="H102" i="1"/>
  <c r="I102" i="1"/>
  <c r="J102" i="1"/>
  <c r="K102" i="1"/>
  <c r="L102" i="1"/>
  <c r="O102" i="1"/>
  <c r="P102" i="1" s="1"/>
  <c r="H103" i="1"/>
  <c r="I103" i="1"/>
  <c r="J103" i="1"/>
  <c r="K103" i="1"/>
  <c r="L103" i="1"/>
  <c r="O103" i="1"/>
  <c r="P103" i="1" s="1"/>
  <c r="H104" i="1"/>
  <c r="I104" i="1"/>
  <c r="J104" i="1"/>
  <c r="K104" i="1"/>
  <c r="L104" i="1"/>
  <c r="O104" i="1"/>
  <c r="P104" i="1" s="1"/>
  <c r="H105" i="1"/>
  <c r="I105" i="1"/>
  <c r="J105" i="1"/>
  <c r="K105" i="1"/>
  <c r="L105" i="1"/>
  <c r="O105" i="1"/>
  <c r="P105" i="1" s="1"/>
  <c r="H106" i="1"/>
  <c r="I106" i="1"/>
  <c r="J106" i="1"/>
  <c r="K106" i="1"/>
  <c r="L106" i="1"/>
  <c r="O106" i="1"/>
  <c r="P106" i="1" s="1"/>
  <c r="H107" i="1"/>
  <c r="I107" i="1"/>
  <c r="J107" i="1"/>
  <c r="K107" i="1"/>
  <c r="L107" i="1"/>
  <c r="O107" i="1"/>
  <c r="P107" i="1" s="1"/>
  <c r="H108" i="1"/>
  <c r="I108" i="1"/>
  <c r="J108" i="1"/>
  <c r="K108" i="1"/>
  <c r="L108" i="1"/>
  <c r="O108" i="1"/>
  <c r="P108" i="1" s="1"/>
  <c r="H109" i="1"/>
  <c r="I109" i="1"/>
  <c r="J109" i="1"/>
  <c r="K109" i="1"/>
  <c r="L109" i="1"/>
  <c r="O109" i="1"/>
  <c r="P109" i="1" s="1"/>
  <c r="H110" i="1"/>
  <c r="I110" i="1"/>
  <c r="J110" i="1"/>
  <c r="K110" i="1"/>
  <c r="L110" i="1"/>
  <c r="O110" i="1"/>
  <c r="P110" i="1" s="1"/>
  <c r="H111" i="1"/>
  <c r="I111" i="1"/>
  <c r="J111" i="1"/>
  <c r="K111" i="1"/>
  <c r="L111" i="1"/>
  <c r="O111" i="1"/>
  <c r="P111" i="1" s="1"/>
  <c r="H112" i="1"/>
  <c r="I112" i="1"/>
  <c r="J112" i="1"/>
  <c r="K112" i="1"/>
  <c r="L112" i="1"/>
  <c r="O112" i="1"/>
  <c r="P112" i="1" s="1"/>
  <c r="H113" i="1"/>
  <c r="I113" i="1"/>
  <c r="J113" i="1"/>
  <c r="K113" i="1"/>
  <c r="L113" i="1"/>
  <c r="O113" i="1"/>
  <c r="P113" i="1" s="1"/>
  <c r="H114" i="1"/>
  <c r="I114" i="1"/>
  <c r="J114" i="1"/>
  <c r="K114" i="1"/>
  <c r="L114" i="1"/>
  <c r="O114" i="1"/>
  <c r="P114" i="1" s="1"/>
  <c r="H115" i="1"/>
  <c r="I115" i="1"/>
  <c r="J115" i="1"/>
  <c r="K115" i="1"/>
  <c r="L115" i="1"/>
  <c r="O115" i="1"/>
  <c r="P115" i="1" s="1"/>
  <c r="H116" i="1"/>
  <c r="I116" i="1"/>
  <c r="J116" i="1"/>
  <c r="K116" i="1"/>
  <c r="L116" i="1"/>
  <c r="O116" i="1"/>
  <c r="P116" i="1" s="1"/>
  <c r="H117" i="1"/>
  <c r="I117" i="1"/>
  <c r="J117" i="1"/>
  <c r="K117" i="1"/>
  <c r="L117" i="1"/>
  <c r="O117" i="1"/>
  <c r="P117" i="1" s="1"/>
  <c r="H118" i="1"/>
  <c r="I118" i="1"/>
  <c r="J118" i="1"/>
  <c r="K118" i="1"/>
  <c r="L118" i="1"/>
  <c r="O118" i="1"/>
  <c r="P118" i="1" s="1"/>
  <c r="H119" i="1"/>
  <c r="I119" i="1"/>
  <c r="J119" i="1"/>
  <c r="K119" i="1"/>
  <c r="L119" i="1"/>
  <c r="O119" i="1"/>
  <c r="P119" i="1" s="1"/>
  <c r="H120" i="1"/>
  <c r="I120" i="1"/>
  <c r="J120" i="1"/>
  <c r="K120" i="1"/>
  <c r="L120" i="1"/>
  <c r="O120" i="1"/>
  <c r="P120" i="1" s="1"/>
  <c r="H121" i="1"/>
  <c r="I121" i="1"/>
  <c r="J121" i="1"/>
  <c r="K121" i="1"/>
  <c r="L121" i="1"/>
  <c r="O121" i="1"/>
  <c r="P121" i="1" s="1"/>
  <c r="H122" i="1"/>
  <c r="I122" i="1"/>
  <c r="J122" i="1"/>
  <c r="K122" i="1"/>
  <c r="L122" i="1"/>
  <c r="O122" i="1"/>
  <c r="P122" i="1" s="1"/>
  <c r="H123" i="1"/>
  <c r="I123" i="1"/>
  <c r="J123" i="1"/>
  <c r="K123" i="1"/>
  <c r="L123" i="1"/>
  <c r="O123" i="1"/>
  <c r="P123" i="1" s="1"/>
  <c r="H124" i="1"/>
  <c r="I124" i="1"/>
  <c r="J124" i="1"/>
  <c r="K124" i="1"/>
  <c r="L124" i="1"/>
  <c r="O124" i="1"/>
  <c r="P124" i="1" s="1"/>
  <c r="H125" i="1"/>
  <c r="I125" i="1"/>
  <c r="J125" i="1"/>
  <c r="K125" i="1"/>
  <c r="L125" i="1"/>
  <c r="O125" i="1"/>
  <c r="P125" i="1" s="1"/>
  <c r="H126" i="1"/>
  <c r="I126" i="1"/>
  <c r="J126" i="1"/>
  <c r="K126" i="1"/>
  <c r="L126" i="1"/>
  <c r="O126" i="1"/>
  <c r="P126" i="1" s="1"/>
  <c r="H127" i="1"/>
  <c r="I127" i="1"/>
  <c r="J127" i="1"/>
  <c r="K127" i="1"/>
  <c r="L127" i="1"/>
  <c r="O127" i="1"/>
  <c r="P127" i="1" s="1"/>
  <c r="H128" i="1"/>
  <c r="I128" i="1"/>
  <c r="J128" i="1"/>
  <c r="K128" i="1"/>
  <c r="L128" i="1"/>
  <c r="O128" i="1"/>
  <c r="P128" i="1" s="1"/>
  <c r="H129" i="1"/>
  <c r="I129" i="1"/>
  <c r="J129" i="1"/>
  <c r="K129" i="1"/>
  <c r="L129" i="1"/>
  <c r="O129" i="1"/>
  <c r="P129" i="1" s="1"/>
  <c r="H130" i="1"/>
  <c r="I130" i="1"/>
  <c r="J130" i="1"/>
  <c r="K130" i="1"/>
  <c r="L130" i="1"/>
  <c r="O130" i="1"/>
  <c r="P130" i="1" s="1"/>
  <c r="H131" i="1"/>
  <c r="I131" i="1"/>
  <c r="J131" i="1"/>
  <c r="K131" i="1"/>
  <c r="L131" i="1"/>
  <c r="O131" i="1"/>
  <c r="P131" i="1" s="1"/>
  <c r="H132" i="1"/>
  <c r="I132" i="1"/>
  <c r="J132" i="1"/>
  <c r="K132" i="1"/>
  <c r="L132" i="1"/>
  <c r="O132" i="1"/>
  <c r="P132" i="1" s="1"/>
  <c r="H133" i="1"/>
  <c r="I133" i="1"/>
  <c r="J133" i="1"/>
  <c r="K133" i="1"/>
  <c r="L133" i="1"/>
  <c r="O133" i="1"/>
  <c r="P133" i="1" s="1"/>
  <c r="H134" i="1"/>
  <c r="I134" i="1"/>
  <c r="J134" i="1"/>
  <c r="K134" i="1"/>
  <c r="L134" i="1"/>
  <c r="O134" i="1"/>
  <c r="P134" i="1" s="1"/>
  <c r="H135" i="1"/>
  <c r="I135" i="1"/>
  <c r="J135" i="1"/>
  <c r="K135" i="1"/>
  <c r="L135" i="1"/>
  <c r="O135" i="1"/>
  <c r="P135" i="1" s="1"/>
  <c r="H136" i="1"/>
  <c r="I136" i="1"/>
  <c r="J136" i="1"/>
  <c r="K136" i="1"/>
  <c r="L136" i="1"/>
  <c r="O136" i="1"/>
  <c r="P136" i="1" s="1"/>
  <c r="H137" i="1"/>
  <c r="I137" i="1"/>
  <c r="J137" i="1"/>
  <c r="K137" i="1"/>
  <c r="L137" i="1"/>
  <c r="O137" i="1"/>
  <c r="P137" i="1" s="1"/>
  <c r="H138" i="1"/>
  <c r="I138" i="1"/>
  <c r="J138" i="1"/>
  <c r="K138" i="1"/>
  <c r="L138" i="1"/>
  <c r="O138" i="1"/>
  <c r="P138" i="1" s="1"/>
  <c r="H139" i="1"/>
  <c r="I139" i="1"/>
  <c r="J139" i="1"/>
  <c r="K139" i="1"/>
  <c r="L139" i="1"/>
  <c r="O139" i="1"/>
  <c r="P139" i="1" s="1"/>
  <c r="H140" i="1"/>
  <c r="I140" i="1"/>
  <c r="J140" i="1"/>
  <c r="K140" i="1"/>
  <c r="L140" i="1"/>
  <c r="O140" i="1"/>
  <c r="P140" i="1" s="1"/>
  <c r="H141" i="1"/>
  <c r="I141" i="1"/>
  <c r="J141" i="1"/>
  <c r="K141" i="1"/>
  <c r="L141" i="1"/>
  <c r="O141" i="1"/>
  <c r="P141" i="1" s="1"/>
  <c r="H142" i="1"/>
  <c r="I142" i="1"/>
  <c r="J142" i="1"/>
  <c r="K142" i="1"/>
  <c r="L142" i="1"/>
  <c r="O142" i="1"/>
  <c r="P142" i="1" s="1"/>
  <c r="H143" i="1"/>
  <c r="I143" i="1"/>
  <c r="J143" i="1"/>
  <c r="K143" i="1"/>
  <c r="L143" i="1"/>
  <c r="O143" i="1"/>
  <c r="P143" i="1" s="1"/>
  <c r="H144" i="1"/>
  <c r="I144" i="1"/>
  <c r="J144" i="1"/>
  <c r="K144" i="1"/>
  <c r="L144" i="1"/>
  <c r="O144" i="1"/>
  <c r="P144" i="1" s="1"/>
  <c r="H145" i="1"/>
  <c r="I145" i="1"/>
  <c r="J145" i="1"/>
  <c r="K145" i="1"/>
  <c r="L145" i="1"/>
  <c r="O145" i="1"/>
  <c r="P145" i="1" s="1"/>
  <c r="H146" i="1"/>
  <c r="I146" i="1"/>
  <c r="J146" i="1"/>
  <c r="K146" i="1"/>
  <c r="L146" i="1"/>
  <c r="O146" i="1"/>
  <c r="P146" i="1" s="1"/>
  <c r="H147" i="1"/>
  <c r="I147" i="1"/>
  <c r="J147" i="1"/>
  <c r="K147" i="1"/>
  <c r="L147" i="1"/>
  <c r="O147" i="1"/>
  <c r="P147" i="1" s="1"/>
  <c r="H148" i="1"/>
  <c r="I148" i="1"/>
  <c r="J148" i="1"/>
  <c r="K148" i="1"/>
  <c r="L148" i="1"/>
  <c r="O148" i="1"/>
  <c r="P148" i="1" s="1"/>
  <c r="H149" i="1"/>
  <c r="I149" i="1"/>
  <c r="J149" i="1"/>
  <c r="K149" i="1"/>
  <c r="L149" i="1"/>
  <c r="O149" i="1"/>
  <c r="P149" i="1" s="1"/>
  <c r="H150" i="1"/>
  <c r="I150" i="1"/>
  <c r="J150" i="1"/>
  <c r="K150" i="1"/>
  <c r="L150" i="1"/>
  <c r="O150" i="1"/>
  <c r="P150" i="1" s="1"/>
  <c r="H151" i="1"/>
  <c r="I151" i="1"/>
  <c r="J151" i="1"/>
  <c r="K151" i="1"/>
  <c r="L151" i="1"/>
  <c r="O151" i="1"/>
  <c r="P151" i="1" s="1"/>
  <c r="H152" i="1"/>
  <c r="I152" i="1"/>
  <c r="J152" i="1"/>
  <c r="K152" i="1"/>
  <c r="L152" i="1"/>
  <c r="O152" i="1"/>
  <c r="P152" i="1" s="1"/>
  <c r="H153" i="1"/>
  <c r="I153" i="1"/>
  <c r="J153" i="1"/>
  <c r="K153" i="1"/>
  <c r="L153" i="1"/>
  <c r="O153" i="1"/>
  <c r="P153" i="1" s="1"/>
  <c r="H154" i="1"/>
  <c r="I154" i="1"/>
  <c r="J154" i="1"/>
  <c r="K154" i="1"/>
  <c r="L154" i="1"/>
  <c r="O154" i="1"/>
  <c r="P154" i="1" s="1"/>
  <c r="H155" i="1"/>
  <c r="I155" i="1"/>
  <c r="J155" i="1"/>
  <c r="K155" i="1"/>
  <c r="L155" i="1"/>
  <c r="O155" i="1"/>
  <c r="P155" i="1" s="1"/>
  <c r="H156" i="1"/>
  <c r="I156" i="1"/>
  <c r="J156" i="1"/>
  <c r="K156" i="1"/>
  <c r="L156" i="1"/>
  <c r="O156" i="1"/>
  <c r="P156" i="1" s="1"/>
  <c r="H157" i="1"/>
  <c r="I157" i="1"/>
  <c r="J157" i="1"/>
  <c r="K157" i="1"/>
  <c r="L157" i="1"/>
  <c r="O157" i="1"/>
  <c r="P157" i="1" s="1"/>
  <c r="H158" i="1"/>
  <c r="I158" i="1"/>
  <c r="J158" i="1"/>
  <c r="K158" i="1"/>
  <c r="L158" i="1"/>
  <c r="O158" i="1"/>
  <c r="P158" i="1" s="1"/>
  <c r="H159" i="1"/>
  <c r="I159" i="1"/>
  <c r="J159" i="1"/>
  <c r="K159" i="1"/>
  <c r="L159" i="1"/>
  <c r="O159" i="1"/>
  <c r="P159" i="1" s="1"/>
  <c r="H160" i="1"/>
  <c r="I160" i="1"/>
  <c r="J160" i="1"/>
  <c r="K160" i="1"/>
  <c r="L160" i="1"/>
  <c r="O160" i="1"/>
  <c r="P160" i="1" s="1"/>
  <c r="H161" i="1"/>
  <c r="I161" i="1"/>
  <c r="J161" i="1"/>
  <c r="K161" i="1"/>
  <c r="L161" i="1"/>
  <c r="O161" i="1"/>
  <c r="P161" i="1" s="1"/>
  <c r="H162" i="1"/>
  <c r="I162" i="1"/>
  <c r="J162" i="1"/>
  <c r="K162" i="1"/>
  <c r="L162" i="1"/>
  <c r="O162" i="1"/>
  <c r="P162" i="1" s="1"/>
  <c r="H163" i="1"/>
  <c r="I163" i="1"/>
  <c r="J163" i="1"/>
  <c r="K163" i="1"/>
  <c r="L163" i="1"/>
  <c r="O163" i="1"/>
  <c r="P163" i="1" s="1"/>
  <c r="H164" i="1"/>
  <c r="I164" i="1"/>
  <c r="J164" i="1"/>
  <c r="K164" i="1"/>
  <c r="L164" i="1"/>
  <c r="O164" i="1"/>
  <c r="P164" i="1" s="1"/>
  <c r="H165" i="1"/>
  <c r="I165" i="1"/>
  <c r="J165" i="1"/>
  <c r="K165" i="1"/>
  <c r="L165" i="1"/>
  <c r="O165" i="1"/>
  <c r="P165" i="1" s="1"/>
  <c r="H166" i="1"/>
  <c r="I166" i="1"/>
  <c r="J166" i="1"/>
  <c r="K166" i="1"/>
  <c r="L166" i="1"/>
  <c r="O166" i="1"/>
  <c r="P166" i="1" s="1"/>
  <c r="H167" i="1"/>
  <c r="I167" i="1"/>
  <c r="J167" i="1"/>
  <c r="K167" i="1"/>
  <c r="L167" i="1"/>
  <c r="O167" i="1"/>
  <c r="P167" i="1" s="1"/>
  <c r="H168" i="1"/>
  <c r="I168" i="1"/>
  <c r="J168" i="1"/>
  <c r="K168" i="1"/>
  <c r="L168" i="1"/>
  <c r="O168" i="1"/>
  <c r="P168" i="1" s="1"/>
  <c r="H169" i="1"/>
  <c r="I169" i="1"/>
  <c r="J169" i="1"/>
  <c r="K169" i="1"/>
  <c r="L169" i="1"/>
  <c r="O169" i="1"/>
  <c r="P169" i="1" s="1"/>
  <c r="H170" i="1"/>
  <c r="I170" i="1"/>
  <c r="J170" i="1"/>
  <c r="K170" i="1"/>
  <c r="L170" i="1"/>
  <c r="O170" i="1"/>
  <c r="P170" i="1" s="1"/>
  <c r="H171" i="1"/>
  <c r="I171" i="1"/>
  <c r="J171" i="1"/>
  <c r="K171" i="1"/>
  <c r="L171" i="1"/>
  <c r="O171" i="1"/>
  <c r="P171" i="1" s="1"/>
  <c r="H172" i="1"/>
  <c r="I172" i="1"/>
  <c r="J172" i="1"/>
  <c r="K172" i="1"/>
  <c r="L172" i="1"/>
  <c r="O172" i="1"/>
  <c r="P172" i="1" s="1"/>
  <c r="H173" i="1"/>
  <c r="I173" i="1"/>
  <c r="J173" i="1"/>
  <c r="K173" i="1"/>
  <c r="L173" i="1"/>
  <c r="O173" i="1"/>
  <c r="P173" i="1" s="1"/>
  <c r="H174" i="1"/>
  <c r="I174" i="1"/>
  <c r="J174" i="1"/>
  <c r="K174" i="1"/>
  <c r="L174" i="1"/>
  <c r="O174" i="1"/>
  <c r="P174" i="1" s="1"/>
  <c r="H175" i="1"/>
  <c r="I175" i="1"/>
  <c r="J175" i="1"/>
  <c r="K175" i="1"/>
  <c r="L175" i="1"/>
  <c r="O175" i="1"/>
  <c r="P175" i="1" s="1"/>
  <c r="H176" i="1"/>
  <c r="I176" i="1"/>
  <c r="J176" i="1"/>
  <c r="K176" i="1"/>
  <c r="L176" i="1"/>
  <c r="O176" i="1"/>
  <c r="P176" i="1" s="1"/>
  <c r="H177" i="1"/>
  <c r="I177" i="1"/>
  <c r="J177" i="1"/>
  <c r="K177" i="1"/>
  <c r="L177" i="1"/>
  <c r="O177" i="1"/>
  <c r="P177" i="1" s="1"/>
  <c r="H178" i="1"/>
  <c r="I178" i="1"/>
  <c r="J178" i="1"/>
  <c r="K178" i="1"/>
  <c r="L178" i="1"/>
  <c r="O178" i="1"/>
  <c r="P178" i="1" s="1"/>
  <c r="H179" i="1"/>
  <c r="I179" i="1"/>
  <c r="J179" i="1"/>
  <c r="K179" i="1"/>
  <c r="L179" i="1"/>
  <c r="O179" i="1"/>
  <c r="P179" i="1" s="1"/>
  <c r="H180" i="1"/>
  <c r="I180" i="1"/>
  <c r="J180" i="1"/>
  <c r="K180" i="1"/>
  <c r="L180" i="1"/>
  <c r="O180" i="1"/>
  <c r="P180" i="1" s="1"/>
  <c r="H181" i="1"/>
  <c r="I181" i="1"/>
  <c r="J181" i="1"/>
  <c r="K181" i="1"/>
  <c r="L181" i="1"/>
  <c r="O181" i="1"/>
  <c r="P181" i="1" s="1"/>
  <c r="H182" i="1"/>
  <c r="I182" i="1"/>
  <c r="J182" i="1"/>
  <c r="K182" i="1"/>
  <c r="L182" i="1"/>
  <c r="O182" i="1"/>
  <c r="P182" i="1" s="1"/>
  <c r="H183" i="1"/>
  <c r="I183" i="1"/>
  <c r="J183" i="1"/>
  <c r="K183" i="1"/>
  <c r="L183" i="1"/>
  <c r="O183" i="1"/>
  <c r="P183" i="1" s="1"/>
  <c r="H184" i="1"/>
  <c r="I184" i="1"/>
  <c r="J184" i="1"/>
  <c r="K184" i="1"/>
  <c r="L184" i="1"/>
  <c r="O184" i="1"/>
  <c r="P184" i="1" s="1"/>
  <c r="H185" i="1"/>
  <c r="I185" i="1"/>
  <c r="J185" i="1"/>
  <c r="K185" i="1"/>
  <c r="L185" i="1"/>
  <c r="O185" i="1"/>
  <c r="P185" i="1" s="1"/>
  <c r="H186" i="1"/>
  <c r="I186" i="1"/>
  <c r="J186" i="1"/>
  <c r="K186" i="1"/>
  <c r="L186" i="1"/>
  <c r="O186" i="1"/>
  <c r="P186" i="1" s="1"/>
  <c r="H187" i="1"/>
  <c r="I187" i="1"/>
  <c r="J187" i="1"/>
  <c r="K187" i="1"/>
  <c r="L187" i="1"/>
  <c r="O187" i="1"/>
  <c r="P187" i="1" s="1"/>
  <c r="H188" i="1"/>
  <c r="I188" i="1"/>
  <c r="J188" i="1"/>
  <c r="K188" i="1"/>
  <c r="L188" i="1"/>
  <c r="O188" i="1"/>
  <c r="P188" i="1" s="1"/>
  <c r="H189" i="1"/>
  <c r="I189" i="1"/>
  <c r="J189" i="1"/>
  <c r="K189" i="1"/>
  <c r="L189" i="1"/>
  <c r="O189" i="1"/>
  <c r="P189" i="1" s="1"/>
  <c r="H190" i="1"/>
  <c r="I190" i="1"/>
  <c r="J190" i="1"/>
  <c r="K190" i="1"/>
  <c r="L190" i="1"/>
  <c r="O190" i="1"/>
  <c r="P190" i="1" s="1"/>
  <c r="H191" i="1"/>
  <c r="I191" i="1"/>
  <c r="J191" i="1"/>
  <c r="K191" i="1"/>
  <c r="L191" i="1"/>
  <c r="O191" i="1"/>
  <c r="P191" i="1" s="1"/>
  <c r="H192" i="1"/>
  <c r="I192" i="1"/>
  <c r="J192" i="1"/>
  <c r="K192" i="1"/>
  <c r="L192" i="1"/>
  <c r="O192" i="1"/>
  <c r="P192" i="1" s="1"/>
  <c r="H193" i="1"/>
  <c r="I193" i="1"/>
  <c r="J193" i="1"/>
  <c r="K193" i="1"/>
  <c r="L193" i="1"/>
  <c r="O193" i="1"/>
  <c r="P193" i="1" s="1"/>
  <c r="H194" i="1"/>
  <c r="I194" i="1"/>
  <c r="J194" i="1"/>
  <c r="K194" i="1"/>
  <c r="L194" i="1"/>
  <c r="O194" i="1"/>
  <c r="P194" i="1" s="1"/>
  <c r="H195" i="1"/>
  <c r="I195" i="1"/>
  <c r="J195" i="1"/>
  <c r="K195" i="1"/>
  <c r="L195" i="1"/>
  <c r="O195" i="1"/>
  <c r="P195" i="1" s="1"/>
  <c r="H196" i="1"/>
  <c r="I196" i="1"/>
  <c r="J196" i="1"/>
  <c r="K196" i="1"/>
  <c r="L196" i="1"/>
  <c r="O196" i="1"/>
  <c r="P196" i="1" s="1"/>
  <c r="H197" i="1"/>
  <c r="I197" i="1"/>
  <c r="J197" i="1"/>
  <c r="K197" i="1"/>
  <c r="L197" i="1"/>
  <c r="O197" i="1"/>
  <c r="P197" i="1" s="1"/>
  <c r="H198" i="1"/>
  <c r="I198" i="1"/>
  <c r="J198" i="1"/>
  <c r="K198" i="1"/>
  <c r="L198" i="1"/>
  <c r="O198" i="1"/>
  <c r="P198" i="1" s="1"/>
  <c r="H199" i="1"/>
  <c r="I199" i="1"/>
  <c r="J199" i="1"/>
  <c r="K199" i="1"/>
  <c r="L199" i="1"/>
  <c r="O199" i="1"/>
  <c r="P199" i="1" s="1"/>
  <c r="H200" i="1"/>
  <c r="I200" i="1"/>
  <c r="J200" i="1"/>
  <c r="K200" i="1"/>
  <c r="L200" i="1"/>
  <c r="O200" i="1"/>
  <c r="P200" i="1" s="1"/>
  <c r="H201" i="1"/>
  <c r="I201" i="1"/>
  <c r="J201" i="1"/>
  <c r="K201" i="1"/>
  <c r="L201" i="1"/>
  <c r="O201" i="1"/>
  <c r="P201" i="1" s="1"/>
  <c r="H202" i="1"/>
  <c r="I202" i="1"/>
  <c r="J202" i="1"/>
  <c r="K202" i="1"/>
  <c r="L202" i="1"/>
  <c r="O202" i="1"/>
  <c r="P202" i="1" s="1"/>
  <c r="H203" i="1"/>
  <c r="I203" i="1"/>
  <c r="J203" i="1"/>
  <c r="K203" i="1"/>
  <c r="L203" i="1"/>
  <c r="O203" i="1"/>
  <c r="P203" i="1" s="1"/>
  <c r="H204" i="1"/>
  <c r="I204" i="1"/>
  <c r="J204" i="1"/>
  <c r="K204" i="1"/>
  <c r="L204" i="1"/>
  <c r="O204" i="1"/>
  <c r="P204" i="1" s="1"/>
  <c r="H205" i="1"/>
  <c r="I205" i="1"/>
  <c r="J205" i="1"/>
  <c r="K205" i="1"/>
  <c r="L205" i="1"/>
  <c r="O205" i="1"/>
  <c r="P205" i="1" s="1"/>
  <c r="H206" i="1"/>
  <c r="I206" i="1"/>
  <c r="J206" i="1"/>
  <c r="K206" i="1"/>
  <c r="L206" i="1"/>
  <c r="O206" i="1"/>
  <c r="P206" i="1" s="1"/>
  <c r="H207" i="1"/>
  <c r="I207" i="1"/>
  <c r="J207" i="1"/>
  <c r="K207" i="1"/>
  <c r="L207" i="1"/>
  <c r="O207" i="1"/>
  <c r="P207" i="1" s="1"/>
  <c r="H208" i="1"/>
  <c r="I208" i="1"/>
  <c r="J208" i="1"/>
  <c r="K208" i="1"/>
  <c r="L208" i="1"/>
  <c r="O208" i="1"/>
  <c r="P208" i="1" s="1"/>
  <c r="H209" i="1"/>
  <c r="I209" i="1"/>
  <c r="J209" i="1"/>
  <c r="K209" i="1"/>
  <c r="L209" i="1"/>
  <c r="O209" i="1"/>
  <c r="P209" i="1" s="1"/>
  <c r="H210" i="1"/>
  <c r="I210" i="1"/>
  <c r="J210" i="1"/>
  <c r="K210" i="1"/>
  <c r="L210" i="1"/>
  <c r="O210" i="1"/>
  <c r="P210" i="1" s="1"/>
  <c r="H211" i="1"/>
  <c r="I211" i="1"/>
  <c r="J211" i="1"/>
  <c r="K211" i="1"/>
  <c r="L211" i="1"/>
  <c r="O211" i="1"/>
  <c r="P211" i="1" s="1"/>
  <c r="H212" i="1"/>
  <c r="I212" i="1"/>
  <c r="J212" i="1"/>
  <c r="K212" i="1"/>
  <c r="L212" i="1"/>
  <c r="O212" i="1"/>
  <c r="P212" i="1" s="1"/>
  <c r="H213" i="1"/>
  <c r="I213" i="1"/>
  <c r="J213" i="1"/>
  <c r="K213" i="1"/>
  <c r="L213" i="1"/>
  <c r="O213" i="1"/>
  <c r="P213" i="1" s="1"/>
  <c r="H214" i="1"/>
  <c r="I214" i="1"/>
  <c r="J214" i="1"/>
  <c r="K214" i="1"/>
  <c r="L214" i="1"/>
  <c r="O214" i="1"/>
  <c r="P214" i="1" s="1"/>
  <c r="H215" i="1"/>
  <c r="I215" i="1"/>
  <c r="J215" i="1"/>
  <c r="K215" i="1"/>
  <c r="L215" i="1"/>
  <c r="O215" i="1"/>
  <c r="P215" i="1" s="1"/>
  <c r="H216" i="1"/>
  <c r="I216" i="1"/>
  <c r="J216" i="1"/>
  <c r="K216" i="1"/>
  <c r="L216" i="1"/>
  <c r="O216" i="1"/>
  <c r="P216" i="1" s="1"/>
  <c r="H217" i="1"/>
  <c r="I217" i="1"/>
  <c r="J217" i="1"/>
  <c r="K217" i="1"/>
  <c r="L217" i="1"/>
  <c r="O217" i="1"/>
  <c r="P217" i="1" s="1"/>
  <c r="H218" i="1"/>
  <c r="I218" i="1"/>
  <c r="J218" i="1"/>
  <c r="K218" i="1"/>
  <c r="L218" i="1"/>
  <c r="O218" i="1"/>
  <c r="P218" i="1" s="1"/>
  <c r="H219" i="1"/>
  <c r="I219" i="1"/>
  <c r="J219" i="1"/>
  <c r="K219" i="1"/>
  <c r="L219" i="1"/>
  <c r="O219" i="1"/>
  <c r="P219" i="1" s="1"/>
  <c r="H220" i="1"/>
  <c r="I220" i="1"/>
  <c r="J220" i="1"/>
  <c r="K220" i="1"/>
  <c r="L220" i="1"/>
  <c r="O220" i="1"/>
  <c r="P220" i="1" s="1"/>
  <c r="H221" i="1"/>
  <c r="I221" i="1"/>
  <c r="J221" i="1"/>
  <c r="K221" i="1"/>
  <c r="L221" i="1"/>
  <c r="O221" i="1"/>
  <c r="P221" i="1" s="1"/>
  <c r="H222" i="1"/>
  <c r="I222" i="1"/>
  <c r="J222" i="1"/>
  <c r="K222" i="1"/>
  <c r="L222" i="1"/>
  <c r="O222" i="1"/>
  <c r="P222" i="1" s="1"/>
  <c r="H223" i="1"/>
  <c r="I223" i="1"/>
  <c r="J223" i="1"/>
  <c r="K223" i="1"/>
  <c r="L223" i="1"/>
  <c r="O223" i="1"/>
  <c r="P223" i="1" s="1"/>
  <c r="H224" i="1"/>
  <c r="I224" i="1"/>
  <c r="J224" i="1"/>
  <c r="K224" i="1"/>
  <c r="L224" i="1"/>
  <c r="O224" i="1"/>
  <c r="P224" i="1" s="1"/>
  <c r="H225" i="1"/>
  <c r="I225" i="1"/>
  <c r="J225" i="1"/>
  <c r="K225" i="1"/>
  <c r="L225" i="1"/>
  <c r="O225" i="1"/>
  <c r="P225" i="1" s="1"/>
  <c r="H226" i="1"/>
  <c r="I226" i="1"/>
  <c r="J226" i="1"/>
  <c r="K226" i="1"/>
  <c r="L226" i="1"/>
  <c r="O226" i="1"/>
  <c r="P226" i="1" s="1"/>
  <c r="H227" i="1"/>
  <c r="I227" i="1"/>
  <c r="J227" i="1"/>
  <c r="K227" i="1"/>
  <c r="L227" i="1"/>
  <c r="O227" i="1"/>
  <c r="P227" i="1" s="1"/>
  <c r="H228" i="1"/>
  <c r="I228" i="1"/>
  <c r="J228" i="1"/>
  <c r="K228" i="1"/>
  <c r="L228" i="1"/>
  <c r="O228" i="1"/>
  <c r="P228" i="1" s="1"/>
  <c r="H229" i="1"/>
  <c r="I229" i="1"/>
  <c r="J229" i="1"/>
  <c r="K229" i="1"/>
  <c r="L229" i="1"/>
  <c r="O229" i="1"/>
  <c r="P229" i="1" s="1"/>
  <c r="H230" i="1"/>
  <c r="I230" i="1"/>
  <c r="J230" i="1"/>
  <c r="K230" i="1"/>
  <c r="L230" i="1"/>
  <c r="O230" i="1"/>
  <c r="P230" i="1" s="1"/>
  <c r="H231" i="1"/>
  <c r="I231" i="1"/>
  <c r="J231" i="1"/>
  <c r="K231" i="1"/>
  <c r="L231" i="1"/>
  <c r="O231" i="1"/>
  <c r="P231" i="1" s="1"/>
  <c r="H232" i="1"/>
  <c r="I232" i="1"/>
  <c r="J232" i="1"/>
  <c r="K232" i="1"/>
  <c r="L232" i="1"/>
  <c r="O232" i="1"/>
  <c r="P232" i="1" s="1"/>
  <c r="H233" i="1"/>
  <c r="I233" i="1"/>
  <c r="J233" i="1"/>
  <c r="K233" i="1"/>
  <c r="L233" i="1"/>
  <c r="O233" i="1"/>
  <c r="P233" i="1" s="1"/>
  <c r="H234" i="1"/>
  <c r="I234" i="1"/>
  <c r="J234" i="1"/>
  <c r="K234" i="1"/>
  <c r="L234" i="1"/>
  <c r="O234" i="1"/>
  <c r="P234" i="1" s="1"/>
  <c r="H235" i="1"/>
  <c r="I235" i="1"/>
  <c r="J235" i="1"/>
  <c r="K235" i="1"/>
  <c r="L235" i="1"/>
  <c r="O235" i="1"/>
  <c r="P235" i="1" s="1"/>
  <c r="H236" i="1"/>
  <c r="I236" i="1"/>
  <c r="J236" i="1"/>
  <c r="K236" i="1"/>
  <c r="L236" i="1"/>
  <c r="O236" i="1"/>
  <c r="P236" i="1" s="1"/>
  <c r="H237" i="1"/>
  <c r="I237" i="1"/>
  <c r="J237" i="1"/>
  <c r="K237" i="1"/>
  <c r="L237" i="1"/>
  <c r="O237" i="1"/>
  <c r="P237" i="1" s="1"/>
  <c r="H238" i="1"/>
  <c r="I238" i="1"/>
  <c r="J238" i="1"/>
  <c r="K238" i="1"/>
  <c r="L238" i="1"/>
  <c r="O238" i="1"/>
  <c r="P238" i="1" s="1"/>
  <c r="H239" i="1"/>
  <c r="I239" i="1"/>
  <c r="J239" i="1"/>
  <c r="K239" i="1"/>
  <c r="L239" i="1"/>
  <c r="O239" i="1"/>
  <c r="P239" i="1" s="1"/>
  <c r="H240" i="1"/>
  <c r="I240" i="1"/>
  <c r="J240" i="1"/>
  <c r="K240" i="1"/>
  <c r="L240" i="1"/>
  <c r="O240" i="1"/>
  <c r="P240" i="1" s="1"/>
  <c r="H241" i="1"/>
  <c r="I241" i="1"/>
  <c r="J241" i="1"/>
  <c r="K241" i="1"/>
  <c r="L241" i="1"/>
  <c r="O241" i="1"/>
  <c r="P241" i="1" s="1"/>
  <c r="H242" i="1"/>
  <c r="I242" i="1"/>
  <c r="J242" i="1"/>
  <c r="K242" i="1"/>
  <c r="L242" i="1"/>
  <c r="O242" i="1"/>
  <c r="P242" i="1" s="1"/>
  <c r="H243" i="1"/>
  <c r="I243" i="1"/>
  <c r="J243" i="1"/>
  <c r="K243" i="1"/>
  <c r="L243" i="1"/>
  <c r="O243" i="1"/>
  <c r="P243" i="1" s="1"/>
  <c r="H244" i="1"/>
  <c r="I244" i="1"/>
  <c r="J244" i="1"/>
  <c r="K244" i="1"/>
  <c r="L244" i="1"/>
  <c r="O244" i="1"/>
  <c r="P244" i="1" s="1"/>
  <c r="S2" i="1" l="1"/>
  <c r="S5" i="1"/>
  <c r="P245" i="1"/>
  <c r="B3" i="6" s="1"/>
  <c r="S6" i="1"/>
  <c r="S4" i="1"/>
  <c r="S3" i="1"/>
  <c r="R222" i="1"/>
  <c r="B4" i="6" l="1"/>
  <c r="B5" i="6" s="1"/>
</calcChain>
</file>

<file path=xl/sharedStrings.xml><?xml version="1.0" encoding="utf-8"?>
<sst xmlns="http://schemas.openxmlformats.org/spreadsheetml/2006/main" count="2026" uniqueCount="78">
  <si>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</si>
  <si>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</si>
  <si>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</si>
  <si>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</si>
  <si>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</si>
  <si>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</si>
  <si>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</si>
  <si>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</si>
  <si>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</si>
  <si>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</si>
  <si>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</si>
  <si>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</si>
  <si>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</si>
  <si>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</si>
  <si>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tip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</si>
  <si>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</si>
  <si>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</si>
  <si>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</si>
  <si>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</si>
  <si>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</si>
  <si>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</si>
  <si>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</si>
  <si>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</si>
  <si>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</si>
  <si>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Sex</t>
  </si>
  <si>
    <t>Smoker</t>
  </si>
  <si>
    <t>Day</t>
  </si>
  <si>
    <t>Time</t>
  </si>
  <si>
    <t>Size</t>
  </si>
  <si>
    <t>Total_bill</t>
  </si>
  <si>
    <t>Tip</t>
  </si>
  <si>
    <t>Num. Smoker</t>
  </si>
  <si>
    <t>Num. Day</t>
  </si>
  <si>
    <t>Num. Time</t>
  </si>
  <si>
    <t>Num. Size</t>
  </si>
  <si>
    <t>sex</t>
  </si>
  <si>
    <t>total_bill</t>
  </si>
  <si>
    <t xml:space="preserve">Num. Sex </t>
  </si>
  <si>
    <t>Cr. Sex</t>
  </si>
  <si>
    <t>Cr. Smoker</t>
  </si>
  <si>
    <t>Cr. Day</t>
  </si>
  <si>
    <t>Cr. Time</t>
  </si>
  <si>
    <t>Cr. Size</t>
  </si>
  <si>
    <t>Cr. Total Bill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</si>
  <si>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</si>
  <si>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</si>
  <si>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</si>
  <si>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</si>
  <si>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</si>
  <si>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</si>
  <si>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</si>
  <si>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</si>
  <si>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</si>
  <si>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</si>
  <si>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</si>
  <si>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</si>
  <si>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</si>
  <si>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</si>
  <si>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</si>
  <si>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</si>
  <si>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</si>
  <si>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</si>
  <si>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</si>
  <si>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</si>
  <si>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</si>
  <si>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</si>
  <si>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</si>
  <si>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</si>
  <si>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Total Bill B1</t>
  </si>
  <si>
    <t>Intercep B0</t>
  </si>
  <si>
    <t>Predicted TIP</t>
  </si>
  <si>
    <t>Predicted Error</t>
  </si>
  <si>
    <t>RMSE (Root Mean Square Error)</t>
  </si>
  <si>
    <t>Formula</t>
  </si>
  <si>
    <t>No. of Counts</t>
  </si>
  <si>
    <t>Square Root(Square of Sum of Errorr / Total Count)</t>
  </si>
  <si>
    <t>Sum of errors</t>
  </si>
  <si>
    <t>So,Predicted_Tips=0.193*size+0.093*total_bill+0.669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</si>
</sst>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0000000_);_(* \(#,##0.000000000\);_(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165" fontId="0" fillId="0" borderId="0" xfId="1" applyNumberFormat="1" applyFon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0" fontId="5" fillId="0" borderId="8" xfId="0" applyFont="1" applyBorder="1" applyAlignment="1"/>
    <xf numFmtId="0" fontId="5" fillId="0" borderId="9" xfId="0" applyFont="1" applyBorder="1" applyAlignment="1"/>
    <xf numFmtId="0" fontId="4" fillId="0" borderId="0" xfId="0" applyFont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164" fontId="1" fillId="0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2" defaultTableStyle="TableStyleMedium2" defaultPivotStyle="PivotStyleLight16">
    <tableStyle name="none" pivot="0" count="0"/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tabSelected="1" workbookViewId="0">
      <selection sqref="A1:XFD1048576"/>
    </sheetView>
  </sheetViews>
  <sheetFormatPr defaultColWidth="13.44140625" defaultRowHeight="14.4" x14ac:dyDescent="0.3"/>
  <cols>
    <col min="1" max="1" width="6.88671875" bestFit="1" customWidth="1"/>
    <col min="2" max="2" width="7" bestFit="1" customWidth="1"/>
    <col min="3" max="3" width="4.6640625" bestFit="1" customWidth="1"/>
    <col min="4" max="4" width="6.33203125" bestFit="1" customWidth="1"/>
    <col min="5" max="5" width="4" bestFit="1" customWidth="1"/>
    <col min="6" max="6" width="8.21875" bestFit="1" customWidth="1"/>
    <col min="7" max="7" width="5" bestFit="1" customWidth="1"/>
    <col min="10" max="10" width="7.6640625" bestFit="1" customWidth="1"/>
    <col min="11" max="11" width="41.109375" bestFit="1" customWidth="1"/>
  </cols>
  <sheetData>
    <row r="1" spans="1:11" x14ac:dyDescent="0.3">
      <c r="A1" t="s">
        <v>35</v>
      </c>
      <c r="B1" t="s">
        <v>13</v>
      </c>
      <c r="C1" t="s">
        <v>12</v>
      </c>
      <c r="D1" t="s">
        <v>11</v>
      </c>
      <c r="E1" t="s">
        <v>10</v>
      </c>
      <c r="F1" t="s">
        <v>36</v>
      </c>
      <c r="G1" t="s">
        <v>14</v>
      </c>
    </row>
    <row r="2" spans="1:11" x14ac:dyDescent="0.3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15</v>
      </c>
      <c r="K3" s="1" t="s">
        <v>16</v>
      </c>
    </row>
    <row r="4" spans="1:11" x14ac:dyDescent="0.3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22</v>
      </c>
    </row>
    <row r="5" spans="1:11" x14ac:dyDescent="0.3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17</v>
      </c>
    </row>
    <row r="6" spans="1:11" x14ac:dyDescent="0.3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23</v>
      </c>
    </row>
    <row r="7" spans="1:11" x14ac:dyDescent="0.3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18</v>
      </c>
    </row>
    <row r="8" spans="1:11" x14ac:dyDescent="0.3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19</v>
      </c>
      <c r="K8" s="1" t="s">
        <v>20</v>
      </c>
    </row>
    <row r="9" spans="1:11" x14ac:dyDescent="0.3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14</v>
      </c>
      <c r="K9" s="1" t="s">
        <v>21</v>
      </c>
    </row>
    <row r="10" spans="1:11" x14ac:dyDescent="0.3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3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3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3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6"/>
  <sheetViews>
    <sheetView workbookViewId="0">
      <selection activeCell="N6" sqref="N6"/>
    </sheetView>
  </sheetViews>
  <sheetFormatPr defaultColWidth="13.44140625" defaultRowHeight="14.4" x14ac:dyDescent="0.3"/>
  <cols>
    <col min="1" max="1" width="6.88671875" style="2" bestFit="1" customWidth="1"/>
    <col min="2" max="2" width="8" style="2" bestFit="1" customWidth="1"/>
    <col min="3" max="3" width="4.6640625" style="2" bestFit="1" customWidth="1"/>
    <col min="4" max="4" width="6.33203125" style="2" bestFit="1" customWidth="1"/>
    <col min="5" max="5" width="4.5546875" style="2" bestFit="1" customWidth="1"/>
    <col min="6" max="6" width="5" style="2" bestFit="1" customWidth="1"/>
    <col min="7" max="7" width="9.77734375" style="2" bestFit="1" customWidth="1"/>
    <col min="8" max="8" width="10.21875" style="2" bestFit="1" customWidth="1"/>
    <col min="9" max="9" width="13.6640625" style="2" bestFit="1" customWidth="1"/>
    <col min="10" max="10" width="10.109375" style="2" bestFit="1" customWidth="1"/>
    <col min="11" max="11" width="11.109375" style="2" bestFit="1" customWidth="1"/>
    <col min="12" max="12" width="10.109375" style="2" bestFit="1" customWidth="1"/>
    <col min="13" max="13" width="11.5546875" bestFit="1" customWidth="1"/>
    <col min="14" max="14" width="12.109375" bestFit="1" customWidth="1"/>
    <col min="15" max="15" width="14.77734375" style="4" bestFit="1" customWidth="1"/>
    <col min="16" max="16" width="16.5546875" style="4" bestFit="1" customWidth="1"/>
    <col min="17" max="17" width="17.109375" style="4" customWidth="1"/>
    <col min="18" max="18" width="10.88671875" bestFit="1" customWidth="1"/>
    <col min="19" max="19" width="12.6640625" bestFit="1" customWidth="1"/>
  </cols>
  <sheetData>
    <row r="1" spans="1:19" ht="15.6" x14ac:dyDescent="0.3">
      <c r="A1" s="18" t="s">
        <v>24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30</v>
      </c>
      <c r="G1" s="18" t="s">
        <v>29</v>
      </c>
      <c r="H1" s="19" t="s">
        <v>37</v>
      </c>
      <c r="I1" s="19" t="s">
        <v>31</v>
      </c>
      <c r="J1" s="19" t="s">
        <v>32</v>
      </c>
      <c r="K1" s="19" t="s">
        <v>33</v>
      </c>
      <c r="L1" s="20" t="s">
        <v>34</v>
      </c>
      <c r="M1" s="19" t="s">
        <v>69</v>
      </c>
      <c r="N1" s="19" t="s">
        <v>68</v>
      </c>
      <c r="O1" s="21" t="s">
        <v>70</v>
      </c>
      <c r="P1" s="21" t="s">
        <v>71</v>
      </c>
      <c r="Q1" s="28"/>
    </row>
    <row r="2" spans="1:19" x14ac:dyDescent="0.3">
      <c r="A2" s="3" t="s">
        <v>3</v>
      </c>
      <c r="B2" s="3" t="s">
        <v>2</v>
      </c>
      <c r="C2" s="3" t="s">
        <v>9</v>
      </c>
      <c r="D2" s="3" t="s">
        <v>0</v>
      </c>
      <c r="E2" s="3">
        <v>2</v>
      </c>
      <c r="F2" s="3">
        <v>1.01</v>
      </c>
      <c r="G2" s="3">
        <v>16.989999999999998</v>
      </c>
      <c r="H2" s="3">
        <f t="shared" ref="H2:H65" si="0">IF(A2=$A$2,1,IF(A2=$A$3,2,0))</f>
        <v>1</v>
      </c>
      <c r="I2" s="3">
        <f t="shared" ref="I2:I65" si="1">IF(B2=$B$2,1,IF(B2=$B$74,2,0))</f>
        <v>1</v>
      </c>
      <c r="J2" s="3">
        <f t="shared" ref="J2:J65" si="2">IF(C2=$C$2,1,IF(C2="Mon",2,IF(C2="Tue",3,IF(C2="Wed",4,IF(C2=$C$80,5,IF(C2=$C$98,6,IF(C2=$C$110,7,0)))))))</f>
        <v>1</v>
      </c>
      <c r="K2" s="3">
        <f t="shared" ref="K2:K65" si="3">IF(D2=$D$2,1,IF(D2=$D$89,2,0))</f>
        <v>1</v>
      </c>
      <c r="L2" s="10">
        <f t="shared" ref="L2:L65" si="4">IF(E2=$E$2,2,IF(E2=$E$3,3,IF(E2=$E$6,4,IF(E2=$E$144,5,IF(E2=$E$127,6,IF(E2=$E$223,1,0))))))</f>
        <v>2</v>
      </c>
      <c r="M2" s="5">
        <v>0.96816200964335575</v>
      </c>
      <c r="N2" s="5">
        <v>0.10515049341927192</v>
      </c>
      <c r="O2" s="14">
        <f>tips!$M2+(tips!$N2*tips!$G2)</f>
        <v>2.7546688928367855</v>
      </c>
      <c r="P2" s="14">
        <f>tips!$O2-tips!$F2</f>
        <v>1.7446688928367855</v>
      </c>
      <c r="Q2" s="29"/>
      <c r="R2" t="s">
        <v>38</v>
      </c>
      <c r="S2" s="9">
        <f>CORREL(F2:F244,H2:H244)</f>
        <v>8.5273975201494628E-2</v>
      </c>
    </row>
    <row r="3" spans="1:19" x14ac:dyDescent="0.3">
      <c r="A3" s="3" t="s">
        <v>5</v>
      </c>
      <c r="B3" s="3" t="s">
        <v>2</v>
      </c>
      <c r="C3" s="3" t="s">
        <v>9</v>
      </c>
      <c r="D3" s="3" t="s">
        <v>0</v>
      </c>
      <c r="E3" s="3">
        <v>3</v>
      </c>
      <c r="F3" s="3">
        <v>1.66</v>
      </c>
      <c r="G3" s="3">
        <v>10.34</v>
      </c>
      <c r="H3" s="3">
        <f t="shared" si="0"/>
        <v>2</v>
      </c>
      <c r="I3" s="3">
        <f t="shared" si="1"/>
        <v>1</v>
      </c>
      <c r="J3" s="3">
        <f t="shared" si="2"/>
        <v>1</v>
      </c>
      <c r="K3" s="3">
        <f t="shared" si="3"/>
        <v>1</v>
      </c>
      <c r="L3" s="10">
        <f t="shared" si="4"/>
        <v>3</v>
      </c>
      <c r="M3" s="5">
        <v>0.96816200964335597</v>
      </c>
      <c r="N3" s="5">
        <v>0.10515049341927192</v>
      </c>
      <c r="O3" s="15">
        <f>tips!$M3+(tips!$N3*tips!$G3)</f>
        <v>2.0554181115986276</v>
      </c>
      <c r="P3" s="15">
        <f>tips!$O3-tips!$F3</f>
        <v>0.39541811159862772</v>
      </c>
      <c r="Q3" s="29"/>
      <c r="R3" t="s">
        <v>39</v>
      </c>
      <c r="S3">
        <f>CORREL(F2:F244,I2:I244)</f>
        <v>9.7627499908010222E-3</v>
      </c>
    </row>
    <row r="4" spans="1:19" x14ac:dyDescent="0.3">
      <c r="A4" s="3" t="s">
        <v>5</v>
      </c>
      <c r="B4" s="3" t="s">
        <v>2</v>
      </c>
      <c r="C4" s="3" t="s">
        <v>9</v>
      </c>
      <c r="D4" s="3" t="s">
        <v>0</v>
      </c>
      <c r="E4" s="3">
        <v>3</v>
      </c>
      <c r="F4" s="3">
        <v>3.5</v>
      </c>
      <c r="G4" s="3">
        <v>21.01</v>
      </c>
      <c r="H4" s="3">
        <f t="shared" si="0"/>
        <v>2</v>
      </c>
      <c r="I4" s="3">
        <f t="shared" si="1"/>
        <v>1</v>
      </c>
      <c r="J4" s="3">
        <f t="shared" si="2"/>
        <v>1</v>
      </c>
      <c r="K4" s="3">
        <f t="shared" si="3"/>
        <v>1</v>
      </c>
      <c r="L4" s="10">
        <f t="shared" si="4"/>
        <v>3</v>
      </c>
      <c r="M4" s="5">
        <v>0.96816200964335575</v>
      </c>
      <c r="N4" s="5">
        <v>0.105150493419272</v>
      </c>
      <c r="O4" s="15">
        <f>tips!$M4+(tips!$N4*tips!$G4)</f>
        <v>3.1773738763822608</v>
      </c>
      <c r="P4" s="15">
        <f>tips!$O4-tips!$F4</f>
        <v>-0.32262612361773924</v>
      </c>
      <c r="Q4" s="29"/>
      <c r="R4" t="s">
        <v>40</v>
      </c>
      <c r="S4">
        <f>CORREL(F2:F244,J2:J244)</f>
        <v>-9.9046544068308512E-2</v>
      </c>
    </row>
    <row r="5" spans="1:19" x14ac:dyDescent="0.3">
      <c r="A5" s="3" t="s">
        <v>5</v>
      </c>
      <c r="B5" s="3" t="s">
        <v>2</v>
      </c>
      <c r="C5" s="3" t="s">
        <v>9</v>
      </c>
      <c r="D5" s="3" t="s">
        <v>0</v>
      </c>
      <c r="E5" s="3">
        <v>2</v>
      </c>
      <c r="F5" s="3">
        <v>3.31</v>
      </c>
      <c r="G5" s="3">
        <v>23.68</v>
      </c>
      <c r="H5" s="3">
        <f t="shared" si="0"/>
        <v>2</v>
      </c>
      <c r="I5" s="3">
        <f t="shared" si="1"/>
        <v>1</v>
      </c>
      <c r="J5" s="3">
        <f t="shared" si="2"/>
        <v>1</v>
      </c>
      <c r="K5" s="3">
        <f t="shared" si="3"/>
        <v>1</v>
      </c>
      <c r="L5" s="10">
        <f t="shared" si="4"/>
        <v>2</v>
      </c>
      <c r="M5" s="5">
        <v>0.96816200964335575</v>
      </c>
      <c r="N5" s="5">
        <v>0.105150493419272</v>
      </c>
      <c r="O5" s="15">
        <f>tips!$M5+(tips!$N5*tips!$G5)</f>
        <v>3.4581256938117169</v>
      </c>
      <c r="P5" s="15">
        <f>tips!$O5-tips!$F5</f>
        <v>0.14812569381171681</v>
      </c>
      <c r="Q5" s="29"/>
      <c r="R5" t="s">
        <v>41</v>
      </c>
      <c r="S5">
        <f>CORREL(F2:F244,K2:K244)</f>
        <v>-0.117596390271059</v>
      </c>
    </row>
    <row r="6" spans="1:19" x14ac:dyDescent="0.3">
      <c r="A6" s="3" t="s">
        <v>3</v>
      </c>
      <c r="B6" s="3" t="s">
        <v>2</v>
      </c>
      <c r="C6" s="3" t="s">
        <v>9</v>
      </c>
      <c r="D6" s="3" t="s">
        <v>0</v>
      </c>
      <c r="E6" s="3">
        <v>4</v>
      </c>
      <c r="F6" s="3">
        <v>3.61</v>
      </c>
      <c r="G6" s="3">
        <v>24.59</v>
      </c>
      <c r="H6" s="3">
        <f t="shared" si="0"/>
        <v>1</v>
      </c>
      <c r="I6" s="3">
        <f t="shared" si="1"/>
        <v>1</v>
      </c>
      <c r="J6" s="3">
        <f t="shared" si="2"/>
        <v>1</v>
      </c>
      <c r="K6" s="3">
        <f t="shared" si="3"/>
        <v>1</v>
      </c>
      <c r="L6" s="10">
        <f t="shared" si="4"/>
        <v>4</v>
      </c>
      <c r="M6" s="5">
        <v>0.96816200964335575</v>
      </c>
      <c r="N6" s="5">
        <v>0.105150493419272</v>
      </c>
      <c r="O6" s="15">
        <f>tips!$M6+(tips!$N6*tips!$G6)</f>
        <v>3.5538126428232544</v>
      </c>
      <c r="P6" s="15">
        <f>tips!$O6-tips!$F6</f>
        <v>-5.61873571767455E-2</v>
      </c>
      <c r="Q6" s="29"/>
      <c r="R6" t="s">
        <v>42</v>
      </c>
      <c r="S6" s="4">
        <f>CORREL(F2:F244,L2:L244)</f>
        <v>0.48840039467488378</v>
      </c>
    </row>
    <row r="7" spans="1:19" x14ac:dyDescent="0.3">
      <c r="A7" s="3" t="s">
        <v>5</v>
      </c>
      <c r="B7" s="3" t="s">
        <v>2</v>
      </c>
      <c r="C7" s="3" t="s">
        <v>9</v>
      </c>
      <c r="D7" s="3" t="s">
        <v>0</v>
      </c>
      <c r="E7" s="3">
        <v>4</v>
      </c>
      <c r="F7" s="3">
        <v>4.71</v>
      </c>
      <c r="G7" s="3">
        <v>25.29</v>
      </c>
      <c r="H7" s="3">
        <f t="shared" si="0"/>
        <v>2</v>
      </c>
      <c r="I7" s="3">
        <f t="shared" si="1"/>
        <v>1</v>
      </c>
      <c r="J7" s="3">
        <f t="shared" si="2"/>
        <v>1</v>
      </c>
      <c r="K7" s="3">
        <f t="shared" si="3"/>
        <v>1</v>
      </c>
      <c r="L7" s="10">
        <f t="shared" si="4"/>
        <v>4</v>
      </c>
      <c r="M7" s="5">
        <v>0.96816200964335597</v>
      </c>
      <c r="N7" s="5">
        <v>0.105150493419272</v>
      </c>
      <c r="O7" s="15">
        <f>tips!$M7+(tips!$N7*tips!$G7)</f>
        <v>3.6274179882167448</v>
      </c>
      <c r="P7" s="15">
        <f>tips!$O7-tips!$F7</f>
        <v>-1.0825820117832552</v>
      </c>
      <c r="Q7" s="29"/>
      <c r="R7" t="s">
        <v>43</v>
      </c>
      <c r="S7" s="4">
        <f>CORREL(F2:F244,G2:G244)</f>
        <v>0.6749978565456074</v>
      </c>
    </row>
    <row r="8" spans="1:19" x14ac:dyDescent="0.3">
      <c r="A8" s="3" t="s">
        <v>5</v>
      </c>
      <c r="B8" s="3" t="s">
        <v>2</v>
      </c>
      <c r="C8" s="3" t="s">
        <v>9</v>
      </c>
      <c r="D8" s="3" t="s">
        <v>0</v>
      </c>
      <c r="E8" s="3">
        <v>2</v>
      </c>
      <c r="F8" s="3">
        <v>2</v>
      </c>
      <c r="G8" s="3">
        <v>8.77</v>
      </c>
      <c r="H8" s="3">
        <f t="shared" si="0"/>
        <v>2</v>
      </c>
      <c r="I8" s="3">
        <f t="shared" si="1"/>
        <v>1</v>
      </c>
      <c r="J8" s="3">
        <f t="shared" si="2"/>
        <v>1</v>
      </c>
      <c r="K8" s="3">
        <f t="shared" si="3"/>
        <v>1</v>
      </c>
      <c r="L8" s="10">
        <f t="shared" si="4"/>
        <v>2</v>
      </c>
      <c r="M8" s="5">
        <v>0.96816200964335597</v>
      </c>
      <c r="N8" s="5">
        <v>0.105150493419272</v>
      </c>
      <c r="O8" s="15">
        <f>tips!$M8+(tips!$N8*tips!$G8)</f>
        <v>1.8903318369303714</v>
      </c>
      <c r="P8" s="15">
        <f>tips!$O8-tips!$F8</f>
        <v>-0.10966816306962857</v>
      </c>
      <c r="Q8" s="29"/>
    </row>
    <row r="9" spans="1:19" x14ac:dyDescent="0.3">
      <c r="A9" s="3" t="s">
        <v>5</v>
      </c>
      <c r="B9" s="3" t="s">
        <v>2</v>
      </c>
      <c r="C9" s="3" t="s">
        <v>9</v>
      </c>
      <c r="D9" s="3" t="s">
        <v>0</v>
      </c>
      <c r="E9" s="3">
        <v>4</v>
      </c>
      <c r="F9" s="3">
        <v>3.12</v>
      </c>
      <c r="G9" s="3">
        <v>26.88</v>
      </c>
      <c r="H9" s="3">
        <f t="shared" si="0"/>
        <v>2</v>
      </c>
      <c r="I9" s="3">
        <f t="shared" si="1"/>
        <v>1</v>
      </c>
      <c r="J9" s="3">
        <f t="shared" si="2"/>
        <v>1</v>
      </c>
      <c r="K9" s="3">
        <f t="shared" si="3"/>
        <v>1</v>
      </c>
      <c r="L9" s="10">
        <f t="shared" si="4"/>
        <v>4</v>
      </c>
      <c r="M9" s="5">
        <v>0.96816200964335597</v>
      </c>
      <c r="N9" s="5">
        <v>0.105150493419272</v>
      </c>
      <c r="O9" s="15">
        <f>tips!$M9+(tips!$N9*tips!$G9)</f>
        <v>3.7946072727533871</v>
      </c>
      <c r="P9" s="15">
        <f>tips!$O9-tips!$F9</f>
        <v>0.67460727275338694</v>
      </c>
      <c r="Q9" s="29"/>
    </row>
    <row r="10" spans="1:19" x14ac:dyDescent="0.3">
      <c r="A10" s="3" t="s">
        <v>5</v>
      </c>
      <c r="B10" s="3" t="s">
        <v>2</v>
      </c>
      <c r="C10" s="3" t="s">
        <v>9</v>
      </c>
      <c r="D10" s="3" t="s">
        <v>0</v>
      </c>
      <c r="E10" s="3">
        <v>2</v>
      </c>
      <c r="F10" s="3">
        <v>1.96</v>
      </c>
      <c r="G10" s="3">
        <v>15.04</v>
      </c>
      <c r="H10" s="3">
        <f t="shared" si="0"/>
        <v>2</v>
      </c>
      <c r="I10" s="3">
        <f t="shared" si="1"/>
        <v>1</v>
      </c>
      <c r="J10" s="3">
        <f t="shared" si="2"/>
        <v>1</v>
      </c>
      <c r="K10" s="3">
        <f t="shared" si="3"/>
        <v>1</v>
      </c>
      <c r="L10" s="10">
        <f t="shared" si="4"/>
        <v>2</v>
      </c>
      <c r="M10" s="5">
        <v>0.96816200964335597</v>
      </c>
      <c r="N10" s="5">
        <v>0.105150493419272</v>
      </c>
      <c r="O10" s="15">
        <f>tips!$M10+(tips!$N10*tips!$G10)</f>
        <v>2.5496254306692068</v>
      </c>
      <c r="P10" s="15">
        <f>tips!$O10-tips!$F10</f>
        <v>0.58962543066920681</v>
      </c>
      <c r="Q10" s="29"/>
    </row>
    <row r="11" spans="1:19" x14ac:dyDescent="0.3">
      <c r="A11" s="3" t="s">
        <v>5</v>
      </c>
      <c r="B11" s="3" t="s">
        <v>2</v>
      </c>
      <c r="C11" s="3" t="s">
        <v>9</v>
      </c>
      <c r="D11" s="3" t="s">
        <v>0</v>
      </c>
      <c r="E11" s="3">
        <v>2</v>
      </c>
      <c r="F11" s="3">
        <v>3.23</v>
      </c>
      <c r="G11" s="3">
        <v>14.78</v>
      </c>
      <c r="H11" s="3">
        <f t="shared" si="0"/>
        <v>2</v>
      </c>
      <c r="I11" s="3">
        <f t="shared" si="1"/>
        <v>1</v>
      </c>
      <c r="J11" s="3">
        <f t="shared" si="2"/>
        <v>1</v>
      </c>
      <c r="K11" s="3">
        <f t="shared" si="3"/>
        <v>1</v>
      </c>
      <c r="L11" s="10">
        <f t="shared" si="4"/>
        <v>2</v>
      </c>
      <c r="M11" s="5">
        <v>0.96816200964335597</v>
      </c>
      <c r="N11" s="5">
        <v>0.105150493419272</v>
      </c>
      <c r="O11" s="15">
        <f>tips!$M11+(tips!$N11*tips!$G11)</f>
        <v>2.5222863023801962</v>
      </c>
      <c r="P11" s="15">
        <f>tips!$O11-tips!$F11</f>
        <v>-0.70771369761980374</v>
      </c>
      <c r="Q11" s="29"/>
    </row>
    <row r="12" spans="1:19" x14ac:dyDescent="0.3">
      <c r="A12" s="3" t="s">
        <v>5</v>
      </c>
      <c r="B12" s="3" t="s">
        <v>2</v>
      </c>
      <c r="C12" s="3" t="s">
        <v>9</v>
      </c>
      <c r="D12" s="3" t="s">
        <v>0</v>
      </c>
      <c r="E12" s="3">
        <v>2</v>
      </c>
      <c r="F12" s="3">
        <v>1.71</v>
      </c>
      <c r="G12" s="3">
        <v>10.27</v>
      </c>
      <c r="H12" s="3">
        <f t="shared" si="0"/>
        <v>2</v>
      </c>
      <c r="I12" s="3">
        <f t="shared" si="1"/>
        <v>1</v>
      </c>
      <c r="J12" s="3">
        <f t="shared" si="2"/>
        <v>1</v>
      </c>
      <c r="K12" s="3">
        <f t="shared" si="3"/>
        <v>1</v>
      </c>
      <c r="L12" s="10">
        <f t="shared" si="4"/>
        <v>2</v>
      </c>
      <c r="M12" s="5">
        <v>0.96816200964335597</v>
      </c>
      <c r="N12" s="5">
        <v>0.105150493419272</v>
      </c>
      <c r="O12" s="15">
        <f>tips!$M12+(tips!$N12*tips!$G12)</f>
        <v>2.0480575770592795</v>
      </c>
      <c r="P12" s="15">
        <f>tips!$O12-tips!$F12</f>
        <v>0.33805757705927952</v>
      </c>
      <c r="Q12" s="29"/>
    </row>
    <row r="13" spans="1:19" x14ac:dyDescent="0.3">
      <c r="A13" s="3" t="s">
        <v>3</v>
      </c>
      <c r="B13" s="3" t="s">
        <v>2</v>
      </c>
      <c r="C13" s="3" t="s">
        <v>9</v>
      </c>
      <c r="D13" s="3" t="s">
        <v>0</v>
      </c>
      <c r="E13" s="3">
        <v>4</v>
      </c>
      <c r="F13" s="3">
        <v>5</v>
      </c>
      <c r="G13" s="3">
        <v>35.26</v>
      </c>
      <c r="H13" s="3">
        <f t="shared" si="0"/>
        <v>1</v>
      </c>
      <c r="I13" s="3">
        <f t="shared" si="1"/>
        <v>1</v>
      </c>
      <c r="J13" s="3">
        <f t="shared" si="2"/>
        <v>1</v>
      </c>
      <c r="K13" s="3">
        <f t="shared" si="3"/>
        <v>1</v>
      </c>
      <c r="L13" s="10">
        <f t="shared" si="4"/>
        <v>4</v>
      </c>
      <c r="M13" s="5">
        <v>0.96816200964335597</v>
      </c>
      <c r="N13" s="5">
        <v>0.105150493419272</v>
      </c>
      <c r="O13" s="15">
        <f>tips!$M13+(tips!$N13*tips!$G13)</f>
        <v>4.6757684076068866</v>
      </c>
      <c r="P13" s="15">
        <f>tips!$O13-tips!$F13</f>
        <v>-0.32423159239311339</v>
      </c>
      <c r="Q13" s="29"/>
    </row>
    <row r="14" spans="1:19" x14ac:dyDescent="0.3">
      <c r="A14" s="3" t="s">
        <v>5</v>
      </c>
      <c r="B14" s="3" t="s">
        <v>2</v>
      </c>
      <c r="C14" s="3" t="s">
        <v>9</v>
      </c>
      <c r="D14" s="3" t="s">
        <v>0</v>
      </c>
      <c r="E14" s="3">
        <v>2</v>
      </c>
      <c r="F14" s="3">
        <v>1.57</v>
      </c>
      <c r="G14" s="3">
        <v>15.42</v>
      </c>
      <c r="H14" s="3">
        <f t="shared" si="0"/>
        <v>2</v>
      </c>
      <c r="I14" s="3">
        <f t="shared" si="1"/>
        <v>1</v>
      </c>
      <c r="J14" s="3">
        <f t="shared" si="2"/>
        <v>1</v>
      </c>
      <c r="K14" s="3">
        <f t="shared" si="3"/>
        <v>1</v>
      </c>
      <c r="L14" s="10">
        <f t="shared" si="4"/>
        <v>2</v>
      </c>
      <c r="M14" s="5">
        <v>0.96816200964335597</v>
      </c>
      <c r="N14" s="5">
        <v>0.105150493419272</v>
      </c>
      <c r="O14" s="15">
        <f>tips!$M14+(tips!$N14*tips!$G14)</f>
        <v>2.5895826181685302</v>
      </c>
      <c r="P14" s="15">
        <f>tips!$O14-tips!$F14</f>
        <v>1.0195826181685301</v>
      </c>
      <c r="Q14" s="29"/>
    </row>
    <row r="15" spans="1:19" x14ac:dyDescent="0.3">
      <c r="A15" s="3" t="s">
        <v>5</v>
      </c>
      <c r="B15" s="3" t="s">
        <v>2</v>
      </c>
      <c r="C15" s="3" t="s">
        <v>9</v>
      </c>
      <c r="D15" s="3" t="s">
        <v>0</v>
      </c>
      <c r="E15" s="3">
        <v>4</v>
      </c>
      <c r="F15" s="3">
        <v>3</v>
      </c>
      <c r="G15" s="3">
        <v>18.43</v>
      </c>
      <c r="H15" s="3">
        <f t="shared" si="0"/>
        <v>2</v>
      </c>
      <c r="I15" s="3">
        <f t="shared" si="1"/>
        <v>1</v>
      </c>
      <c r="J15" s="3">
        <f t="shared" si="2"/>
        <v>1</v>
      </c>
      <c r="K15" s="3">
        <f t="shared" si="3"/>
        <v>1</v>
      </c>
      <c r="L15" s="10">
        <f t="shared" si="4"/>
        <v>4</v>
      </c>
      <c r="M15" s="5">
        <v>0.96816200964335597</v>
      </c>
      <c r="N15" s="5">
        <v>0.105150493419272</v>
      </c>
      <c r="O15" s="15">
        <f>tips!$M15+(tips!$N15*tips!$G15)</f>
        <v>2.9060856033605389</v>
      </c>
      <c r="P15" s="15">
        <f>tips!$O15-tips!$F15</f>
        <v>-9.3914396639461106E-2</v>
      </c>
      <c r="Q15" s="29"/>
    </row>
    <row r="16" spans="1:19" x14ac:dyDescent="0.3">
      <c r="A16" s="3" t="s">
        <v>3</v>
      </c>
      <c r="B16" s="3" t="s">
        <v>2</v>
      </c>
      <c r="C16" s="3" t="s">
        <v>9</v>
      </c>
      <c r="D16" s="3" t="s">
        <v>0</v>
      </c>
      <c r="E16" s="3">
        <v>2</v>
      </c>
      <c r="F16" s="3">
        <v>3.02</v>
      </c>
      <c r="G16" s="3">
        <v>14.83</v>
      </c>
      <c r="H16" s="3">
        <f t="shared" si="0"/>
        <v>1</v>
      </c>
      <c r="I16" s="3">
        <f t="shared" si="1"/>
        <v>1</v>
      </c>
      <c r="J16" s="3">
        <f t="shared" si="2"/>
        <v>1</v>
      </c>
      <c r="K16" s="3">
        <f t="shared" si="3"/>
        <v>1</v>
      </c>
      <c r="L16" s="10">
        <f t="shared" si="4"/>
        <v>2</v>
      </c>
      <c r="M16" s="5">
        <v>0.96816200964335597</v>
      </c>
      <c r="N16" s="5">
        <v>0.105150493419272</v>
      </c>
      <c r="O16" s="15">
        <f>tips!$M16+(tips!$N16*tips!$G16)</f>
        <v>2.5275438270511597</v>
      </c>
      <c r="P16" s="15">
        <f>tips!$O16-tips!$F16</f>
        <v>-0.49245617294884036</v>
      </c>
      <c r="Q16" s="29"/>
    </row>
    <row r="17" spans="1:24" x14ac:dyDescent="0.3">
      <c r="A17" s="3" t="s">
        <v>5</v>
      </c>
      <c r="B17" s="3" t="s">
        <v>2</v>
      </c>
      <c r="C17" s="3" t="s">
        <v>9</v>
      </c>
      <c r="D17" s="3" t="s">
        <v>0</v>
      </c>
      <c r="E17" s="3">
        <v>2</v>
      </c>
      <c r="F17" s="3">
        <v>3.92</v>
      </c>
      <c r="G17" s="3">
        <v>21.58</v>
      </c>
      <c r="H17" s="3">
        <f t="shared" si="0"/>
        <v>2</v>
      </c>
      <c r="I17" s="3">
        <f t="shared" si="1"/>
        <v>1</v>
      </c>
      <c r="J17" s="3">
        <f t="shared" si="2"/>
        <v>1</v>
      </c>
      <c r="K17" s="3">
        <f t="shared" si="3"/>
        <v>1</v>
      </c>
      <c r="L17" s="10">
        <f t="shared" si="4"/>
        <v>2</v>
      </c>
      <c r="M17" s="5">
        <v>0.96816200964335597</v>
      </c>
      <c r="N17" s="5">
        <v>0.105150493419272</v>
      </c>
      <c r="O17" s="15">
        <f>tips!$M17+(tips!$N17*tips!$G17)</f>
        <v>3.2373096576312457</v>
      </c>
      <c r="P17" s="15">
        <f>tips!$O17-tips!$F17</f>
        <v>-0.68269034236875425</v>
      </c>
      <c r="Q17" s="29"/>
    </row>
    <row r="18" spans="1:24" x14ac:dyDescent="0.3">
      <c r="A18" s="3" t="s">
        <v>3</v>
      </c>
      <c r="B18" s="3" t="s">
        <v>2</v>
      </c>
      <c r="C18" s="3" t="s">
        <v>9</v>
      </c>
      <c r="D18" s="3" t="s">
        <v>0</v>
      </c>
      <c r="E18" s="3">
        <v>3</v>
      </c>
      <c r="F18" s="3">
        <v>1.67</v>
      </c>
      <c r="G18" s="3">
        <v>10.33</v>
      </c>
      <c r="H18" s="3">
        <f t="shared" si="0"/>
        <v>1</v>
      </c>
      <c r="I18" s="3">
        <f t="shared" si="1"/>
        <v>1</v>
      </c>
      <c r="J18" s="3">
        <f t="shared" si="2"/>
        <v>1</v>
      </c>
      <c r="K18" s="3">
        <f t="shared" si="3"/>
        <v>1</v>
      </c>
      <c r="L18" s="10">
        <f t="shared" si="4"/>
        <v>3</v>
      </c>
      <c r="M18" s="5">
        <v>0.96816200964335597</v>
      </c>
      <c r="N18" s="5">
        <v>0.105150493419272</v>
      </c>
      <c r="O18" s="15">
        <f>tips!$M18+(tips!$N18*tips!$G18)</f>
        <v>2.0543666066644359</v>
      </c>
      <c r="P18" s="15">
        <f>tips!$O18-tips!$F18</f>
        <v>0.38436660666443601</v>
      </c>
      <c r="Q18" s="29"/>
    </row>
    <row r="19" spans="1:24" x14ac:dyDescent="0.3">
      <c r="A19" s="3" t="s">
        <v>5</v>
      </c>
      <c r="B19" s="3" t="s">
        <v>2</v>
      </c>
      <c r="C19" s="3" t="s">
        <v>9</v>
      </c>
      <c r="D19" s="3" t="s">
        <v>0</v>
      </c>
      <c r="E19" s="3">
        <v>3</v>
      </c>
      <c r="F19" s="3">
        <v>3.71</v>
      </c>
      <c r="G19" s="3">
        <v>16.29</v>
      </c>
      <c r="H19" s="3">
        <f t="shared" si="0"/>
        <v>2</v>
      </c>
      <c r="I19" s="3">
        <f t="shared" si="1"/>
        <v>1</v>
      </c>
      <c r="J19" s="3">
        <f t="shared" si="2"/>
        <v>1</v>
      </c>
      <c r="K19" s="3">
        <f t="shared" si="3"/>
        <v>1</v>
      </c>
      <c r="L19" s="10">
        <f t="shared" si="4"/>
        <v>3</v>
      </c>
      <c r="M19" s="5">
        <v>0.96816200964335597</v>
      </c>
      <c r="N19" s="5">
        <v>0.105150493419272</v>
      </c>
      <c r="O19" s="15">
        <f>tips!$M19+(tips!$N19*tips!$G19)</f>
        <v>2.6810635474432969</v>
      </c>
      <c r="P19" s="15">
        <f>tips!$O19-tips!$F19</f>
        <v>-1.0289364525567031</v>
      </c>
      <c r="Q19" s="29"/>
      <c r="S19" s="30" t="s">
        <v>77</v>
      </c>
      <c r="T19" s="31"/>
      <c r="U19" s="31"/>
      <c r="V19" s="31"/>
    </row>
    <row r="20" spans="1:24" ht="15" customHeight="1" x14ac:dyDescent="0.35">
      <c r="A20" s="3" t="s">
        <v>3</v>
      </c>
      <c r="B20" s="3" t="s">
        <v>2</v>
      </c>
      <c r="C20" s="3" t="s">
        <v>9</v>
      </c>
      <c r="D20" s="3" t="s">
        <v>0</v>
      </c>
      <c r="E20" s="3">
        <v>3</v>
      </c>
      <c r="F20" s="3">
        <v>3.5</v>
      </c>
      <c r="G20" s="3">
        <v>16.97</v>
      </c>
      <c r="H20" s="3">
        <f t="shared" si="0"/>
        <v>1</v>
      </c>
      <c r="I20" s="3">
        <f t="shared" si="1"/>
        <v>1</v>
      </c>
      <c r="J20" s="3">
        <f t="shared" si="2"/>
        <v>1</v>
      </c>
      <c r="K20" s="3">
        <f t="shared" si="3"/>
        <v>1</v>
      </c>
      <c r="L20" s="10">
        <f t="shared" si="4"/>
        <v>3</v>
      </c>
      <c r="M20" s="5">
        <v>0.96816200964335597</v>
      </c>
      <c r="N20" s="5">
        <v>0.105150493419272</v>
      </c>
      <c r="O20" s="15">
        <f>tips!$M20+(tips!$N20*tips!$G20)</f>
        <v>2.7525658829684017</v>
      </c>
      <c r="P20" s="15">
        <f>tips!$O20-tips!$F20</f>
        <v>-0.74743411703159834</v>
      </c>
      <c r="Q20" s="29"/>
      <c r="U20" s="22"/>
      <c r="V20" s="22"/>
      <c r="W20" s="22"/>
      <c r="X20" s="23"/>
    </row>
    <row r="21" spans="1:24" ht="15" customHeight="1" x14ac:dyDescent="0.35">
      <c r="A21" s="3" t="s">
        <v>5</v>
      </c>
      <c r="B21" s="3" t="s">
        <v>2</v>
      </c>
      <c r="C21" s="3" t="s">
        <v>4</v>
      </c>
      <c r="D21" s="3" t="s">
        <v>0</v>
      </c>
      <c r="E21" s="3">
        <v>3</v>
      </c>
      <c r="F21" s="3">
        <v>3.35</v>
      </c>
      <c r="G21" s="3">
        <v>20.65</v>
      </c>
      <c r="H21" s="3">
        <f t="shared" si="0"/>
        <v>2</v>
      </c>
      <c r="I21" s="3">
        <f t="shared" si="1"/>
        <v>1</v>
      </c>
      <c r="J21" s="3">
        <f t="shared" si="2"/>
        <v>7</v>
      </c>
      <c r="K21" s="3">
        <f t="shared" si="3"/>
        <v>1</v>
      </c>
      <c r="L21" s="10">
        <f t="shared" si="4"/>
        <v>3</v>
      </c>
      <c r="M21" s="5">
        <v>0.96816200964335597</v>
      </c>
      <c r="N21" s="5">
        <v>0.105150493419272</v>
      </c>
      <c r="O21" s="15">
        <f>tips!$M21+(tips!$N21*tips!$G21)</f>
        <v>3.1395196987513225</v>
      </c>
      <c r="P21" s="15">
        <f>tips!$O21-tips!$F21</f>
        <v>-0.21048030124867756</v>
      </c>
      <c r="Q21" s="29"/>
      <c r="R21" s="24"/>
      <c r="S21" s="24"/>
      <c r="T21" s="24"/>
      <c r="U21" s="24"/>
      <c r="V21" s="24"/>
      <c r="W21" s="24"/>
      <c r="X21" s="25"/>
    </row>
    <row r="22" spans="1:24" ht="15" customHeight="1" x14ac:dyDescent="0.35">
      <c r="A22" s="3" t="s">
        <v>5</v>
      </c>
      <c r="B22" s="3" t="s">
        <v>2</v>
      </c>
      <c r="C22" s="3" t="s">
        <v>4</v>
      </c>
      <c r="D22" s="3" t="s">
        <v>0</v>
      </c>
      <c r="E22" s="3">
        <v>2</v>
      </c>
      <c r="F22" s="3">
        <v>4.08</v>
      </c>
      <c r="G22" s="3">
        <v>17.920000000000002</v>
      </c>
      <c r="H22" s="3">
        <f t="shared" si="0"/>
        <v>2</v>
      </c>
      <c r="I22" s="3">
        <f t="shared" si="1"/>
        <v>1</v>
      </c>
      <c r="J22" s="3">
        <f t="shared" si="2"/>
        <v>7</v>
      </c>
      <c r="K22" s="3">
        <f t="shared" si="3"/>
        <v>1</v>
      </c>
      <c r="L22" s="10">
        <f t="shared" si="4"/>
        <v>2</v>
      </c>
      <c r="M22" s="5">
        <v>0.96816200964335597</v>
      </c>
      <c r="N22" s="5">
        <v>0.105150493419272</v>
      </c>
      <c r="O22" s="15">
        <f>tips!$M22+(tips!$N22*tips!$G22)</f>
        <v>2.8524588517167104</v>
      </c>
      <c r="P22" s="15">
        <f>tips!$O22-tips!$F22</f>
        <v>-1.2275411482832896</v>
      </c>
      <c r="Q22" s="29"/>
      <c r="R22" s="26"/>
      <c r="S22" s="26"/>
      <c r="T22" s="26"/>
      <c r="U22" s="26"/>
      <c r="V22" s="26"/>
      <c r="W22" s="26"/>
      <c r="X22" s="27"/>
    </row>
    <row r="23" spans="1:24" x14ac:dyDescent="0.3">
      <c r="A23" s="3" t="s">
        <v>3</v>
      </c>
      <c r="B23" s="3" t="s">
        <v>2</v>
      </c>
      <c r="C23" s="3" t="s">
        <v>4</v>
      </c>
      <c r="D23" s="3" t="s">
        <v>0</v>
      </c>
      <c r="E23" s="3">
        <v>2</v>
      </c>
      <c r="F23" s="3">
        <v>2.75</v>
      </c>
      <c r="G23" s="3">
        <v>20.29</v>
      </c>
      <c r="H23" s="3">
        <f t="shared" si="0"/>
        <v>1</v>
      </c>
      <c r="I23" s="3">
        <f t="shared" si="1"/>
        <v>1</v>
      </c>
      <c r="J23" s="3">
        <f t="shared" si="2"/>
        <v>7</v>
      </c>
      <c r="K23" s="3">
        <f t="shared" si="3"/>
        <v>1</v>
      </c>
      <c r="L23" s="10">
        <f t="shared" si="4"/>
        <v>2</v>
      </c>
      <c r="M23" s="5">
        <v>0.96816200964335597</v>
      </c>
      <c r="N23" s="5">
        <v>0.105150493419272</v>
      </c>
      <c r="O23" s="15">
        <f>tips!$M23+(tips!$N23*tips!$G23)</f>
        <v>3.1016655211203847</v>
      </c>
      <c r="P23" s="15">
        <f>tips!$O23-tips!$F23</f>
        <v>0.35166552112038474</v>
      </c>
      <c r="Q23" s="29"/>
    </row>
    <row r="24" spans="1:24" x14ac:dyDescent="0.3">
      <c r="A24" s="3" t="s">
        <v>3</v>
      </c>
      <c r="B24" s="3" t="s">
        <v>2</v>
      </c>
      <c r="C24" s="3" t="s">
        <v>4</v>
      </c>
      <c r="D24" s="3" t="s">
        <v>0</v>
      </c>
      <c r="E24" s="3">
        <v>2</v>
      </c>
      <c r="F24" s="3">
        <v>2.23</v>
      </c>
      <c r="G24" s="3">
        <v>15.77</v>
      </c>
      <c r="H24" s="3">
        <f t="shared" si="0"/>
        <v>1</v>
      </c>
      <c r="I24" s="3">
        <f t="shared" si="1"/>
        <v>1</v>
      </c>
      <c r="J24" s="3">
        <f t="shared" si="2"/>
        <v>7</v>
      </c>
      <c r="K24" s="3">
        <f t="shared" si="3"/>
        <v>1</v>
      </c>
      <c r="L24" s="10">
        <f t="shared" si="4"/>
        <v>2</v>
      </c>
      <c r="M24" s="5">
        <v>0.96816200964335597</v>
      </c>
      <c r="N24" s="5">
        <v>0.105150493419272</v>
      </c>
      <c r="O24" s="15">
        <f>tips!$M24+(tips!$N24*tips!$G24)</f>
        <v>2.6263852908652754</v>
      </c>
      <c r="P24" s="15">
        <f>tips!$O24-tips!$F24</f>
        <v>0.39638529086527541</v>
      </c>
      <c r="Q24" s="29"/>
    </row>
    <row r="25" spans="1:24" x14ac:dyDescent="0.3">
      <c r="A25" s="3" t="s">
        <v>5</v>
      </c>
      <c r="B25" s="3" t="s">
        <v>2</v>
      </c>
      <c r="C25" s="3" t="s">
        <v>4</v>
      </c>
      <c r="D25" s="3" t="s">
        <v>0</v>
      </c>
      <c r="E25" s="3">
        <v>4</v>
      </c>
      <c r="F25" s="3">
        <v>7.58</v>
      </c>
      <c r="G25" s="3">
        <v>39.42</v>
      </c>
      <c r="H25" s="3">
        <f t="shared" si="0"/>
        <v>2</v>
      </c>
      <c r="I25" s="3">
        <f t="shared" si="1"/>
        <v>1</v>
      </c>
      <c r="J25" s="3">
        <f t="shared" si="2"/>
        <v>7</v>
      </c>
      <c r="K25" s="3">
        <f t="shared" si="3"/>
        <v>1</v>
      </c>
      <c r="L25" s="10">
        <f t="shared" si="4"/>
        <v>4</v>
      </c>
      <c r="M25" s="5">
        <v>0.96816200964335597</v>
      </c>
      <c r="N25" s="5">
        <v>0.105150493419272</v>
      </c>
      <c r="O25" s="15">
        <f>tips!$M25+(tips!$N25*tips!$G25)</f>
        <v>5.1131944602310586</v>
      </c>
      <c r="P25" s="15">
        <f>tips!$O25-tips!$F25</f>
        <v>-2.4668055397689415</v>
      </c>
      <c r="Q25" s="29"/>
    </row>
    <row r="26" spans="1:24" x14ac:dyDescent="0.3">
      <c r="A26" s="3" t="s">
        <v>5</v>
      </c>
      <c r="B26" s="3" t="s">
        <v>2</v>
      </c>
      <c r="C26" s="3" t="s">
        <v>4</v>
      </c>
      <c r="D26" s="3" t="s">
        <v>0</v>
      </c>
      <c r="E26" s="3">
        <v>2</v>
      </c>
      <c r="F26" s="3">
        <v>3.18</v>
      </c>
      <c r="G26" s="3">
        <v>19.82</v>
      </c>
      <c r="H26" s="3">
        <f t="shared" si="0"/>
        <v>2</v>
      </c>
      <c r="I26" s="3">
        <f t="shared" si="1"/>
        <v>1</v>
      </c>
      <c r="J26" s="3">
        <f t="shared" si="2"/>
        <v>7</v>
      </c>
      <c r="K26" s="3">
        <f t="shared" si="3"/>
        <v>1</v>
      </c>
      <c r="L26" s="10">
        <f t="shared" si="4"/>
        <v>2</v>
      </c>
      <c r="M26" s="5">
        <v>0.96816200964335597</v>
      </c>
      <c r="N26" s="5">
        <v>0.105150493419272</v>
      </c>
      <c r="O26" s="15">
        <f>tips!$M26+(tips!$N26*tips!$G26)</f>
        <v>3.0522447892133271</v>
      </c>
      <c r="P26" s="15">
        <f>tips!$O26-tips!$F26</f>
        <v>-0.12775521078667307</v>
      </c>
      <c r="Q26" s="29"/>
    </row>
    <row r="27" spans="1:24" x14ac:dyDescent="0.3">
      <c r="A27" s="3" t="s">
        <v>5</v>
      </c>
      <c r="B27" s="3" t="s">
        <v>2</v>
      </c>
      <c r="C27" s="3" t="s">
        <v>4</v>
      </c>
      <c r="D27" s="3" t="s">
        <v>0</v>
      </c>
      <c r="E27" s="3">
        <v>4</v>
      </c>
      <c r="F27" s="3">
        <v>2.34</v>
      </c>
      <c r="G27" s="3">
        <v>17.809999999999999</v>
      </c>
      <c r="H27" s="3">
        <f t="shared" si="0"/>
        <v>2</v>
      </c>
      <c r="I27" s="3">
        <f t="shared" si="1"/>
        <v>1</v>
      </c>
      <c r="J27" s="3">
        <f t="shared" si="2"/>
        <v>7</v>
      </c>
      <c r="K27" s="3">
        <f t="shared" si="3"/>
        <v>1</v>
      </c>
      <c r="L27" s="10">
        <f t="shared" si="4"/>
        <v>4</v>
      </c>
      <c r="M27" s="5">
        <v>0.96816200964335597</v>
      </c>
      <c r="N27" s="5">
        <v>0.105150493419272</v>
      </c>
      <c r="O27" s="15">
        <f>tips!$M27+(tips!$N27*tips!$G27)</f>
        <v>2.8408922974405901</v>
      </c>
      <c r="P27" s="15">
        <f>tips!$O27-tips!$F27</f>
        <v>0.50089229744059027</v>
      </c>
      <c r="Q27" s="29"/>
    </row>
    <row r="28" spans="1:24" x14ac:dyDescent="0.3">
      <c r="A28" s="3" t="s">
        <v>5</v>
      </c>
      <c r="B28" s="3" t="s">
        <v>2</v>
      </c>
      <c r="C28" s="3" t="s">
        <v>4</v>
      </c>
      <c r="D28" s="3" t="s">
        <v>0</v>
      </c>
      <c r="E28" s="3">
        <v>2</v>
      </c>
      <c r="F28" s="3">
        <v>2</v>
      </c>
      <c r="G28" s="3">
        <v>13.37</v>
      </c>
      <c r="H28" s="3">
        <f t="shared" si="0"/>
        <v>2</v>
      </c>
      <c r="I28" s="3">
        <f t="shared" si="1"/>
        <v>1</v>
      </c>
      <c r="J28" s="3">
        <f t="shared" si="2"/>
        <v>7</v>
      </c>
      <c r="K28" s="3">
        <f t="shared" si="3"/>
        <v>1</v>
      </c>
      <c r="L28" s="10">
        <f t="shared" si="4"/>
        <v>2</v>
      </c>
      <c r="M28" s="5">
        <v>0.96816200964335597</v>
      </c>
      <c r="N28" s="5">
        <v>0.105150493419272</v>
      </c>
      <c r="O28" s="15">
        <f>tips!$M28+(tips!$N28*tips!$G28)</f>
        <v>2.3740241066590224</v>
      </c>
      <c r="P28" s="15">
        <f>tips!$O28-tips!$F28</f>
        <v>0.37402410665902242</v>
      </c>
      <c r="Q28" s="29"/>
    </row>
    <row r="29" spans="1:24" x14ac:dyDescent="0.3">
      <c r="A29" s="3" t="s">
        <v>5</v>
      </c>
      <c r="B29" s="3" t="s">
        <v>2</v>
      </c>
      <c r="C29" s="3" t="s">
        <v>4</v>
      </c>
      <c r="D29" s="3" t="s">
        <v>0</v>
      </c>
      <c r="E29" s="3">
        <v>2</v>
      </c>
      <c r="F29" s="3">
        <v>2</v>
      </c>
      <c r="G29" s="3">
        <v>12.69</v>
      </c>
      <c r="H29" s="3">
        <f t="shared" si="0"/>
        <v>2</v>
      </c>
      <c r="I29" s="3">
        <f t="shared" si="1"/>
        <v>1</v>
      </c>
      <c r="J29" s="3">
        <f t="shared" si="2"/>
        <v>7</v>
      </c>
      <c r="K29" s="3">
        <f t="shared" si="3"/>
        <v>1</v>
      </c>
      <c r="L29" s="10">
        <f t="shared" si="4"/>
        <v>2</v>
      </c>
      <c r="M29" s="5">
        <v>0.96816200964335597</v>
      </c>
      <c r="N29" s="5">
        <v>0.105150493419272</v>
      </c>
      <c r="O29" s="15">
        <f>tips!$M29+(tips!$N29*tips!$G29)</f>
        <v>2.3025217711339176</v>
      </c>
      <c r="P29" s="15">
        <f>tips!$O29-tips!$F29</f>
        <v>0.30252177113391765</v>
      </c>
      <c r="Q29" s="29"/>
    </row>
    <row r="30" spans="1:24" x14ac:dyDescent="0.3">
      <c r="A30" s="3" t="s">
        <v>5</v>
      </c>
      <c r="B30" s="3" t="s">
        <v>2</v>
      </c>
      <c r="C30" s="3" t="s">
        <v>4</v>
      </c>
      <c r="D30" s="3" t="s">
        <v>0</v>
      </c>
      <c r="E30" s="3">
        <v>2</v>
      </c>
      <c r="F30" s="3">
        <v>4.3</v>
      </c>
      <c r="G30" s="3">
        <v>21.7</v>
      </c>
      <c r="H30" s="3">
        <f t="shared" si="0"/>
        <v>2</v>
      </c>
      <c r="I30" s="3">
        <f t="shared" si="1"/>
        <v>1</v>
      </c>
      <c r="J30" s="3">
        <f t="shared" si="2"/>
        <v>7</v>
      </c>
      <c r="K30" s="3">
        <f t="shared" si="3"/>
        <v>1</v>
      </c>
      <c r="L30" s="10">
        <f t="shared" si="4"/>
        <v>2</v>
      </c>
      <c r="M30" s="5">
        <v>0.96816200964335597</v>
      </c>
      <c r="N30" s="5">
        <v>0.105150493419272</v>
      </c>
      <c r="O30" s="15">
        <f>tips!$M30+(tips!$N30*tips!$G30)</f>
        <v>3.2499277168415581</v>
      </c>
      <c r="P30" s="15">
        <f>tips!$O30-tips!$F30</f>
        <v>-1.0500722831584417</v>
      </c>
      <c r="Q30" s="29"/>
    </row>
    <row r="31" spans="1:24" x14ac:dyDescent="0.3">
      <c r="A31" s="3" t="s">
        <v>3</v>
      </c>
      <c r="B31" s="3" t="s">
        <v>2</v>
      </c>
      <c r="C31" s="3" t="s">
        <v>4</v>
      </c>
      <c r="D31" s="3" t="s">
        <v>0</v>
      </c>
      <c r="E31" s="3">
        <v>2</v>
      </c>
      <c r="F31" s="3">
        <v>3</v>
      </c>
      <c r="G31" s="3">
        <v>19.649999999999999</v>
      </c>
      <c r="H31" s="3">
        <f t="shared" si="0"/>
        <v>1</v>
      </c>
      <c r="I31" s="3">
        <f t="shared" si="1"/>
        <v>1</v>
      </c>
      <c r="J31" s="3">
        <f t="shared" si="2"/>
        <v>7</v>
      </c>
      <c r="K31" s="3">
        <f t="shared" si="3"/>
        <v>1</v>
      </c>
      <c r="L31" s="10">
        <f t="shared" si="4"/>
        <v>2</v>
      </c>
      <c r="M31" s="5">
        <v>0.96816200964335597</v>
      </c>
      <c r="N31" s="5">
        <v>0.105150493419272</v>
      </c>
      <c r="O31" s="15">
        <f>tips!$M31+(tips!$N31*tips!$G31)</f>
        <v>3.0343692053320508</v>
      </c>
      <c r="P31" s="15">
        <f>tips!$O31-tips!$F31</f>
        <v>3.436920533205079E-2</v>
      </c>
      <c r="Q31" s="29"/>
    </row>
    <row r="32" spans="1:24" x14ac:dyDescent="0.3">
      <c r="A32" s="3" t="s">
        <v>5</v>
      </c>
      <c r="B32" s="3" t="s">
        <v>2</v>
      </c>
      <c r="C32" s="3" t="s">
        <v>4</v>
      </c>
      <c r="D32" s="3" t="s">
        <v>0</v>
      </c>
      <c r="E32" s="3">
        <v>2</v>
      </c>
      <c r="F32" s="3">
        <v>1.45</v>
      </c>
      <c r="G32" s="3">
        <v>9.5500000000000007</v>
      </c>
      <c r="H32" s="3">
        <f t="shared" si="0"/>
        <v>2</v>
      </c>
      <c r="I32" s="3">
        <f t="shared" si="1"/>
        <v>1</v>
      </c>
      <c r="J32" s="3">
        <f t="shared" si="2"/>
        <v>7</v>
      </c>
      <c r="K32" s="3">
        <f t="shared" si="3"/>
        <v>1</v>
      </c>
      <c r="L32" s="10">
        <f t="shared" si="4"/>
        <v>2</v>
      </c>
      <c r="M32" s="5">
        <v>0.96816200964335597</v>
      </c>
      <c r="N32" s="5">
        <v>0.105150493419272</v>
      </c>
      <c r="O32" s="15">
        <f>tips!$M32+(tips!$N32*tips!$G32)</f>
        <v>1.9723492217974035</v>
      </c>
      <c r="P32" s="15">
        <f>tips!$O32-tips!$F32</f>
        <v>0.52234922179740351</v>
      </c>
      <c r="Q32" s="29"/>
    </row>
    <row r="33" spans="1:17" x14ac:dyDescent="0.3">
      <c r="A33" s="3" t="s">
        <v>5</v>
      </c>
      <c r="B33" s="3" t="s">
        <v>2</v>
      </c>
      <c r="C33" s="3" t="s">
        <v>4</v>
      </c>
      <c r="D33" s="3" t="s">
        <v>0</v>
      </c>
      <c r="E33" s="3">
        <v>4</v>
      </c>
      <c r="F33" s="3">
        <v>2.5</v>
      </c>
      <c r="G33" s="3">
        <v>18.350000000000001</v>
      </c>
      <c r="H33" s="3">
        <f t="shared" si="0"/>
        <v>2</v>
      </c>
      <c r="I33" s="3">
        <f t="shared" si="1"/>
        <v>1</v>
      </c>
      <c r="J33" s="3">
        <f t="shared" si="2"/>
        <v>7</v>
      </c>
      <c r="K33" s="3">
        <f t="shared" si="3"/>
        <v>1</v>
      </c>
      <c r="L33" s="10">
        <f t="shared" si="4"/>
        <v>4</v>
      </c>
      <c r="M33" s="5">
        <v>0.96816200964335597</v>
      </c>
      <c r="N33" s="5">
        <v>0.105150493419272</v>
      </c>
      <c r="O33" s="15">
        <f>tips!$M33+(tips!$N33*tips!$G33)</f>
        <v>2.8976735638869973</v>
      </c>
      <c r="P33" s="15">
        <f>tips!$O33-tips!$F33</f>
        <v>0.39767356388699726</v>
      </c>
      <c r="Q33" s="29"/>
    </row>
    <row r="34" spans="1:17" x14ac:dyDescent="0.3">
      <c r="A34" s="3" t="s">
        <v>3</v>
      </c>
      <c r="B34" s="3" t="s">
        <v>2</v>
      </c>
      <c r="C34" s="3" t="s">
        <v>4</v>
      </c>
      <c r="D34" s="3" t="s">
        <v>0</v>
      </c>
      <c r="E34" s="3">
        <v>2</v>
      </c>
      <c r="F34" s="3">
        <v>3</v>
      </c>
      <c r="G34" s="3">
        <v>15.06</v>
      </c>
      <c r="H34" s="3">
        <f t="shared" si="0"/>
        <v>1</v>
      </c>
      <c r="I34" s="3">
        <f t="shared" si="1"/>
        <v>1</v>
      </c>
      <c r="J34" s="3">
        <f t="shared" si="2"/>
        <v>7</v>
      </c>
      <c r="K34" s="3">
        <f t="shared" si="3"/>
        <v>1</v>
      </c>
      <c r="L34" s="10">
        <f t="shared" si="4"/>
        <v>2</v>
      </c>
      <c r="M34" s="5">
        <v>0.96816200964335597</v>
      </c>
      <c r="N34" s="5">
        <v>0.105150493419272</v>
      </c>
      <c r="O34" s="15">
        <f>tips!$M34+(tips!$N34*tips!$G34)</f>
        <v>2.5517284405375924</v>
      </c>
      <c r="P34" s="15">
        <f>tips!$O34-tips!$F34</f>
        <v>-0.4482715594624076</v>
      </c>
      <c r="Q34" s="29"/>
    </row>
    <row r="35" spans="1:17" x14ac:dyDescent="0.3">
      <c r="A35" s="3" t="s">
        <v>3</v>
      </c>
      <c r="B35" s="3" t="s">
        <v>2</v>
      </c>
      <c r="C35" s="3" t="s">
        <v>4</v>
      </c>
      <c r="D35" s="3" t="s">
        <v>0</v>
      </c>
      <c r="E35" s="3">
        <v>4</v>
      </c>
      <c r="F35" s="3">
        <v>2.4500000000000002</v>
      </c>
      <c r="G35" s="3">
        <v>20.69</v>
      </c>
      <c r="H35" s="3">
        <f t="shared" si="0"/>
        <v>1</v>
      </c>
      <c r="I35" s="3">
        <f t="shared" si="1"/>
        <v>1</v>
      </c>
      <c r="J35" s="3">
        <f t="shared" si="2"/>
        <v>7</v>
      </c>
      <c r="K35" s="3">
        <f t="shared" si="3"/>
        <v>1</v>
      </c>
      <c r="L35" s="10">
        <f t="shared" si="4"/>
        <v>4</v>
      </c>
      <c r="M35" s="5">
        <v>0.96816200964335597</v>
      </c>
      <c r="N35" s="5">
        <v>0.105150493419272</v>
      </c>
      <c r="O35" s="15">
        <f>tips!$M35+(tips!$N35*tips!$G35)</f>
        <v>3.1437257184880938</v>
      </c>
      <c r="P35" s="15">
        <f>tips!$O35-tips!$F35</f>
        <v>0.69372571848809361</v>
      </c>
      <c r="Q35" s="29"/>
    </row>
    <row r="36" spans="1:17" x14ac:dyDescent="0.3">
      <c r="A36" s="3" t="s">
        <v>5</v>
      </c>
      <c r="B36" s="3" t="s">
        <v>2</v>
      </c>
      <c r="C36" s="3" t="s">
        <v>4</v>
      </c>
      <c r="D36" s="3" t="s">
        <v>0</v>
      </c>
      <c r="E36" s="3">
        <v>2</v>
      </c>
      <c r="F36" s="3">
        <v>3.27</v>
      </c>
      <c r="G36" s="3">
        <v>17.78</v>
      </c>
      <c r="H36" s="3">
        <f t="shared" si="0"/>
        <v>2</v>
      </c>
      <c r="I36" s="3">
        <f t="shared" si="1"/>
        <v>1</v>
      </c>
      <c r="J36" s="3">
        <f t="shared" si="2"/>
        <v>7</v>
      </c>
      <c r="K36" s="3">
        <f t="shared" si="3"/>
        <v>1</v>
      </c>
      <c r="L36" s="10">
        <f t="shared" si="4"/>
        <v>2</v>
      </c>
      <c r="M36" s="5">
        <v>0.96816200964335597</v>
      </c>
      <c r="N36" s="5">
        <v>0.105150493419272</v>
      </c>
      <c r="O36" s="15">
        <f>tips!$M36+(tips!$N36*tips!$G36)</f>
        <v>2.8377377826380124</v>
      </c>
      <c r="P36" s="15">
        <f>tips!$O36-tips!$F36</f>
        <v>-0.43226221736198767</v>
      </c>
      <c r="Q36" s="29"/>
    </row>
    <row r="37" spans="1:17" x14ac:dyDescent="0.3">
      <c r="A37" s="3" t="s">
        <v>5</v>
      </c>
      <c r="B37" s="3" t="s">
        <v>2</v>
      </c>
      <c r="C37" s="3" t="s">
        <v>4</v>
      </c>
      <c r="D37" s="3" t="s">
        <v>0</v>
      </c>
      <c r="E37" s="3">
        <v>3</v>
      </c>
      <c r="F37" s="3">
        <v>3.6</v>
      </c>
      <c r="G37" s="3">
        <v>24.06</v>
      </c>
      <c r="H37" s="3">
        <f t="shared" si="0"/>
        <v>2</v>
      </c>
      <c r="I37" s="3">
        <f t="shared" si="1"/>
        <v>1</v>
      </c>
      <c r="J37" s="3">
        <f t="shared" si="2"/>
        <v>7</v>
      </c>
      <c r="K37" s="3">
        <f t="shared" si="3"/>
        <v>1</v>
      </c>
      <c r="L37" s="10">
        <f t="shared" si="4"/>
        <v>3</v>
      </c>
      <c r="M37" s="5">
        <v>0.96816200964335597</v>
      </c>
      <c r="N37" s="5">
        <v>0.105150493419272</v>
      </c>
      <c r="O37" s="15">
        <f>tips!$M37+(tips!$N37*tips!$G37)</f>
        <v>3.4980828813110403</v>
      </c>
      <c r="P37" s="15">
        <f>tips!$O37-tips!$F37</f>
        <v>-0.10191711868895981</v>
      </c>
      <c r="Q37" s="29"/>
    </row>
    <row r="38" spans="1:17" x14ac:dyDescent="0.3">
      <c r="A38" s="3" t="s">
        <v>5</v>
      </c>
      <c r="B38" s="3" t="s">
        <v>2</v>
      </c>
      <c r="C38" s="3" t="s">
        <v>4</v>
      </c>
      <c r="D38" s="3" t="s">
        <v>0</v>
      </c>
      <c r="E38" s="3">
        <v>3</v>
      </c>
      <c r="F38" s="3">
        <v>2</v>
      </c>
      <c r="G38" s="3">
        <v>16.309999999999999</v>
      </c>
      <c r="H38" s="3">
        <f t="shared" si="0"/>
        <v>2</v>
      </c>
      <c r="I38" s="3">
        <f t="shared" si="1"/>
        <v>1</v>
      </c>
      <c r="J38" s="3">
        <f t="shared" si="2"/>
        <v>7</v>
      </c>
      <c r="K38" s="3">
        <f t="shared" si="3"/>
        <v>1</v>
      </c>
      <c r="L38" s="10">
        <f t="shared" si="4"/>
        <v>3</v>
      </c>
      <c r="M38" s="5">
        <v>0.96816200964335597</v>
      </c>
      <c r="N38" s="5">
        <v>0.105150493419272</v>
      </c>
      <c r="O38" s="15">
        <f>tips!$M38+(tips!$N38*tips!$G38)</f>
        <v>2.6831665573116821</v>
      </c>
      <c r="P38" s="15">
        <f>tips!$O38-tips!$F38</f>
        <v>0.68316655731168208</v>
      </c>
      <c r="Q38" s="29"/>
    </row>
    <row r="39" spans="1:17" x14ac:dyDescent="0.3">
      <c r="A39" s="3" t="s">
        <v>3</v>
      </c>
      <c r="B39" s="3" t="s">
        <v>2</v>
      </c>
      <c r="C39" s="3" t="s">
        <v>4</v>
      </c>
      <c r="D39" s="3" t="s">
        <v>0</v>
      </c>
      <c r="E39" s="3">
        <v>3</v>
      </c>
      <c r="F39" s="3">
        <v>3.07</v>
      </c>
      <c r="G39" s="3">
        <v>16.93</v>
      </c>
      <c r="H39" s="3">
        <f t="shared" si="0"/>
        <v>1</v>
      </c>
      <c r="I39" s="3">
        <f t="shared" si="1"/>
        <v>1</v>
      </c>
      <c r="J39" s="3">
        <f t="shared" si="2"/>
        <v>7</v>
      </c>
      <c r="K39" s="3">
        <f t="shared" si="3"/>
        <v>1</v>
      </c>
      <c r="L39" s="10">
        <f t="shared" si="4"/>
        <v>3</v>
      </c>
      <c r="M39" s="5">
        <v>0.96816200964335597</v>
      </c>
      <c r="N39" s="5">
        <v>0.105150493419272</v>
      </c>
      <c r="O39" s="15">
        <f>tips!$M39+(tips!$N39*tips!$G39)</f>
        <v>2.7483598632316308</v>
      </c>
      <c r="P39" s="15">
        <f>tips!$O39-tips!$F39</f>
        <v>-0.321640136768369</v>
      </c>
      <c r="Q39" s="29"/>
    </row>
    <row r="40" spans="1:17" x14ac:dyDescent="0.3">
      <c r="A40" s="3" t="s">
        <v>5</v>
      </c>
      <c r="B40" s="3" t="s">
        <v>2</v>
      </c>
      <c r="C40" s="3" t="s">
        <v>4</v>
      </c>
      <c r="D40" s="3" t="s">
        <v>0</v>
      </c>
      <c r="E40" s="3">
        <v>3</v>
      </c>
      <c r="F40" s="3">
        <v>2.31</v>
      </c>
      <c r="G40" s="3">
        <v>18.690000000000001</v>
      </c>
      <c r="H40" s="3">
        <f t="shared" si="0"/>
        <v>2</v>
      </c>
      <c r="I40" s="3">
        <f t="shared" si="1"/>
        <v>1</v>
      </c>
      <c r="J40" s="3">
        <f t="shared" si="2"/>
        <v>7</v>
      </c>
      <c r="K40" s="3">
        <f t="shared" si="3"/>
        <v>1</v>
      </c>
      <c r="L40" s="10">
        <f t="shared" si="4"/>
        <v>3</v>
      </c>
      <c r="M40" s="5">
        <v>0.96816200964335597</v>
      </c>
      <c r="N40" s="5">
        <v>0.105150493419272</v>
      </c>
      <c r="O40" s="15">
        <f>tips!$M40+(tips!$N40*tips!$G40)</f>
        <v>2.9334247316495499</v>
      </c>
      <c r="P40" s="15">
        <f>tips!$O40-tips!$F40</f>
        <v>0.62342473164954981</v>
      </c>
      <c r="Q40" s="29"/>
    </row>
    <row r="41" spans="1:17" x14ac:dyDescent="0.3">
      <c r="A41" s="3" t="s">
        <v>5</v>
      </c>
      <c r="B41" s="3" t="s">
        <v>2</v>
      </c>
      <c r="C41" s="3" t="s">
        <v>4</v>
      </c>
      <c r="D41" s="3" t="s">
        <v>0</v>
      </c>
      <c r="E41" s="3">
        <v>3</v>
      </c>
      <c r="F41" s="3">
        <v>5</v>
      </c>
      <c r="G41" s="3">
        <v>31.27</v>
      </c>
      <c r="H41" s="3">
        <f t="shared" si="0"/>
        <v>2</v>
      </c>
      <c r="I41" s="3">
        <f t="shared" si="1"/>
        <v>1</v>
      </c>
      <c r="J41" s="3">
        <f t="shared" si="2"/>
        <v>7</v>
      </c>
      <c r="K41" s="3">
        <f t="shared" si="3"/>
        <v>1</v>
      </c>
      <c r="L41" s="10">
        <f t="shared" si="4"/>
        <v>3</v>
      </c>
      <c r="M41" s="5">
        <v>0.96816200964335597</v>
      </c>
      <c r="N41" s="5">
        <v>0.105150493419272</v>
      </c>
      <c r="O41" s="15">
        <f>tips!$M41+(tips!$N41*tips!$G41)</f>
        <v>4.2562179388639914</v>
      </c>
      <c r="P41" s="15">
        <f>tips!$O41-tips!$F41</f>
        <v>-0.74378206113600864</v>
      </c>
      <c r="Q41" s="29"/>
    </row>
    <row r="42" spans="1:17" x14ac:dyDescent="0.3">
      <c r="A42" s="3" t="s">
        <v>5</v>
      </c>
      <c r="B42" s="3" t="s">
        <v>2</v>
      </c>
      <c r="C42" s="3" t="s">
        <v>4</v>
      </c>
      <c r="D42" s="3" t="s">
        <v>0</v>
      </c>
      <c r="E42" s="3">
        <v>3</v>
      </c>
      <c r="F42" s="3">
        <v>2.2400000000000002</v>
      </c>
      <c r="G42" s="3">
        <v>16.04</v>
      </c>
      <c r="H42" s="3">
        <f t="shared" si="0"/>
        <v>2</v>
      </c>
      <c r="I42" s="3">
        <f t="shared" si="1"/>
        <v>1</v>
      </c>
      <c r="J42" s="3">
        <f t="shared" si="2"/>
        <v>7</v>
      </c>
      <c r="K42" s="3">
        <f t="shared" si="3"/>
        <v>1</v>
      </c>
      <c r="L42" s="10">
        <f t="shared" si="4"/>
        <v>3</v>
      </c>
      <c r="M42" s="5">
        <v>0.96816200964335597</v>
      </c>
      <c r="N42" s="5">
        <v>0.105150493419272</v>
      </c>
      <c r="O42" s="15">
        <f>tips!$M42+(tips!$N42*tips!$G42)</f>
        <v>2.654775924088479</v>
      </c>
      <c r="P42" s="15">
        <f>tips!$O42-tips!$F42</f>
        <v>0.41477592408847874</v>
      </c>
      <c r="Q42" s="29"/>
    </row>
    <row r="43" spans="1:17" x14ac:dyDescent="0.3">
      <c r="A43" s="3" t="s">
        <v>5</v>
      </c>
      <c r="B43" s="3" t="s">
        <v>2</v>
      </c>
      <c r="C43" s="3" t="s">
        <v>9</v>
      </c>
      <c r="D43" s="3" t="s">
        <v>0</v>
      </c>
      <c r="E43" s="3">
        <v>2</v>
      </c>
      <c r="F43" s="3">
        <v>2.54</v>
      </c>
      <c r="G43" s="3">
        <v>17.46</v>
      </c>
      <c r="H43" s="3">
        <f t="shared" si="0"/>
        <v>2</v>
      </c>
      <c r="I43" s="3">
        <f t="shared" si="1"/>
        <v>1</v>
      </c>
      <c r="J43" s="3">
        <f t="shared" si="2"/>
        <v>1</v>
      </c>
      <c r="K43" s="3">
        <f t="shared" si="3"/>
        <v>1</v>
      </c>
      <c r="L43" s="10">
        <f t="shared" si="4"/>
        <v>2</v>
      </c>
      <c r="M43" s="5">
        <v>0.96816200964335597</v>
      </c>
      <c r="N43" s="5">
        <v>0.105150493419272</v>
      </c>
      <c r="O43" s="15">
        <f>tips!$M43+(tips!$N43*tips!$G43)</f>
        <v>2.8040896247438454</v>
      </c>
      <c r="P43" s="15">
        <f>tips!$O43-tips!$F43</f>
        <v>0.26408962474384534</v>
      </c>
      <c r="Q43" s="29"/>
    </row>
    <row r="44" spans="1:17" x14ac:dyDescent="0.3">
      <c r="A44" s="3" t="s">
        <v>5</v>
      </c>
      <c r="B44" s="3" t="s">
        <v>2</v>
      </c>
      <c r="C44" s="3" t="s">
        <v>9</v>
      </c>
      <c r="D44" s="3" t="s">
        <v>0</v>
      </c>
      <c r="E44" s="3">
        <v>2</v>
      </c>
      <c r="F44" s="3">
        <v>3.06</v>
      </c>
      <c r="G44" s="3">
        <v>13.94</v>
      </c>
      <c r="H44" s="3">
        <f t="shared" si="0"/>
        <v>2</v>
      </c>
      <c r="I44" s="3">
        <f t="shared" si="1"/>
        <v>1</v>
      </c>
      <c r="J44" s="3">
        <f t="shared" si="2"/>
        <v>1</v>
      </c>
      <c r="K44" s="3">
        <f t="shared" si="3"/>
        <v>1</v>
      </c>
      <c r="L44" s="10">
        <f t="shared" si="4"/>
        <v>2</v>
      </c>
      <c r="M44" s="5">
        <v>0.96816200964335597</v>
      </c>
      <c r="N44" s="5">
        <v>0.105150493419272</v>
      </c>
      <c r="O44" s="15">
        <f>tips!$M44+(tips!$N44*tips!$G44)</f>
        <v>2.4339598879080078</v>
      </c>
      <c r="P44" s="15">
        <f>tips!$O44-tips!$F44</f>
        <v>-0.62604011209199228</v>
      </c>
      <c r="Q44" s="29"/>
    </row>
    <row r="45" spans="1:17" x14ac:dyDescent="0.3">
      <c r="A45" s="3" t="s">
        <v>5</v>
      </c>
      <c r="B45" s="3" t="s">
        <v>2</v>
      </c>
      <c r="C45" s="3" t="s">
        <v>9</v>
      </c>
      <c r="D45" s="3" t="s">
        <v>0</v>
      </c>
      <c r="E45" s="3">
        <v>2</v>
      </c>
      <c r="F45" s="3">
        <v>1.32</v>
      </c>
      <c r="G45" s="3">
        <v>9.68</v>
      </c>
      <c r="H45" s="3">
        <f t="shared" si="0"/>
        <v>2</v>
      </c>
      <c r="I45" s="3">
        <f t="shared" si="1"/>
        <v>1</v>
      </c>
      <c r="J45" s="3">
        <f t="shared" si="2"/>
        <v>1</v>
      </c>
      <c r="K45" s="3">
        <f t="shared" si="3"/>
        <v>1</v>
      </c>
      <c r="L45" s="10">
        <f t="shared" si="4"/>
        <v>2</v>
      </c>
      <c r="M45" s="5">
        <v>0.96816200964335597</v>
      </c>
      <c r="N45" s="5">
        <v>0.105150493419272</v>
      </c>
      <c r="O45" s="15">
        <f>tips!$M45+(tips!$N45*tips!$G45)</f>
        <v>1.9860187859419089</v>
      </c>
      <c r="P45" s="15">
        <f>tips!$O45-tips!$F45</f>
        <v>0.66601878594190889</v>
      </c>
      <c r="Q45" s="29"/>
    </row>
    <row r="46" spans="1:17" x14ac:dyDescent="0.3">
      <c r="A46" s="3" t="s">
        <v>5</v>
      </c>
      <c r="B46" s="3" t="s">
        <v>2</v>
      </c>
      <c r="C46" s="3" t="s">
        <v>9</v>
      </c>
      <c r="D46" s="3" t="s">
        <v>0</v>
      </c>
      <c r="E46" s="3">
        <v>4</v>
      </c>
      <c r="F46" s="3">
        <v>5.6</v>
      </c>
      <c r="G46" s="3">
        <v>30.4</v>
      </c>
      <c r="H46" s="3">
        <f t="shared" si="0"/>
        <v>2</v>
      </c>
      <c r="I46" s="3">
        <f t="shared" si="1"/>
        <v>1</v>
      </c>
      <c r="J46" s="3">
        <f t="shared" si="2"/>
        <v>1</v>
      </c>
      <c r="K46" s="3">
        <f t="shared" si="3"/>
        <v>1</v>
      </c>
      <c r="L46" s="10">
        <f t="shared" si="4"/>
        <v>4</v>
      </c>
      <c r="M46" s="5">
        <v>0.96816200964335597</v>
      </c>
      <c r="N46" s="5">
        <v>0.105150493419272</v>
      </c>
      <c r="O46" s="15">
        <f>tips!$M46+(tips!$N46*tips!$G46)</f>
        <v>4.1647370095892251</v>
      </c>
      <c r="P46" s="15">
        <f>tips!$O46-tips!$F46</f>
        <v>-1.4352629904107745</v>
      </c>
      <c r="Q46" s="29"/>
    </row>
    <row r="47" spans="1:17" x14ac:dyDescent="0.3">
      <c r="A47" s="3" t="s">
        <v>5</v>
      </c>
      <c r="B47" s="3" t="s">
        <v>2</v>
      </c>
      <c r="C47" s="3" t="s">
        <v>9</v>
      </c>
      <c r="D47" s="3" t="s">
        <v>0</v>
      </c>
      <c r="E47" s="3">
        <v>2</v>
      </c>
      <c r="F47" s="3">
        <v>3</v>
      </c>
      <c r="G47" s="3">
        <v>18.29</v>
      </c>
      <c r="H47" s="3">
        <f t="shared" si="0"/>
        <v>2</v>
      </c>
      <c r="I47" s="3">
        <f t="shared" si="1"/>
        <v>1</v>
      </c>
      <c r="J47" s="3">
        <f t="shared" si="2"/>
        <v>1</v>
      </c>
      <c r="K47" s="3">
        <f t="shared" si="3"/>
        <v>1</v>
      </c>
      <c r="L47" s="10">
        <f t="shared" si="4"/>
        <v>2</v>
      </c>
      <c r="M47" s="5">
        <v>0.96816200964335597</v>
      </c>
      <c r="N47" s="5">
        <v>0.105150493419272</v>
      </c>
      <c r="O47" s="15">
        <f>tips!$M47+(tips!$N47*tips!$G47)</f>
        <v>2.8913645342818408</v>
      </c>
      <c r="P47" s="15">
        <f>tips!$O47-tips!$F47</f>
        <v>-0.10863546571815919</v>
      </c>
      <c r="Q47" s="29"/>
    </row>
    <row r="48" spans="1:17" x14ac:dyDescent="0.3">
      <c r="A48" s="3" t="s">
        <v>5</v>
      </c>
      <c r="B48" s="3" t="s">
        <v>2</v>
      </c>
      <c r="C48" s="3" t="s">
        <v>9</v>
      </c>
      <c r="D48" s="3" t="s">
        <v>0</v>
      </c>
      <c r="E48" s="3">
        <v>2</v>
      </c>
      <c r="F48" s="3">
        <v>5</v>
      </c>
      <c r="G48" s="3">
        <v>22.23</v>
      </c>
      <c r="H48" s="3">
        <f t="shared" si="0"/>
        <v>2</v>
      </c>
      <c r="I48" s="3">
        <f t="shared" si="1"/>
        <v>1</v>
      </c>
      <c r="J48" s="3">
        <f t="shared" si="2"/>
        <v>1</v>
      </c>
      <c r="K48" s="3">
        <f t="shared" si="3"/>
        <v>1</v>
      </c>
      <c r="L48" s="10">
        <f t="shared" si="4"/>
        <v>2</v>
      </c>
      <c r="M48" s="5">
        <v>0.96816200964335597</v>
      </c>
      <c r="N48" s="5">
        <v>0.105150493419272</v>
      </c>
      <c r="O48" s="15">
        <f>tips!$M48+(tips!$N48*tips!$G48)</f>
        <v>3.3056574783537727</v>
      </c>
      <c r="P48" s="15">
        <f>tips!$O48-tips!$F48</f>
        <v>-1.6943425216462273</v>
      </c>
      <c r="Q48" s="29"/>
    </row>
    <row r="49" spans="1:17" x14ac:dyDescent="0.3">
      <c r="A49" s="3" t="s">
        <v>5</v>
      </c>
      <c r="B49" s="3" t="s">
        <v>2</v>
      </c>
      <c r="C49" s="3" t="s">
        <v>9</v>
      </c>
      <c r="D49" s="3" t="s">
        <v>0</v>
      </c>
      <c r="E49" s="3">
        <v>4</v>
      </c>
      <c r="F49" s="3">
        <v>6</v>
      </c>
      <c r="G49" s="3">
        <v>32.4</v>
      </c>
      <c r="H49" s="3">
        <f t="shared" si="0"/>
        <v>2</v>
      </c>
      <c r="I49" s="3">
        <f t="shared" si="1"/>
        <v>1</v>
      </c>
      <c r="J49" s="3">
        <f t="shared" si="2"/>
        <v>1</v>
      </c>
      <c r="K49" s="3">
        <f t="shared" si="3"/>
        <v>1</v>
      </c>
      <c r="L49" s="10">
        <f t="shared" si="4"/>
        <v>4</v>
      </c>
      <c r="M49" s="5">
        <v>0.96816200964335597</v>
      </c>
      <c r="N49" s="5">
        <v>0.105150493419272</v>
      </c>
      <c r="O49" s="15">
        <f>tips!$M49+(tips!$N49*tips!$G49)</f>
        <v>4.3750379964277686</v>
      </c>
      <c r="P49" s="15">
        <f>tips!$O49-tips!$F49</f>
        <v>-1.6249620035722314</v>
      </c>
      <c r="Q49" s="29"/>
    </row>
    <row r="50" spans="1:17" x14ac:dyDescent="0.3">
      <c r="A50" s="3" t="s">
        <v>5</v>
      </c>
      <c r="B50" s="3" t="s">
        <v>2</v>
      </c>
      <c r="C50" s="3" t="s">
        <v>9</v>
      </c>
      <c r="D50" s="3" t="s">
        <v>0</v>
      </c>
      <c r="E50" s="3">
        <v>3</v>
      </c>
      <c r="F50" s="3">
        <v>2.0499999999999998</v>
      </c>
      <c r="G50" s="3">
        <v>28.55</v>
      </c>
      <c r="H50" s="3">
        <f t="shared" si="0"/>
        <v>2</v>
      </c>
      <c r="I50" s="3">
        <f t="shared" si="1"/>
        <v>1</v>
      </c>
      <c r="J50" s="3">
        <f t="shared" si="2"/>
        <v>1</v>
      </c>
      <c r="K50" s="3">
        <f t="shared" si="3"/>
        <v>1</v>
      </c>
      <c r="L50" s="10">
        <f t="shared" si="4"/>
        <v>3</v>
      </c>
      <c r="M50" s="5">
        <v>0.96816200964335597</v>
      </c>
      <c r="N50" s="5">
        <v>0.105150493419272</v>
      </c>
      <c r="O50" s="15">
        <f>tips!$M50+(tips!$N50*tips!$G50)</f>
        <v>3.9702085967635719</v>
      </c>
      <c r="P50" s="15">
        <f>tips!$O50-tips!$F50</f>
        <v>1.920208596763572</v>
      </c>
      <c r="Q50" s="29"/>
    </row>
    <row r="51" spans="1:17" x14ac:dyDescent="0.3">
      <c r="A51" s="3" t="s">
        <v>5</v>
      </c>
      <c r="B51" s="3" t="s">
        <v>2</v>
      </c>
      <c r="C51" s="3" t="s">
        <v>9</v>
      </c>
      <c r="D51" s="3" t="s">
        <v>0</v>
      </c>
      <c r="E51" s="3">
        <v>2</v>
      </c>
      <c r="F51" s="3">
        <v>3</v>
      </c>
      <c r="G51" s="3">
        <v>18.04</v>
      </c>
      <c r="H51" s="3">
        <f t="shared" si="0"/>
        <v>2</v>
      </c>
      <c r="I51" s="3">
        <f t="shared" si="1"/>
        <v>1</v>
      </c>
      <c r="J51" s="3">
        <f t="shared" si="2"/>
        <v>1</v>
      </c>
      <c r="K51" s="3">
        <f t="shared" si="3"/>
        <v>1</v>
      </c>
      <c r="L51" s="10">
        <f t="shared" si="4"/>
        <v>2</v>
      </c>
      <c r="M51" s="5">
        <v>0.96816200964335597</v>
      </c>
      <c r="N51" s="5">
        <v>0.105150493419272</v>
      </c>
      <c r="O51" s="15">
        <f>tips!$M51+(tips!$N51*tips!$G51)</f>
        <v>2.8650769109270229</v>
      </c>
      <c r="P51" s="15">
        <f>tips!$O51-tips!$F51</f>
        <v>-0.13492308907297712</v>
      </c>
      <c r="Q51" s="29"/>
    </row>
    <row r="52" spans="1:17" x14ac:dyDescent="0.3">
      <c r="A52" s="3" t="s">
        <v>5</v>
      </c>
      <c r="B52" s="3" t="s">
        <v>2</v>
      </c>
      <c r="C52" s="3" t="s">
        <v>9</v>
      </c>
      <c r="D52" s="3" t="s">
        <v>0</v>
      </c>
      <c r="E52" s="3">
        <v>2</v>
      </c>
      <c r="F52" s="3">
        <v>2.5</v>
      </c>
      <c r="G52" s="3">
        <v>12.54</v>
      </c>
      <c r="H52" s="3">
        <f t="shared" si="0"/>
        <v>2</v>
      </c>
      <c r="I52" s="3">
        <f t="shared" si="1"/>
        <v>1</v>
      </c>
      <c r="J52" s="3">
        <f t="shared" si="2"/>
        <v>1</v>
      </c>
      <c r="K52" s="3">
        <f t="shared" si="3"/>
        <v>1</v>
      </c>
      <c r="L52" s="10">
        <f t="shared" si="4"/>
        <v>2</v>
      </c>
      <c r="M52" s="5">
        <v>0.96816200964335597</v>
      </c>
      <c r="N52" s="5">
        <v>0.105150493419272</v>
      </c>
      <c r="O52" s="15">
        <f>tips!$M52+(tips!$N52*tips!$G52)</f>
        <v>2.286749197121027</v>
      </c>
      <c r="P52" s="15">
        <f>tips!$O52-tips!$F52</f>
        <v>-0.21325080287897302</v>
      </c>
      <c r="Q52" s="29"/>
    </row>
    <row r="53" spans="1:17" x14ac:dyDescent="0.3">
      <c r="A53" s="3" t="s">
        <v>3</v>
      </c>
      <c r="B53" s="3" t="s">
        <v>2</v>
      </c>
      <c r="C53" s="3" t="s">
        <v>9</v>
      </c>
      <c r="D53" s="3" t="s">
        <v>0</v>
      </c>
      <c r="E53" s="3">
        <v>2</v>
      </c>
      <c r="F53" s="3">
        <v>2.6</v>
      </c>
      <c r="G53" s="3">
        <v>10.29</v>
      </c>
      <c r="H53" s="3">
        <f t="shared" si="0"/>
        <v>1</v>
      </c>
      <c r="I53" s="3">
        <f t="shared" si="1"/>
        <v>1</v>
      </c>
      <c r="J53" s="3">
        <f t="shared" si="2"/>
        <v>1</v>
      </c>
      <c r="K53" s="3">
        <f t="shared" si="3"/>
        <v>1</v>
      </c>
      <c r="L53" s="10">
        <f t="shared" si="4"/>
        <v>2</v>
      </c>
      <c r="M53" s="5">
        <v>0.96816200964335597</v>
      </c>
      <c r="N53" s="5">
        <v>0.105150493419272</v>
      </c>
      <c r="O53" s="15">
        <f>tips!$M53+(tips!$N53*tips!$G53)</f>
        <v>2.0501605869276647</v>
      </c>
      <c r="P53" s="15">
        <f>tips!$O53-tips!$F53</f>
        <v>-0.54983941307233541</v>
      </c>
      <c r="Q53" s="29"/>
    </row>
    <row r="54" spans="1:17" x14ac:dyDescent="0.3">
      <c r="A54" s="3" t="s">
        <v>3</v>
      </c>
      <c r="B54" s="3" t="s">
        <v>2</v>
      </c>
      <c r="C54" s="3" t="s">
        <v>9</v>
      </c>
      <c r="D54" s="3" t="s">
        <v>0</v>
      </c>
      <c r="E54" s="3">
        <v>4</v>
      </c>
      <c r="F54" s="3">
        <v>5.2</v>
      </c>
      <c r="G54" s="3">
        <v>34.81</v>
      </c>
      <c r="H54" s="3">
        <f t="shared" si="0"/>
        <v>1</v>
      </c>
      <c r="I54" s="3">
        <f t="shared" si="1"/>
        <v>1</v>
      </c>
      <c r="J54" s="3">
        <f t="shared" si="2"/>
        <v>1</v>
      </c>
      <c r="K54" s="3">
        <f t="shared" si="3"/>
        <v>1</v>
      </c>
      <c r="L54" s="10">
        <f t="shared" si="4"/>
        <v>4</v>
      </c>
      <c r="M54" s="5">
        <v>0.96816200964335597</v>
      </c>
      <c r="N54" s="5">
        <v>0.105150493419272</v>
      </c>
      <c r="O54" s="15">
        <f>tips!$M54+(tips!$N54*tips!$G54)</f>
        <v>4.6284506855682146</v>
      </c>
      <c r="P54" s="15">
        <f>tips!$O54-tips!$F54</f>
        <v>-0.57154931443178558</v>
      </c>
      <c r="Q54" s="29"/>
    </row>
    <row r="55" spans="1:17" x14ac:dyDescent="0.3">
      <c r="A55" s="3" t="s">
        <v>5</v>
      </c>
      <c r="B55" s="3" t="s">
        <v>2</v>
      </c>
      <c r="C55" s="3" t="s">
        <v>9</v>
      </c>
      <c r="D55" s="3" t="s">
        <v>0</v>
      </c>
      <c r="E55" s="3">
        <v>2</v>
      </c>
      <c r="F55" s="3">
        <v>1.56</v>
      </c>
      <c r="G55" s="3">
        <v>9.94</v>
      </c>
      <c r="H55" s="3">
        <f t="shared" si="0"/>
        <v>2</v>
      </c>
      <c r="I55" s="3">
        <f t="shared" si="1"/>
        <v>1</v>
      </c>
      <c r="J55" s="3">
        <f t="shared" si="2"/>
        <v>1</v>
      </c>
      <c r="K55" s="3">
        <f t="shared" si="3"/>
        <v>1</v>
      </c>
      <c r="L55" s="10">
        <f t="shared" si="4"/>
        <v>2</v>
      </c>
      <c r="M55" s="5">
        <v>0.96816200964335597</v>
      </c>
      <c r="N55" s="5">
        <v>0.105150493419272</v>
      </c>
      <c r="O55" s="15">
        <f>tips!$M55+(tips!$N55*tips!$G55)</f>
        <v>2.0133579142309195</v>
      </c>
      <c r="P55" s="15">
        <f>tips!$O55-tips!$F55</f>
        <v>0.45335791423091942</v>
      </c>
      <c r="Q55" s="29"/>
    </row>
    <row r="56" spans="1:17" x14ac:dyDescent="0.3">
      <c r="A56" s="3" t="s">
        <v>5</v>
      </c>
      <c r="B56" s="3" t="s">
        <v>2</v>
      </c>
      <c r="C56" s="3" t="s">
        <v>9</v>
      </c>
      <c r="D56" s="3" t="s">
        <v>0</v>
      </c>
      <c r="E56" s="3">
        <v>4</v>
      </c>
      <c r="F56" s="3">
        <v>4.34</v>
      </c>
      <c r="G56" s="3">
        <v>25.56</v>
      </c>
      <c r="H56" s="3">
        <f t="shared" si="0"/>
        <v>2</v>
      </c>
      <c r="I56" s="3">
        <f t="shared" si="1"/>
        <v>1</v>
      </c>
      <c r="J56" s="3">
        <f t="shared" si="2"/>
        <v>1</v>
      </c>
      <c r="K56" s="3">
        <f t="shared" si="3"/>
        <v>1</v>
      </c>
      <c r="L56" s="10">
        <f t="shared" si="4"/>
        <v>4</v>
      </c>
      <c r="M56" s="5">
        <v>0.96816200964335597</v>
      </c>
      <c r="N56" s="5">
        <v>0.105150493419272</v>
      </c>
      <c r="O56" s="15">
        <f>tips!$M56+(tips!$N56*tips!$G56)</f>
        <v>3.6558086214399483</v>
      </c>
      <c r="P56" s="15">
        <f>tips!$O56-tips!$F56</f>
        <v>-0.68419137856005152</v>
      </c>
      <c r="Q56" s="29"/>
    </row>
    <row r="57" spans="1:17" x14ac:dyDescent="0.3">
      <c r="A57" s="3" t="s">
        <v>5</v>
      </c>
      <c r="B57" s="3" t="s">
        <v>2</v>
      </c>
      <c r="C57" s="3" t="s">
        <v>9</v>
      </c>
      <c r="D57" s="3" t="s">
        <v>0</v>
      </c>
      <c r="E57" s="3">
        <v>2</v>
      </c>
      <c r="F57" s="3">
        <v>3.51</v>
      </c>
      <c r="G57" s="3">
        <v>19.489999999999998</v>
      </c>
      <c r="H57" s="3">
        <f t="shared" si="0"/>
        <v>2</v>
      </c>
      <c r="I57" s="3">
        <f t="shared" si="1"/>
        <v>1</v>
      </c>
      <c r="J57" s="3">
        <f t="shared" si="2"/>
        <v>1</v>
      </c>
      <c r="K57" s="3">
        <f t="shared" si="3"/>
        <v>1</v>
      </c>
      <c r="L57" s="10">
        <f t="shared" si="4"/>
        <v>2</v>
      </c>
      <c r="M57" s="5">
        <v>0.96816200964335597</v>
      </c>
      <c r="N57" s="5">
        <v>0.105150493419272</v>
      </c>
      <c r="O57" s="15">
        <f>tips!$M57+(tips!$N57*tips!$G57)</f>
        <v>3.0175451263849671</v>
      </c>
      <c r="P57" s="15">
        <f>tips!$O57-tips!$F57</f>
        <v>-0.49245487361503271</v>
      </c>
      <c r="Q57" s="29"/>
    </row>
    <row r="58" spans="1:17" x14ac:dyDescent="0.3">
      <c r="A58" s="3" t="s">
        <v>5</v>
      </c>
      <c r="B58" s="3" t="s">
        <v>6</v>
      </c>
      <c r="C58" s="3" t="s">
        <v>4</v>
      </c>
      <c r="D58" s="3" t="s">
        <v>0</v>
      </c>
      <c r="E58" s="3">
        <v>4</v>
      </c>
      <c r="F58" s="3">
        <v>3</v>
      </c>
      <c r="G58" s="3">
        <v>38.01</v>
      </c>
      <c r="H58" s="3">
        <f t="shared" si="0"/>
        <v>2</v>
      </c>
      <c r="I58" s="3">
        <f t="shared" si="1"/>
        <v>2</v>
      </c>
      <c r="J58" s="3">
        <f t="shared" si="2"/>
        <v>7</v>
      </c>
      <c r="K58" s="3">
        <f t="shared" si="3"/>
        <v>1</v>
      </c>
      <c r="L58" s="10">
        <f t="shared" si="4"/>
        <v>4</v>
      </c>
      <c r="M58" s="5">
        <v>0.96816200964335597</v>
      </c>
      <c r="N58" s="5">
        <v>0.105150493419272</v>
      </c>
      <c r="O58" s="15">
        <f>tips!$M58+(tips!$N58*tips!$G58)</f>
        <v>4.9649322645098843</v>
      </c>
      <c r="P58" s="15">
        <f>tips!$O58-tips!$F58</f>
        <v>1.9649322645098843</v>
      </c>
      <c r="Q58" s="29"/>
    </row>
    <row r="59" spans="1:17" x14ac:dyDescent="0.3">
      <c r="A59" s="3" t="s">
        <v>3</v>
      </c>
      <c r="B59" s="3" t="s">
        <v>2</v>
      </c>
      <c r="C59" s="3" t="s">
        <v>4</v>
      </c>
      <c r="D59" s="3" t="s">
        <v>0</v>
      </c>
      <c r="E59" s="3">
        <v>2</v>
      </c>
      <c r="F59" s="3">
        <v>1.5</v>
      </c>
      <c r="G59" s="3">
        <v>26.41</v>
      </c>
      <c r="H59" s="3">
        <f t="shared" si="0"/>
        <v>1</v>
      </c>
      <c r="I59" s="3">
        <f t="shared" si="1"/>
        <v>1</v>
      </c>
      <c r="J59" s="3">
        <f t="shared" si="2"/>
        <v>7</v>
      </c>
      <c r="K59" s="3">
        <f t="shared" si="3"/>
        <v>1</v>
      </c>
      <c r="L59" s="10">
        <f t="shared" si="4"/>
        <v>2</v>
      </c>
      <c r="M59" s="5">
        <v>0.96816200964335597</v>
      </c>
      <c r="N59" s="5">
        <v>0.105150493419272</v>
      </c>
      <c r="O59" s="15">
        <f>tips!$M59+(tips!$N59*tips!$G59)</f>
        <v>3.7451865408463294</v>
      </c>
      <c r="P59" s="15">
        <f>tips!$O59-tips!$F59</f>
        <v>2.2451865408463294</v>
      </c>
      <c r="Q59" s="29"/>
    </row>
    <row r="60" spans="1:17" x14ac:dyDescent="0.3">
      <c r="A60" s="3" t="s">
        <v>5</v>
      </c>
      <c r="B60" s="3" t="s">
        <v>6</v>
      </c>
      <c r="C60" s="3" t="s">
        <v>4</v>
      </c>
      <c r="D60" s="3" t="s">
        <v>0</v>
      </c>
      <c r="E60" s="3">
        <v>2</v>
      </c>
      <c r="F60" s="3">
        <v>1.76</v>
      </c>
      <c r="G60" s="3">
        <v>11.24</v>
      </c>
      <c r="H60" s="3">
        <f t="shared" si="0"/>
        <v>2</v>
      </c>
      <c r="I60" s="3">
        <f t="shared" si="1"/>
        <v>2</v>
      </c>
      <c r="J60" s="3">
        <f t="shared" si="2"/>
        <v>7</v>
      </c>
      <c r="K60" s="3">
        <f t="shared" si="3"/>
        <v>1</v>
      </c>
      <c r="L60" s="10">
        <f t="shared" si="4"/>
        <v>2</v>
      </c>
      <c r="M60" s="5">
        <v>0.96816200964335597</v>
      </c>
      <c r="N60" s="5">
        <v>0.105150493419272</v>
      </c>
      <c r="O60" s="15">
        <f>tips!$M60+(tips!$N60*tips!$G60)</f>
        <v>2.1500535556759734</v>
      </c>
      <c r="P60" s="15">
        <f>tips!$O60-tips!$F60</f>
        <v>0.39005355567597344</v>
      </c>
      <c r="Q60" s="29"/>
    </row>
    <row r="61" spans="1:17" x14ac:dyDescent="0.3">
      <c r="A61" s="3" t="s">
        <v>5</v>
      </c>
      <c r="B61" s="3" t="s">
        <v>2</v>
      </c>
      <c r="C61" s="3" t="s">
        <v>4</v>
      </c>
      <c r="D61" s="3" t="s">
        <v>0</v>
      </c>
      <c r="E61" s="3">
        <v>4</v>
      </c>
      <c r="F61" s="3">
        <v>6.73</v>
      </c>
      <c r="G61" s="3">
        <v>48.27</v>
      </c>
      <c r="H61" s="3">
        <f t="shared" si="0"/>
        <v>2</v>
      </c>
      <c r="I61" s="3">
        <f t="shared" si="1"/>
        <v>1</v>
      </c>
      <c r="J61" s="3">
        <f t="shared" si="2"/>
        <v>7</v>
      </c>
      <c r="K61" s="3">
        <f t="shared" si="3"/>
        <v>1</v>
      </c>
      <c r="L61" s="10">
        <f t="shared" si="4"/>
        <v>4</v>
      </c>
      <c r="M61" s="5">
        <v>0.96816200964335597</v>
      </c>
      <c r="N61" s="5">
        <v>0.105150493419272</v>
      </c>
      <c r="O61" s="15">
        <f>tips!$M61+(tips!$N61*tips!$G61)</f>
        <v>6.0437763269916154</v>
      </c>
      <c r="P61" s="15">
        <f>tips!$O61-tips!$F61</f>
        <v>-0.68622367300838505</v>
      </c>
      <c r="Q61" s="29"/>
    </row>
    <row r="62" spans="1:17" x14ac:dyDescent="0.3">
      <c r="A62" s="3" t="s">
        <v>5</v>
      </c>
      <c r="B62" s="3" t="s">
        <v>6</v>
      </c>
      <c r="C62" s="3" t="s">
        <v>4</v>
      </c>
      <c r="D62" s="3" t="s">
        <v>0</v>
      </c>
      <c r="E62" s="3">
        <v>2</v>
      </c>
      <c r="F62" s="3">
        <v>3.21</v>
      </c>
      <c r="G62" s="3">
        <v>20.29</v>
      </c>
      <c r="H62" s="3">
        <f t="shared" si="0"/>
        <v>2</v>
      </c>
      <c r="I62" s="3">
        <f t="shared" si="1"/>
        <v>2</v>
      </c>
      <c r="J62" s="3">
        <f t="shared" si="2"/>
        <v>7</v>
      </c>
      <c r="K62" s="3">
        <f t="shared" si="3"/>
        <v>1</v>
      </c>
      <c r="L62" s="10">
        <f t="shared" si="4"/>
        <v>2</v>
      </c>
      <c r="M62" s="5">
        <v>0.96816200964335597</v>
      </c>
      <c r="N62" s="5">
        <v>0.105150493419272</v>
      </c>
      <c r="O62" s="15">
        <f>tips!$M62+(tips!$N62*tips!$G62)</f>
        <v>3.1016655211203847</v>
      </c>
      <c r="P62" s="15">
        <f>tips!$O62-tips!$F62</f>
        <v>-0.10833447887961523</v>
      </c>
      <c r="Q62" s="29"/>
    </row>
    <row r="63" spans="1:17" x14ac:dyDescent="0.3">
      <c r="A63" s="3" t="s">
        <v>5</v>
      </c>
      <c r="B63" s="3" t="s">
        <v>6</v>
      </c>
      <c r="C63" s="3" t="s">
        <v>4</v>
      </c>
      <c r="D63" s="3" t="s">
        <v>0</v>
      </c>
      <c r="E63" s="3">
        <v>2</v>
      </c>
      <c r="F63" s="3">
        <v>2</v>
      </c>
      <c r="G63" s="3">
        <v>13.81</v>
      </c>
      <c r="H63" s="3">
        <f t="shared" si="0"/>
        <v>2</v>
      </c>
      <c r="I63" s="3">
        <f t="shared" si="1"/>
        <v>2</v>
      </c>
      <c r="J63" s="3">
        <f t="shared" si="2"/>
        <v>7</v>
      </c>
      <c r="K63" s="3">
        <f t="shared" si="3"/>
        <v>1</v>
      </c>
      <c r="L63" s="10">
        <f t="shared" si="4"/>
        <v>2</v>
      </c>
      <c r="M63" s="5">
        <v>0.96816200964335597</v>
      </c>
      <c r="N63" s="5">
        <v>0.105150493419272</v>
      </c>
      <c r="O63" s="15">
        <f>tips!$M63+(tips!$N63*tips!$G63)</f>
        <v>2.4202903237635023</v>
      </c>
      <c r="P63" s="15">
        <f>tips!$O63-tips!$F63</f>
        <v>0.42029032376350228</v>
      </c>
      <c r="Q63" s="29"/>
    </row>
    <row r="64" spans="1:17" x14ac:dyDescent="0.3">
      <c r="A64" s="3" t="s">
        <v>5</v>
      </c>
      <c r="B64" s="3" t="s">
        <v>6</v>
      </c>
      <c r="C64" s="3" t="s">
        <v>4</v>
      </c>
      <c r="D64" s="3" t="s">
        <v>0</v>
      </c>
      <c r="E64" s="3">
        <v>2</v>
      </c>
      <c r="F64" s="3">
        <v>1.98</v>
      </c>
      <c r="G64" s="3">
        <v>11.02</v>
      </c>
      <c r="H64" s="3">
        <f t="shared" si="0"/>
        <v>2</v>
      </c>
      <c r="I64" s="3">
        <f t="shared" si="1"/>
        <v>2</v>
      </c>
      <c r="J64" s="3">
        <f t="shared" si="2"/>
        <v>7</v>
      </c>
      <c r="K64" s="3">
        <f t="shared" si="3"/>
        <v>1</v>
      </c>
      <c r="L64" s="10">
        <f t="shared" si="4"/>
        <v>2</v>
      </c>
      <c r="M64" s="5">
        <v>0.96816200964335597</v>
      </c>
      <c r="N64" s="5">
        <v>0.105150493419272</v>
      </c>
      <c r="O64" s="15">
        <f>tips!$M64+(tips!$N64*tips!$G64)</f>
        <v>2.1269204471237333</v>
      </c>
      <c r="P64" s="15">
        <f>tips!$O64-tips!$F64</f>
        <v>0.14692044712373331</v>
      </c>
      <c r="Q64" s="29"/>
    </row>
    <row r="65" spans="1:17" x14ac:dyDescent="0.3">
      <c r="A65" s="3" t="s">
        <v>5</v>
      </c>
      <c r="B65" s="3" t="s">
        <v>6</v>
      </c>
      <c r="C65" s="3" t="s">
        <v>4</v>
      </c>
      <c r="D65" s="3" t="s">
        <v>0</v>
      </c>
      <c r="E65" s="3">
        <v>4</v>
      </c>
      <c r="F65" s="3">
        <v>3.76</v>
      </c>
      <c r="G65" s="3">
        <v>18.29</v>
      </c>
      <c r="H65" s="3">
        <f t="shared" si="0"/>
        <v>2</v>
      </c>
      <c r="I65" s="3">
        <f t="shared" si="1"/>
        <v>2</v>
      </c>
      <c r="J65" s="3">
        <f t="shared" si="2"/>
        <v>7</v>
      </c>
      <c r="K65" s="3">
        <f t="shared" si="3"/>
        <v>1</v>
      </c>
      <c r="L65" s="10">
        <f t="shared" si="4"/>
        <v>4</v>
      </c>
      <c r="M65" s="5">
        <v>0.96816200964335597</v>
      </c>
      <c r="N65" s="5">
        <v>0.105150493419272</v>
      </c>
      <c r="O65" s="15">
        <f>tips!$M65+(tips!$N65*tips!$G65)</f>
        <v>2.8913645342818408</v>
      </c>
      <c r="P65" s="15">
        <f>tips!$O65-tips!$F65</f>
        <v>-0.86863546571815897</v>
      </c>
      <c r="Q65" s="29"/>
    </row>
    <row r="66" spans="1:17" x14ac:dyDescent="0.3">
      <c r="A66" s="3" t="s">
        <v>5</v>
      </c>
      <c r="B66" s="3" t="s">
        <v>2</v>
      </c>
      <c r="C66" s="3" t="s">
        <v>4</v>
      </c>
      <c r="D66" s="3" t="s">
        <v>0</v>
      </c>
      <c r="E66" s="3">
        <v>3</v>
      </c>
      <c r="F66" s="3">
        <v>2.64</v>
      </c>
      <c r="G66" s="3">
        <v>17.59</v>
      </c>
      <c r="H66" s="3">
        <f t="shared" ref="H66:H129" si="5">IF(A66=$A$2,1,IF(A66=$A$3,2,0))</f>
        <v>2</v>
      </c>
      <c r="I66" s="3">
        <f t="shared" ref="I66:I129" si="6">IF(B66=$B$2,1,IF(B66=$B$74,2,0))</f>
        <v>1</v>
      </c>
      <c r="J66" s="3">
        <f t="shared" ref="J66:J129" si="7">IF(C66=$C$2,1,IF(C66="Mon",2,IF(C66="Tue",3,IF(C66="Wed",4,IF(C66=$C$80,5,IF(C66=$C$98,6,IF(C66=$C$110,7,0)))))))</f>
        <v>7</v>
      </c>
      <c r="K66" s="3">
        <f t="shared" ref="K66:K129" si="8">IF(D66=$D$2,1,IF(D66=$D$89,2,0))</f>
        <v>1</v>
      </c>
      <c r="L66" s="10">
        <f t="shared" ref="L66:L129" si="9">IF(E66=$E$2,2,IF(E66=$E$3,3,IF(E66=$E$6,4,IF(E66=$E$144,5,IF(E66=$E$127,6,IF(E66=$E$223,1,0))))))</f>
        <v>3</v>
      </c>
      <c r="M66" s="5">
        <v>0.96816200964335597</v>
      </c>
      <c r="N66" s="5">
        <v>0.105150493419272</v>
      </c>
      <c r="O66" s="15">
        <f>tips!$M66+(tips!$N66*tips!$G66)</f>
        <v>2.8177591888883504</v>
      </c>
      <c r="P66" s="15">
        <f>tips!$O66-tips!$F66</f>
        <v>0.17775918888835029</v>
      </c>
      <c r="Q66" s="29"/>
    </row>
    <row r="67" spans="1:17" x14ac:dyDescent="0.3">
      <c r="A67" s="3" t="s">
        <v>5</v>
      </c>
      <c r="B67" s="3" t="s">
        <v>2</v>
      </c>
      <c r="C67" s="3" t="s">
        <v>4</v>
      </c>
      <c r="D67" s="3" t="s">
        <v>0</v>
      </c>
      <c r="E67" s="3">
        <v>3</v>
      </c>
      <c r="F67" s="3">
        <v>3.15</v>
      </c>
      <c r="G67" s="3">
        <v>20.079999999999998</v>
      </c>
      <c r="H67" s="3">
        <f t="shared" si="5"/>
        <v>2</v>
      </c>
      <c r="I67" s="3">
        <f t="shared" si="6"/>
        <v>1</v>
      </c>
      <c r="J67" s="3">
        <f t="shared" si="7"/>
        <v>7</v>
      </c>
      <c r="K67" s="3">
        <f t="shared" si="8"/>
        <v>1</v>
      </c>
      <c r="L67" s="10">
        <f t="shared" si="9"/>
        <v>3</v>
      </c>
      <c r="M67" s="5">
        <v>0.96816200964335597</v>
      </c>
      <c r="N67" s="5">
        <v>0.105150493419272</v>
      </c>
      <c r="O67" s="15">
        <f>tips!$M67+(tips!$N67*tips!$G67)</f>
        <v>3.0795839175023376</v>
      </c>
      <c r="P67" s="15">
        <f>tips!$O67-tips!$F67</f>
        <v>-7.0416082497662291E-2</v>
      </c>
      <c r="Q67" s="29"/>
    </row>
    <row r="68" spans="1:17" x14ac:dyDescent="0.3">
      <c r="A68" s="3" t="s">
        <v>3</v>
      </c>
      <c r="B68" s="3" t="s">
        <v>2</v>
      </c>
      <c r="C68" s="3" t="s">
        <v>4</v>
      </c>
      <c r="D68" s="3" t="s">
        <v>0</v>
      </c>
      <c r="E68" s="3">
        <v>2</v>
      </c>
      <c r="F68" s="3">
        <v>2.4700000000000002</v>
      </c>
      <c r="G68" s="3">
        <v>16.45</v>
      </c>
      <c r="H68" s="3">
        <f t="shared" si="5"/>
        <v>1</v>
      </c>
      <c r="I68" s="3">
        <f t="shared" si="6"/>
        <v>1</v>
      </c>
      <c r="J68" s="3">
        <f t="shared" si="7"/>
        <v>7</v>
      </c>
      <c r="K68" s="3">
        <f t="shared" si="8"/>
        <v>1</v>
      </c>
      <c r="L68" s="10">
        <f t="shared" si="9"/>
        <v>2</v>
      </c>
      <c r="M68" s="5">
        <v>0.96816200964335597</v>
      </c>
      <c r="N68" s="5">
        <v>0.105150493419272</v>
      </c>
      <c r="O68" s="15">
        <f>tips!$M68+(tips!$N68*tips!$G68)</f>
        <v>2.6978876263903802</v>
      </c>
      <c r="P68" s="15">
        <f>tips!$O68-tips!$F68</f>
        <v>0.22788762639037996</v>
      </c>
      <c r="Q68" s="29"/>
    </row>
    <row r="69" spans="1:17" x14ac:dyDescent="0.3">
      <c r="A69" s="3" t="s">
        <v>3</v>
      </c>
      <c r="B69" s="3" t="s">
        <v>6</v>
      </c>
      <c r="C69" s="3" t="s">
        <v>4</v>
      </c>
      <c r="D69" s="3" t="s">
        <v>0</v>
      </c>
      <c r="E69" s="3">
        <v>1</v>
      </c>
      <c r="F69" s="3">
        <v>1</v>
      </c>
      <c r="G69" s="3">
        <v>3.07</v>
      </c>
      <c r="H69" s="3">
        <f t="shared" si="5"/>
        <v>1</v>
      </c>
      <c r="I69" s="3">
        <f t="shared" si="6"/>
        <v>2</v>
      </c>
      <c r="J69" s="3">
        <f t="shared" si="7"/>
        <v>7</v>
      </c>
      <c r="K69" s="3">
        <f t="shared" si="8"/>
        <v>1</v>
      </c>
      <c r="L69" s="10">
        <f t="shared" si="9"/>
        <v>1</v>
      </c>
      <c r="M69" s="5">
        <v>0.96816200964335597</v>
      </c>
      <c r="N69" s="5">
        <v>0.105150493419272</v>
      </c>
      <c r="O69" s="15">
        <f>tips!$M69+(tips!$N69*tips!$G69)</f>
        <v>1.290974024440521</v>
      </c>
      <c r="P69" s="15">
        <f>tips!$O69-tips!$F69</f>
        <v>0.29097402444052101</v>
      </c>
      <c r="Q69" s="29"/>
    </row>
    <row r="70" spans="1:17" x14ac:dyDescent="0.3">
      <c r="A70" s="3" t="s">
        <v>5</v>
      </c>
      <c r="B70" s="3" t="s">
        <v>2</v>
      </c>
      <c r="C70" s="3" t="s">
        <v>4</v>
      </c>
      <c r="D70" s="3" t="s">
        <v>0</v>
      </c>
      <c r="E70" s="3">
        <v>2</v>
      </c>
      <c r="F70" s="3">
        <v>2.0099999999999998</v>
      </c>
      <c r="G70" s="3">
        <v>20.23</v>
      </c>
      <c r="H70" s="3">
        <f t="shared" si="5"/>
        <v>2</v>
      </c>
      <c r="I70" s="3">
        <f t="shared" si="6"/>
        <v>1</v>
      </c>
      <c r="J70" s="3">
        <f t="shared" si="7"/>
        <v>7</v>
      </c>
      <c r="K70" s="3">
        <f t="shared" si="8"/>
        <v>1</v>
      </c>
      <c r="L70" s="10">
        <f t="shared" si="9"/>
        <v>2</v>
      </c>
      <c r="M70" s="5">
        <v>0.96816200964335597</v>
      </c>
      <c r="N70" s="5">
        <v>0.105150493419272</v>
      </c>
      <c r="O70" s="15">
        <f>tips!$M70+(tips!$N70*tips!$G70)</f>
        <v>3.0953564915152287</v>
      </c>
      <c r="P70" s="15">
        <f>tips!$O70-tips!$F70</f>
        <v>1.0853564915152289</v>
      </c>
      <c r="Q70" s="29"/>
    </row>
    <row r="71" spans="1:17" x14ac:dyDescent="0.3">
      <c r="A71" s="3" t="s">
        <v>5</v>
      </c>
      <c r="B71" s="3" t="s">
        <v>6</v>
      </c>
      <c r="C71" s="3" t="s">
        <v>4</v>
      </c>
      <c r="D71" s="3" t="s">
        <v>0</v>
      </c>
      <c r="E71" s="3">
        <v>2</v>
      </c>
      <c r="F71" s="3">
        <v>2.09</v>
      </c>
      <c r="G71" s="3">
        <v>15.01</v>
      </c>
      <c r="H71" s="3">
        <f t="shared" si="5"/>
        <v>2</v>
      </c>
      <c r="I71" s="3">
        <f t="shared" si="6"/>
        <v>2</v>
      </c>
      <c r="J71" s="3">
        <f t="shared" si="7"/>
        <v>7</v>
      </c>
      <c r="K71" s="3">
        <f t="shared" si="8"/>
        <v>1</v>
      </c>
      <c r="L71" s="10">
        <f t="shared" si="9"/>
        <v>2</v>
      </c>
      <c r="M71" s="5">
        <v>0.96816200964335597</v>
      </c>
      <c r="N71" s="5">
        <v>0.105150493419272</v>
      </c>
      <c r="O71" s="15">
        <f>tips!$M71+(tips!$N71*tips!$G71)</f>
        <v>2.5464709158666285</v>
      </c>
      <c r="P71" s="15">
        <f>tips!$O71-tips!$F71</f>
        <v>0.45647091586662869</v>
      </c>
      <c r="Q71" s="29"/>
    </row>
    <row r="72" spans="1:17" x14ac:dyDescent="0.3">
      <c r="A72" s="3" t="s">
        <v>5</v>
      </c>
      <c r="B72" s="3" t="s">
        <v>2</v>
      </c>
      <c r="C72" s="3" t="s">
        <v>4</v>
      </c>
      <c r="D72" s="3" t="s">
        <v>0</v>
      </c>
      <c r="E72" s="3">
        <v>2</v>
      </c>
      <c r="F72" s="3">
        <v>1.97</v>
      </c>
      <c r="G72" s="3">
        <v>12.02</v>
      </c>
      <c r="H72" s="3">
        <f t="shared" si="5"/>
        <v>2</v>
      </c>
      <c r="I72" s="3">
        <f t="shared" si="6"/>
        <v>1</v>
      </c>
      <c r="J72" s="3">
        <f t="shared" si="7"/>
        <v>7</v>
      </c>
      <c r="K72" s="3">
        <f t="shared" si="8"/>
        <v>1</v>
      </c>
      <c r="L72" s="10">
        <f t="shared" si="9"/>
        <v>2</v>
      </c>
      <c r="M72" s="5">
        <v>0.96816200964335597</v>
      </c>
      <c r="N72" s="5">
        <v>0.105150493419272</v>
      </c>
      <c r="O72" s="15">
        <f>tips!$M72+(tips!$N72*tips!$G72)</f>
        <v>2.2320709405430055</v>
      </c>
      <c r="P72" s="15">
        <f>tips!$O72-tips!$F72</f>
        <v>0.2620709405430055</v>
      </c>
      <c r="Q72" s="29"/>
    </row>
    <row r="73" spans="1:17" x14ac:dyDescent="0.3">
      <c r="A73" s="3" t="s">
        <v>3</v>
      </c>
      <c r="B73" s="3" t="s">
        <v>2</v>
      </c>
      <c r="C73" s="3" t="s">
        <v>4</v>
      </c>
      <c r="D73" s="3" t="s">
        <v>0</v>
      </c>
      <c r="E73" s="3">
        <v>3</v>
      </c>
      <c r="F73" s="3">
        <v>3</v>
      </c>
      <c r="G73" s="3">
        <v>17.07</v>
      </c>
      <c r="H73" s="3">
        <f t="shared" si="5"/>
        <v>1</v>
      </c>
      <c r="I73" s="3">
        <f t="shared" si="6"/>
        <v>1</v>
      </c>
      <c r="J73" s="3">
        <f t="shared" si="7"/>
        <v>7</v>
      </c>
      <c r="K73" s="3">
        <f t="shared" si="8"/>
        <v>1</v>
      </c>
      <c r="L73" s="10">
        <f t="shared" si="9"/>
        <v>3</v>
      </c>
      <c r="M73" s="5">
        <v>0.96816200964335597</v>
      </c>
      <c r="N73" s="5">
        <v>0.105150493419272</v>
      </c>
      <c r="O73" s="15">
        <f>tips!$M73+(tips!$N73*tips!$G73)</f>
        <v>2.7630809323103289</v>
      </c>
      <c r="P73" s="15">
        <f>tips!$O73-tips!$F73</f>
        <v>-0.23691906768967108</v>
      </c>
      <c r="Q73" s="29"/>
    </row>
    <row r="74" spans="1:17" x14ac:dyDescent="0.3">
      <c r="A74" s="3" t="s">
        <v>3</v>
      </c>
      <c r="B74" s="3" t="s">
        <v>6</v>
      </c>
      <c r="C74" s="3" t="s">
        <v>4</v>
      </c>
      <c r="D74" s="3" t="s">
        <v>0</v>
      </c>
      <c r="E74" s="3">
        <v>2</v>
      </c>
      <c r="F74" s="3">
        <v>3.14</v>
      </c>
      <c r="G74" s="3">
        <v>26.86</v>
      </c>
      <c r="H74" s="3">
        <f t="shared" si="5"/>
        <v>1</v>
      </c>
      <c r="I74" s="3">
        <f t="shared" si="6"/>
        <v>2</v>
      </c>
      <c r="J74" s="3">
        <f t="shared" si="7"/>
        <v>7</v>
      </c>
      <c r="K74" s="3">
        <f t="shared" si="8"/>
        <v>1</v>
      </c>
      <c r="L74" s="10">
        <f t="shared" si="9"/>
        <v>2</v>
      </c>
      <c r="M74" s="5">
        <v>0.96816200964335597</v>
      </c>
      <c r="N74" s="5">
        <v>0.105150493419272</v>
      </c>
      <c r="O74" s="15">
        <f>tips!$M74+(tips!$N74*tips!$G74)</f>
        <v>3.7925042628850019</v>
      </c>
      <c r="P74" s="15">
        <f>tips!$O74-tips!$F74</f>
        <v>0.65250426288500174</v>
      </c>
      <c r="Q74" s="29"/>
    </row>
    <row r="75" spans="1:17" x14ac:dyDescent="0.3">
      <c r="A75" s="3" t="s">
        <v>3</v>
      </c>
      <c r="B75" s="3" t="s">
        <v>6</v>
      </c>
      <c r="C75" s="3" t="s">
        <v>4</v>
      </c>
      <c r="D75" s="3" t="s">
        <v>0</v>
      </c>
      <c r="E75" s="3">
        <v>2</v>
      </c>
      <c r="F75" s="3">
        <v>5</v>
      </c>
      <c r="G75" s="3">
        <v>25.28</v>
      </c>
      <c r="H75" s="3">
        <f t="shared" si="5"/>
        <v>1</v>
      </c>
      <c r="I75" s="3">
        <f t="shared" si="6"/>
        <v>2</v>
      </c>
      <c r="J75" s="3">
        <f t="shared" si="7"/>
        <v>7</v>
      </c>
      <c r="K75" s="3">
        <f t="shared" si="8"/>
        <v>1</v>
      </c>
      <c r="L75" s="10">
        <f t="shared" si="9"/>
        <v>2</v>
      </c>
      <c r="M75" s="5">
        <v>0.96816200964335597</v>
      </c>
      <c r="N75" s="5">
        <v>0.105150493419272</v>
      </c>
      <c r="O75" s="15">
        <f>tips!$M75+(tips!$N75*tips!$G75)</f>
        <v>3.6263664832825522</v>
      </c>
      <c r="P75" s="15">
        <f>tips!$O75-tips!$F75</f>
        <v>-1.3736335167174478</v>
      </c>
      <c r="Q75" s="29"/>
    </row>
    <row r="76" spans="1:17" x14ac:dyDescent="0.3">
      <c r="A76" s="3" t="s">
        <v>3</v>
      </c>
      <c r="B76" s="3" t="s">
        <v>2</v>
      </c>
      <c r="C76" s="3" t="s">
        <v>4</v>
      </c>
      <c r="D76" s="3" t="s">
        <v>0</v>
      </c>
      <c r="E76" s="3">
        <v>2</v>
      </c>
      <c r="F76" s="3">
        <v>2.2000000000000002</v>
      </c>
      <c r="G76" s="3">
        <v>14.73</v>
      </c>
      <c r="H76" s="3">
        <f t="shared" si="5"/>
        <v>1</v>
      </c>
      <c r="I76" s="3">
        <f t="shared" si="6"/>
        <v>1</v>
      </c>
      <c r="J76" s="3">
        <f t="shared" si="7"/>
        <v>7</v>
      </c>
      <c r="K76" s="3">
        <f t="shared" si="8"/>
        <v>1</v>
      </c>
      <c r="L76" s="10">
        <f t="shared" si="9"/>
        <v>2</v>
      </c>
      <c r="M76" s="5">
        <v>0.96816200964335597</v>
      </c>
      <c r="N76" s="5">
        <v>0.105150493419272</v>
      </c>
      <c r="O76" s="15">
        <f>tips!$M76+(tips!$N76*tips!$G76)</f>
        <v>2.5170287777092328</v>
      </c>
      <c r="P76" s="15">
        <f>tips!$O76-tips!$F76</f>
        <v>0.31702877770923266</v>
      </c>
      <c r="Q76" s="29"/>
    </row>
    <row r="77" spans="1:17" x14ac:dyDescent="0.3">
      <c r="A77" s="3" t="s">
        <v>5</v>
      </c>
      <c r="B77" s="3" t="s">
        <v>2</v>
      </c>
      <c r="C77" s="3" t="s">
        <v>4</v>
      </c>
      <c r="D77" s="3" t="s">
        <v>0</v>
      </c>
      <c r="E77" s="3">
        <v>2</v>
      </c>
      <c r="F77" s="3">
        <v>1.25</v>
      </c>
      <c r="G77" s="3">
        <v>10.51</v>
      </c>
      <c r="H77" s="3">
        <f t="shared" si="5"/>
        <v>2</v>
      </c>
      <c r="I77" s="3">
        <f t="shared" si="6"/>
        <v>1</v>
      </c>
      <c r="J77" s="3">
        <f t="shared" si="7"/>
        <v>7</v>
      </c>
      <c r="K77" s="3">
        <f t="shared" si="8"/>
        <v>1</v>
      </c>
      <c r="L77" s="10">
        <f t="shared" si="9"/>
        <v>2</v>
      </c>
      <c r="M77" s="5">
        <v>0.96816200964335597</v>
      </c>
      <c r="N77" s="5">
        <v>0.105150493419272</v>
      </c>
      <c r="O77" s="15">
        <f>tips!$M77+(tips!$N77*tips!$G77)</f>
        <v>2.0732936954799048</v>
      </c>
      <c r="P77" s="15">
        <f>tips!$O77-tips!$F77</f>
        <v>0.82329369547990483</v>
      </c>
      <c r="Q77" s="29"/>
    </row>
    <row r="78" spans="1:17" x14ac:dyDescent="0.3">
      <c r="A78" s="3" t="s">
        <v>5</v>
      </c>
      <c r="B78" s="3" t="s">
        <v>6</v>
      </c>
      <c r="C78" s="3" t="s">
        <v>4</v>
      </c>
      <c r="D78" s="3" t="s">
        <v>0</v>
      </c>
      <c r="E78" s="3">
        <v>2</v>
      </c>
      <c r="F78" s="3">
        <v>3.08</v>
      </c>
      <c r="G78" s="3">
        <v>17.920000000000002</v>
      </c>
      <c r="H78" s="3">
        <f t="shared" si="5"/>
        <v>2</v>
      </c>
      <c r="I78" s="3">
        <f t="shared" si="6"/>
        <v>2</v>
      </c>
      <c r="J78" s="3">
        <f t="shared" si="7"/>
        <v>7</v>
      </c>
      <c r="K78" s="3">
        <f t="shared" si="8"/>
        <v>1</v>
      </c>
      <c r="L78" s="10">
        <f t="shared" si="9"/>
        <v>2</v>
      </c>
      <c r="M78" s="5">
        <v>0.96816200964335597</v>
      </c>
      <c r="N78" s="5">
        <v>0.105150493419272</v>
      </c>
      <c r="O78" s="15">
        <f>tips!$M78+(tips!$N78*tips!$G78)</f>
        <v>2.8524588517167104</v>
      </c>
      <c r="P78" s="15">
        <f>tips!$O78-tips!$F78</f>
        <v>-0.22754114828328964</v>
      </c>
      <c r="Q78" s="29"/>
    </row>
    <row r="79" spans="1:17" x14ac:dyDescent="0.3">
      <c r="A79" s="3" t="s">
        <v>5</v>
      </c>
      <c r="B79" s="3" t="s">
        <v>2</v>
      </c>
      <c r="C79" s="3" t="s">
        <v>1</v>
      </c>
      <c r="D79" s="3" t="s">
        <v>7</v>
      </c>
      <c r="E79" s="3">
        <v>4</v>
      </c>
      <c r="F79" s="3">
        <v>4</v>
      </c>
      <c r="G79" s="3">
        <v>27.2</v>
      </c>
      <c r="H79" s="3">
        <f t="shared" si="5"/>
        <v>2</v>
      </c>
      <c r="I79" s="3">
        <f t="shared" si="6"/>
        <v>1</v>
      </c>
      <c r="J79" s="3">
        <f t="shared" si="7"/>
        <v>5</v>
      </c>
      <c r="K79" s="3">
        <f t="shared" si="8"/>
        <v>2</v>
      </c>
      <c r="L79" s="10">
        <f t="shared" si="9"/>
        <v>4</v>
      </c>
      <c r="M79" s="5">
        <v>0.96816200964335597</v>
      </c>
      <c r="N79" s="5">
        <v>0.105150493419272</v>
      </c>
      <c r="O79" s="15">
        <f>tips!$M79+(tips!$N79*tips!$G79)</f>
        <v>3.8282554306475545</v>
      </c>
      <c r="P79" s="15">
        <f>tips!$O79-tips!$F79</f>
        <v>-0.17174456935244553</v>
      </c>
      <c r="Q79" s="29"/>
    </row>
    <row r="80" spans="1:17" x14ac:dyDescent="0.3">
      <c r="A80" s="3" t="s">
        <v>5</v>
      </c>
      <c r="B80" s="3" t="s">
        <v>2</v>
      </c>
      <c r="C80" s="3" t="s">
        <v>1</v>
      </c>
      <c r="D80" s="3" t="s">
        <v>7</v>
      </c>
      <c r="E80" s="3">
        <v>2</v>
      </c>
      <c r="F80" s="3">
        <v>3</v>
      </c>
      <c r="G80" s="3">
        <v>22.76</v>
      </c>
      <c r="H80" s="3">
        <f t="shared" si="5"/>
        <v>2</v>
      </c>
      <c r="I80" s="3">
        <f t="shared" si="6"/>
        <v>1</v>
      </c>
      <c r="J80" s="3">
        <f t="shared" si="7"/>
        <v>5</v>
      </c>
      <c r="K80" s="3">
        <f t="shared" si="8"/>
        <v>2</v>
      </c>
      <c r="L80" s="10">
        <f t="shared" si="9"/>
        <v>2</v>
      </c>
      <c r="M80" s="5">
        <v>0.96816200964335597</v>
      </c>
      <c r="N80" s="5">
        <v>0.105150493419272</v>
      </c>
      <c r="O80" s="15">
        <f>tips!$M80+(tips!$N80*tips!$G80)</f>
        <v>3.3613872398659868</v>
      </c>
      <c r="P80" s="15">
        <f>tips!$O80-tips!$F80</f>
        <v>0.36138723986598675</v>
      </c>
      <c r="Q80" s="29"/>
    </row>
    <row r="81" spans="1:17" x14ac:dyDescent="0.3">
      <c r="A81" s="3" t="s">
        <v>5</v>
      </c>
      <c r="B81" s="3" t="s">
        <v>2</v>
      </c>
      <c r="C81" s="3" t="s">
        <v>1</v>
      </c>
      <c r="D81" s="3" t="s">
        <v>7</v>
      </c>
      <c r="E81" s="3">
        <v>2</v>
      </c>
      <c r="F81" s="3">
        <v>2.71</v>
      </c>
      <c r="G81" s="3">
        <v>17.29</v>
      </c>
      <c r="H81" s="3">
        <f t="shared" si="5"/>
        <v>2</v>
      </c>
      <c r="I81" s="3">
        <f t="shared" si="6"/>
        <v>1</v>
      </c>
      <c r="J81" s="3">
        <f t="shared" si="7"/>
        <v>5</v>
      </c>
      <c r="K81" s="3">
        <f t="shared" si="8"/>
        <v>2</v>
      </c>
      <c r="L81" s="10">
        <f t="shared" si="9"/>
        <v>2</v>
      </c>
      <c r="M81" s="5">
        <v>0.96816200964335597</v>
      </c>
      <c r="N81" s="5">
        <v>0.105150493419272</v>
      </c>
      <c r="O81" s="15">
        <f>tips!$M81+(tips!$N81*tips!$G81)</f>
        <v>2.7862140408625686</v>
      </c>
      <c r="P81" s="15">
        <f>tips!$O81-tips!$F81</f>
        <v>7.6214040862568666E-2</v>
      </c>
      <c r="Q81" s="29"/>
    </row>
    <row r="82" spans="1:17" x14ac:dyDescent="0.3">
      <c r="A82" s="3" t="s">
        <v>5</v>
      </c>
      <c r="B82" s="3" t="s">
        <v>6</v>
      </c>
      <c r="C82" s="3" t="s">
        <v>1</v>
      </c>
      <c r="D82" s="3" t="s">
        <v>7</v>
      </c>
      <c r="E82" s="3">
        <v>2</v>
      </c>
      <c r="F82" s="3">
        <v>3</v>
      </c>
      <c r="G82" s="3">
        <v>19.440000000000001</v>
      </c>
      <c r="H82" s="3">
        <f t="shared" si="5"/>
        <v>2</v>
      </c>
      <c r="I82" s="3">
        <f t="shared" si="6"/>
        <v>2</v>
      </c>
      <c r="J82" s="3">
        <f t="shared" si="7"/>
        <v>5</v>
      </c>
      <c r="K82" s="3">
        <f t="shared" si="8"/>
        <v>2</v>
      </c>
      <c r="L82" s="10">
        <f t="shared" si="9"/>
        <v>2</v>
      </c>
      <c r="M82" s="5">
        <v>0.96816200964335597</v>
      </c>
      <c r="N82" s="5">
        <v>0.105150493419272</v>
      </c>
      <c r="O82" s="15">
        <f>tips!$M82+(tips!$N82*tips!$G82)</f>
        <v>3.0122876017140037</v>
      </c>
      <c r="P82" s="15">
        <f>tips!$O82-tips!$F82</f>
        <v>1.2287601714003671E-2</v>
      </c>
      <c r="Q82" s="29"/>
    </row>
    <row r="83" spans="1:17" x14ac:dyDescent="0.3">
      <c r="A83" s="3" t="s">
        <v>5</v>
      </c>
      <c r="B83" s="3" t="s">
        <v>2</v>
      </c>
      <c r="C83" s="3" t="s">
        <v>1</v>
      </c>
      <c r="D83" s="3" t="s">
        <v>7</v>
      </c>
      <c r="E83" s="3">
        <v>2</v>
      </c>
      <c r="F83" s="3">
        <v>3.4</v>
      </c>
      <c r="G83" s="3">
        <v>16.66</v>
      </c>
      <c r="H83" s="3">
        <f t="shared" si="5"/>
        <v>2</v>
      </c>
      <c r="I83" s="3">
        <f t="shared" si="6"/>
        <v>1</v>
      </c>
      <c r="J83" s="3">
        <f t="shared" si="7"/>
        <v>5</v>
      </c>
      <c r="K83" s="3">
        <f t="shared" si="8"/>
        <v>2</v>
      </c>
      <c r="L83" s="10">
        <f t="shared" si="9"/>
        <v>2</v>
      </c>
      <c r="M83" s="5">
        <v>0.96816200964335597</v>
      </c>
      <c r="N83" s="5">
        <v>0.105150493419272</v>
      </c>
      <c r="O83" s="15">
        <f>tips!$M83+(tips!$N83*tips!$G83)</f>
        <v>2.7199692300084277</v>
      </c>
      <c r="P83" s="15">
        <f>tips!$O83-tips!$F83</f>
        <v>-0.68003076999157219</v>
      </c>
      <c r="Q83" s="29"/>
    </row>
    <row r="84" spans="1:17" x14ac:dyDescent="0.3">
      <c r="A84" s="3" t="s">
        <v>3</v>
      </c>
      <c r="B84" s="3" t="s">
        <v>2</v>
      </c>
      <c r="C84" s="3" t="s">
        <v>1</v>
      </c>
      <c r="D84" s="3" t="s">
        <v>7</v>
      </c>
      <c r="E84" s="3">
        <v>1</v>
      </c>
      <c r="F84" s="3">
        <v>1.83</v>
      </c>
      <c r="G84" s="3">
        <v>10.07</v>
      </c>
      <c r="H84" s="3">
        <f t="shared" si="5"/>
        <v>1</v>
      </c>
      <c r="I84" s="3">
        <f t="shared" si="6"/>
        <v>1</v>
      </c>
      <c r="J84" s="3">
        <f t="shared" si="7"/>
        <v>5</v>
      </c>
      <c r="K84" s="3">
        <f t="shared" si="8"/>
        <v>2</v>
      </c>
      <c r="L84" s="10">
        <f t="shared" si="9"/>
        <v>1</v>
      </c>
      <c r="M84" s="5">
        <v>0.96816200964335597</v>
      </c>
      <c r="N84" s="5">
        <v>0.105150493419272</v>
      </c>
      <c r="O84" s="15">
        <f>tips!$M84+(tips!$N84*tips!$G84)</f>
        <v>2.027027478375425</v>
      </c>
      <c r="P84" s="15">
        <f>tips!$O84-tips!$F84</f>
        <v>0.19702747837542489</v>
      </c>
      <c r="Q84" s="29"/>
    </row>
    <row r="85" spans="1:17" x14ac:dyDescent="0.3">
      <c r="A85" s="3" t="s">
        <v>5</v>
      </c>
      <c r="B85" s="3" t="s">
        <v>6</v>
      </c>
      <c r="C85" s="3" t="s">
        <v>1</v>
      </c>
      <c r="D85" s="3" t="s">
        <v>7</v>
      </c>
      <c r="E85" s="3">
        <v>2</v>
      </c>
      <c r="F85" s="3">
        <v>5</v>
      </c>
      <c r="G85" s="3">
        <v>32.68</v>
      </c>
      <c r="H85" s="3">
        <f t="shared" si="5"/>
        <v>2</v>
      </c>
      <c r="I85" s="3">
        <f t="shared" si="6"/>
        <v>2</v>
      </c>
      <c r="J85" s="3">
        <f t="shared" si="7"/>
        <v>5</v>
      </c>
      <c r="K85" s="3">
        <f t="shared" si="8"/>
        <v>2</v>
      </c>
      <c r="L85" s="10">
        <f t="shared" si="9"/>
        <v>2</v>
      </c>
      <c r="M85" s="5">
        <v>0.96816200964335597</v>
      </c>
      <c r="N85" s="5">
        <v>0.105150493419272</v>
      </c>
      <c r="O85" s="15">
        <f>tips!$M85+(tips!$N85*tips!$G85)</f>
        <v>4.4044801345851647</v>
      </c>
      <c r="P85" s="15">
        <f>tips!$O85-tips!$F85</f>
        <v>-0.59551986541483526</v>
      </c>
      <c r="Q85" s="29"/>
    </row>
    <row r="86" spans="1:17" x14ac:dyDescent="0.3">
      <c r="A86" s="3" t="s">
        <v>5</v>
      </c>
      <c r="B86" s="3" t="s">
        <v>2</v>
      </c>
      <c r="C86" s="3" t="s">
        <v>1</v>
      </c>
      <c r="D86" s="3" t="s">
        <v>7</v>
      </c>
      <c r="E86" s="3">
        <v>2</v>
      </c>
      <c r="F86" s="3">
        <v>2.0299999999999998</v>
      </c>
      <c r="G86" s="3">
        <v>15.98</v>
      </c>
      <c r="H86" s="3">
        <f t="shared" si="5"/>
        <v>2</v>
      </c>
      <c r="I86" s="3">
        <f t="shared" si="6"/>
        <v>1</v>
      </c>
      <c r="J86" s="3">
        <f t="shared" si="7"/>
        <v>5</v>
      </c>
      <c r="K86" s="3">
        <f t="shared" si="8"/>
        <v>2</v>
      </c>
      <c r="L86" s="10">
        <f t="shared" si="9"/>
        <v>2</v>
      </c>
      <c r="M86" s="5">
        <v>0.96816200964335597</v>
      </c>
      <c r="N86" s="5">
        <v>0.105150493419272</v>
      </c>
      <c r="O86" s="15">
        <f>tips!$M86+(tips!$N86*tips!$G86)</f>
        <v>2.6484668944833225</v>
      </c>
      <c r="P86" s="15">
        <f>tips!$O86-tips!$F86</f>
        <v>0.6184668944833227</v>
      </c>
      <c r="Q86" s="29"/>
    </row>
    <row r="87" spans="1:17" x14ac:dyDescent="0.3">
      <c r="A87" s="3" t="s">
        <v>3</v>
      </c>
      <c r="B87" s="3" t="s">
        <v>2</v>
      </c>
      <c r="C87" s="3" t="s">
        <v>1</v>
      </c>
      <c r="D87" s="3" t="s">
        <v>7</v>
      </c>
      <c r="E87" s="3">
        <v>4</v>
      </c>
      <c r="F87" s="3">
        <v>5.17</v>
      </c>
      <c r="G87" s="3">
        <v>34.83</v>
      </c>
      <c r="H87" s="3">
        <f t="shared" si="5"/>
        <v>1</v>
      </c>
      <c r="I87" s="3">
        <f t="shared" si="6"/>
        <v>1</v>
      </c>
      <c r="J87" s="3">
        <f t="shared" si="7"/>
        <v>5</v>
      </c>
      <c r="K87" s="3">
        <f t="shared" si="8"/>
        <v>2</v>
      </c>
      <c r="L87" s="10">
        <f t="shared" si="9"/>
        <v>4</v>
      </c>
      <c r="M87" s="5">
        <v>0.96816200964335597</v>
      </c>
      <c r="N87" s="5">
        <v>0.105150493419272</v>
      </c>
      <c r="O87" s="15">
        <f>tips!$M87+(tips!$N87*tips!$G87)</f>
        <v>4.6305536954365998</v>
      </c>
      <c r="P87" s="15">
        <f>tips!$O87-tips!$F87</f>
        <v>-0.53944630456340015</v>
      </c>
      <c r="Q87" s="29"/>
    </row>
    <row r="88" spans="1:17" x14ac:dyDescent="0.3">
      <c r="A88" s="3" t="s">
        <v>5</v>
      </c>
      <c r="B88" s="3" t="s">
        <v>2</v>
      </c>
      <c r="C88" s="3" t="s">
        <v>1</v>
      </c>
      <c r="D88" s="3" t="s">
        <v>7</v>
      </c>
      <c r="E88" s="3">
        <v>2</v>
      </c>
      <c r="F88" s="3">
        <v>2</v>
      </c>
      <c r="G88" s="3">
        <v>13.03</v>
      </c>
      <c r="H88" s="3">
        <f t="shared" si="5"/>
        <v>2</v>
      </c>
      <c r="I88" s="3">
        <f t="shared" si="6"/>
        <v>1</v>
      </c>
      <c r="J88" s="3">
        <f t="shared" si="7"/>
        <v>5</v>
      </c>
      <c r="K88" s="3">
        <f t="shared" si="8"/>
        <v>2</v>
      </c>
      <c r="L88" s="10">
        <f t="shared" si="9"/>
        <v>2</v>
      </c>
      <c r="M88" s="5">
        <v>0.96816200964335597</v>
      </c>
      <c r="N88" s="5">
        <v>0.105150493419272</v>
      </c>
      <c r="O88" s="15">
        <f>tips!$M88+(tips!$N88*tips!$G88)</f>
        <v>2.3382729388964703</v>
      </c>
      <c r="P88" s="15">
        <f>tips!$O88-tips!$F88</f>
        <v>0.33827293889647025</v>
      </c>
      <c r="Q88" s="29"/>
    </row>
    <row r="89" spans="1:17" x14ac:dyDescent="0.3">
      <c r="A89" s="3" t="s">
        <v>5</v>
      </c>
      <c r="B89" s="3" t="s">
        <v>2</v>
      </c>
      <c r="C89" s="3" t="s">
        <v>1</v>
      </c>
      <c r="D89" s="3" t="s">
        <v>7</v>
      </c>
      <c r="E89" s="3">
        <v>2</v>
      </c>
      <c r="F89" s="3">
        <v>4</v>
      </c>
      <c r="G89" s="3">
        <v>18.28</v>
      </c>
      <c r="H89" s="3">
        <f t="shared" si="5"/>
        <v>2</v>
      </c>
      <c r="I89" s="3">
        <f t="shared" si="6"/>
        <v>1</v>
      </c>
      <c r="J89" s="3">
        <f t="shared" si="7"/>
        <v>5</v>
      </c>
      <c r="K89" s="3">
        <f t="shared" si="8"/>
        <v>2</v>
      </c>
      <c r="L89" s="10">
        <f t="shared" si="9"/>
        <v>2</v>
      </c>
      <c r="M89" s="5">
        <v>0.96816200964335597</v>
      </c>
      <c r="N89" s="5">
        <v>0.105150493419272</v>
      </c>
      <c r="O89" s="15">
        <f>tips!$M89+(tips!$N89*tips!$G89)</f>
        <v>2.8903130293476482</v>
      </c>
      <c r="P89" s="15">
        <f>tips!$O89-tips!$F89</f>
        <v>-1.1096869706523518</v>
      </c>
      <c r="Q89" s="29"/>
    </row>
    <row r="90" spans="1:17" x14ac:dyDescent="0.3">
      <c r="A90" s="3" t="s">
        <v>5</v>
      </c>
      <c r="B90" s="3" t="s">
        <v>2</v>
      </c>
      <c r="C90" s="3" t="s">
        <v>1</v>
      </c>
      <c r="D90" s="3" t="s">
        <v>7</v>
      </c>
      <c r="E90" s="3">
        <v>2</v>
      </c>
      <c r="F90" s="3">
        <v>5.85</v>
      </c>
      <c r="G90" s="3">
        <v>24.71</v>
      </c>
      <c r="H90" s="3">
        <f t="shared" si="5"/>
        <v>2</v>
      </c>
      <c r="I90" s="3">
        <f t="shared" si="6"/>
        <v>1</v>
      </c>
      <c r="J90" s="3">
        <f t="shared" si="7"/>
        <v>5</v>
      </c>
      <c r="K90" s="3">
        <f t="shared" si="8"/>
        <v>2</v>
      </c>
      <c r="L90" s="10">
        <f t="shared" si="9"/>
        <v>2</v>
      </c>
      <c r="M90" s="5">
        <v>0.96816200964335597</v>
      </c>
      <c r="N90" s="5">
        <v>0.105150493419272</v>
      </c>
      <c r="O90" s="15">
        <f>tips!$M90+(tips!$N90*tips!$G90)</f>
        <v>3.5664307020335673</v>
      </c>
      <c r="P90" s="15">
        <f>tips!$O90-tips!$F90</f>
        <v>-2.2835692979664324</v>
      </c>
      <c r="Q90" s="29"/>
    </row>
    <row r="91" spans="1:17" x14ac:dyDescent="0.3">
      <c r="A91" s="3" t="s">
        <v>5</v>
      </c>
      <c r="B91" s="3" t="s">
        <v>2</v>
      </c>
      <c r="C91" s="3" t="s">
        <v>1</v>
      </c>
      <c r="D91" s="3" t="s">
        <v>7</v>
      </c>
      <c r="E91" s="3">
        <v>2</v>
      </c>
      <c r="F91" s="3">
        <v>3</v>
      </c>
      <c r="G91" s="3">
        <v>21.16</v>
      </c>
      <c r="H91" s="3">
        <f t="shared" si="5"/>
        <v>2</v>
      </c>
      <c r="I91" s="3">
        <f t="shared" si="6"/>
        <v>1</v>
      </c>
      <c r="J91" s="3">
        <f t="shared" si="7"/>
        <v>5</v>
      </c>
      <c r="K91" s="3">
        <f t="shared" si="8"/>
        <v>2</v>
      </c>
      <c r="L91" s="10">
        <f t="shared" si="9"/>
        <v>2</v>
      </c>
      <c r="M91" s="5">
        <v>0.96816200964335597</v>
      </c>
      <c r="N91" s="5">
        <v>0.105150493419272</v>
      </c>
      <c r="O91" s="15">
        <f>tips!$M91+(tips!$N91*tips!$G91)</f>
        <v>3.1931464503951514</v>
      </c>
      <c r="P91" s="15">
        <f>tips!$O91-tips!$F91</f>
        <v>0.19314645039515144</v>
      </c>
      <c r="Q91" s="29"/>
    </row>
    <row r="92" spans="1:17" x14ac:dyDescent="0.3">
      <c r="A92" s="3" t="s">
        <v>5</v>
      </c>
      <c r="B92" s="3" t="s">
        <v>6</v>
      </c>
      <c r="C92" s="3" t="s">
        <v>8</v>
      </c>
      <c r="D92" s="3" t="s">
        <v>0</v>
      </c>
      <c r="E92" s="3">
        <v>2</v>
      </c>
      <c r="F92" s="3">
        <v>3</v>
      </c>
      <c r="G92" s="3">
        <v>28.97</v>
      </c>
      <c r="H92" s="3">
        <f t="shared" si="5"/>
        <v>2</v>
      </c>
      <c r="I92" s="3">
        <f t="shared" si="6"/>
        <v>2</v>
      </c>
      <c r="J92" s="3">
        <f t="shared" si="7"/>
        <v>6</v>
      </c>
      <c r="K92" s="3">
        <f t="shared" si="8"/>
        <v>1</v>
      </c>
      <c r="L92" s="10">
        <f t="shared" si="9"/>
        <v>2</v>
      </c>
      <c r="M92" s="5">
        <v>0.96816200964335597</v>
      </c>
      <c r="N92" s="5">
        <v>0.105150493419272</v>
      </c>
      <c r="O92" s="15">
        <f>tips!$M92+(tips!$N92*tips!$G92)</f>
        <v>4.0143718039996656</v>
      </c>
      <c r="P92" s="15">
        <f>tips!$O92-tips!$F92</f>
        <v>1.0143718039996656</v>
      </c>
      <c r="Q92" s="29"/>
    </row>
    <row r="93" spans="1:17" x14ac:dyDescent="0.3">
      <c r="A93" s="3" t="s">
        <v>5</v>
      </c>
      <c r="B93" s="3" t="s">
        <v>2</v>
      </c>
      <c r="C93" s="3" t="s">
        <v>8</v>
      </c>
      <c r="D93" s="3" t="s">
        <v>0</v>
      </c>
      <c r="E93" s="3">
        <v>2</v>
      </c>
      <c r="F93" s="3">
        <v>3.5</v>
      </c>
      <c r="G93" s="3">
        <v>22.49</v>
      </c>
      <c r="H93" s="3">
        <f t="shared" si="5"/>
        <v>2</v>
      </c>
      <c r="I93" s="3">
        <f t="shared" si="6"/>
        <v>1</v>
      </c>
      <c r="J93" s="3">
        <f t="shared" si="7"/>
        <v>6</v>
      </c>
      <c r="K93" s="3">
        <f t="shared" si="8"/>
        <v>1</v>
      </c>
      <c r="L93" s="10">
        <f t="shared" si="9"/>
        <v>2</v>
      </c>
      <c r="M93" s="5">
        <v>0.96816200964335597</v>
      </c>
      <c r="N93" s="5">
        <v>0.105150493419272</v>
      </c>
      <c r="O93" s="15">
        <f>tips!$M93+(tips!$N93*tips!$G93)</f>
        <v>3.3329966066427832</v>
      </c>
      <c r="P93" s="15">
        <f>tips!$O93-tips!$F93</f>
        <v>-0.16700339335721681</v>
      </c>
      <c r="Q93" s="29"/>
    </row>
    <row r="94" spans="1:17" x14ac:dyDescent="0.3">
      <c r="A94" s="3" t="s">
        <v>3</v>
      </c>
      <c r="B94" s="3" t="s">
        <v>6</v>
      </c>
      <c r="C94" s="3" t="s">
        <v>8</v>
      </c>
      <c r="D94" s="3" t="s">
        <v>0</v>
      </c>
      <c r="E94" s="3">
        <v>2</v>
      </c>
      <c r="F94" s="3">
        <v>1</v>
      </c>
      <c r="G94" s="3">
        <v>5.75</v>
      </c>
      <c r="H94" s="3">
        <f t="shared" si="5"/>
        <v>1</v>
      </c>
      <c r="I94" s="3">
        <f t="shared" si="6"/>
        <v>2</v>
      </c>
      <c r="J94" s="3">
        <f t="shared" si="7"/>
        <v>6</v>
      </c>
      <c r="K94" s="3">
        <f t="shared" si="8"/>
        <v>1</v>
      </c>
      <c r="L94" s="10">
        <f t="shared" si="9"/>
        <v>2</v>
      </c>
      <c r="M94" s="5">
        <v>0.96816200964335597</v>
      </c>
      <c r="N94" s="5">
        <v>0.105150493419272</v>
      </c>
      <c r="O94" s="15">
        <f>tips!$M94+(tips!$N94*tips!$G94)</f>
        <v>1.5727773468041701</v>
      </c>
      <c r="P94" s="15">
        <f>tips!$O94-tips!$F94</f>
        <v>0.57277734680417014</v>
      </c>
      <c r="Q94" s="29"/>
    </row>
    <row r="95" spans="1:17" x14ac:dyDescent="0.3">
      <c r="A95" s="3" t="s">
        <v>3</v>
      </c>
      <c r="B95" s="3" t="s">
        <v>6</v>
      </c>
      <c r="C95" s="3" t="s">
        <v>8</v>
      </c>
      <c r="D95" s="3" t="s">
        <v>0</v>
      </c>
      <c r="E95" s="3">
        <v>2</v>
      </c>
      <c r="F95" s="3">
        <v>4.3</v>
      </c>
      <c r="G95" s="3">
        <v>16.32</v>
      </c>
      <c r="H95" s="3">
        <f t="shared" si="5"/>
        <v>1</v>
      </c>
      <c r="I95" s="3">
        <f t="shared" si="6"/>
        <v>2</v>
      </c>
      <c r="J95" s="3">
        <f t="shared" si="7"/>
        <v>6</v>
      </c>
      <c r="K95" s="3">
        <f t="shared" si="8"/>
        <v>1</v>
      </c>
      <c r="L95" s="10">
        <f t="shared" si="9"/>
        <v>2</v>
      </c>
      <c r="M95" s="5">
        <v>0.96816200964335597</v>
      </c>
      <c r="N95" s="5">
        <v>0.105150493419272</v>
      </c>
      <c r="O95" s="15">
        <f>tips!$M95+(tips!$N95*tips!$G95)</f>
        <v>2.6842180622458751</v>
      </c>
      <c r="P95" s="15">
        <f>tips!$O95-tips!$F95</f>
        <v>-1.6157819377541247</v>
      </c>
      <c r="Q95" s="29"/>
    </row>
    <row r="96" spans="1:17" x14ac:dyDescent="0.3">
      <c r="A96" s="3" t="s">
        <v>3</v>
      </c>
      <c r="B96" s="3" t="s">
        <v>2</v>
      </c>
      <c r="C96" s="3" t="s">
        <v>8</v>
      </c>
      <c r="D96" s="3" t="s">
        <v>0</v>
      </c>
      <c r="E96" s="3">
        <v>2</v>
      </c>
      <c r="F96" s="3">
        <v>3.25</v>
      </c>
      <c r="G96" s="3">
        <v>22.75</v>
      </c>
      <c r="H96" s="3">
        <f t="shared" si="5"/>
        <v>1</v>
      </c>
      <c r="I96" s="3">
        <f t="shared" si="6"/>
        <v>1</v>
      </c>
      <c r="J96" s="3">
        <f t="shared" si="7"/>
        <v>6</v>
      </c>
      <c r="K96" s="3">
        <f t="shared" si="8"/>
        <v>1</v>
      </c>
      <c r="L96" s="10">
        <f t="shared" si="9"/>
        <v>2</v>
      </c>
      <c r="M96" s="5">
        <v>0.96816200964335597</v>
      </c>
      <c r="N96" s="5">
        <v>0.105150493419272</v>
      </c>
      <c r="O96" s="15">
        <f>tips!$M96+(tips!$N96*tips!$G96)</f>
        <v>3.3603357349317942</v>
      </c>
      <c r="P96" s="15">
        <f>tips!$O96-tips!$F96</f>
        <v>0.11033573493179416</v>
      </c>
      <c r="Q96" s="29"/>
    </row>
    <row r="97" spans="1:17" x14ac:dyDescent="0.3">
      <c r="A97" s="3" t="s">
        <v>5</v>
      </c>
      <c r="B97" s="3" t="s">
        <v>6</v>
      </c>
      <c r="C97" s="3" t="s">
        <v>8</v>
      </c>
      <c r="D97" s="3" t="s">
        <v>0</v>
      </c>
      <c r="E97" s="3">
        <v>4</v>
      </c>
      <c r="F97" s="3">
        <v>4.7300000000000004</v>
      </c>
      <c r="G97" s="3">
        <v>40.17</v>
      </c>
      <c r="H97" s="3">
        <f t="shared" si="5"/>
        <v>2</v>
      </c>
      <c r="I97" s="3">
        <f t="shared" si="6"/>
        <v>2</v>
      </c>
      <c r="J97" s="3">
        <f t="shared" si="7"/>
        <v>6</v>
      </c>
      <c r="K97" s="3">
        <f t="shared" si="8"/>
        <v>1</v>
      </c>
      <c r="L97" s="10">
        <f t="shared" si="9"/>
        <v>4</v>
      </c>
      <c r="M97" s="5">
        <v>0.96816200964335597</v>
      </c>
      <c r="N97" s="5">
        <v>0.105150493419272</v>
      </c>
      <c r="O97" s="15">
        <f>tips!$M97+(tips!$N97*tips!$G97)</f>
        <v>5.1920573302955129</v>
      </c>
      <c r="P97" s="15">
        <f>tips!$O97-tips!$F97</f>
        <v>0.46205733029551244</v>
      </c>
      <c r="Q97" s="29"/>
    </row>
    <row r="98" spans="1:17" x14ac:dyDescent="0.3">
      <c r="A98" s="3" t="s">
        <v>5</v>
      </c>
      <c r="B98" s="3" t="s">
        <v>6</v>
      </c>
      <c r="C98" s="3" t="s">
        <v>8</v>
      </c>
      <c r="D98" s="3" t="s">
        <v>0</v>
      </c>
      <c r="E98" s="3">
        <v>2</v>
      </c>
      <c r="F98" s="3">
        <v>4</v>
      </c>
      <c r="G98" s="3">
        <v>27.28</v>
      </c>
      <c r="H98" s="3">
        <f t="shared" si="5"/>
        <v>2</v>
      </c>
      <c r="I98" s="3">
        <f t="shared" si="6"/>
        <v>2</v>
      </c>
      <c r="J98" s="3">
        <f t="shared" si="7"/>
        <v>6</v>
      </c>
      <c r="K98" s="3">
        <f t="shared" si="8"/>
        <v>1</v>
      </c>
      <c r="L98" s="10">
        <f t="shared" si="9"/>
        <v>2</v>
      </c>
      <c r="M98" s="5">
        <v>0.96816200964335597</v>
      </c>
      <c r="N98" s="5">
        <v>0.105150493419272</v>
      </c>
      <c r="O98" s="15">
        <f>tips!$M98+(tips!$N98*tips!$G98)</f>
        <v>3.8366674701210961</v>
      </c>
      <c r="P98" s="15">
        <f>tips!$O98-tips!$F98</f>
        <v>-0.1633325298789039</v>
      </c>
      <c r="Q98" s="29"/>
    </row>
    <row r="99" spans="1:17" x14ac:dyDescent="0.3">
      <c r="A99" s="3" t="s">
        <v>5</v>
      </c>
      <c r="B99" s="3" t="s">
        <v>6</v>
      </c>
      <c r="C99" s="3" t="s">
        <v>8</v>
      </c>
      <c r="D99" s="3" t="s">
        <v>0</v>
      </c>
      <c r="E99" s="3">
        <v>2</v>
      </c>
      <c r="F99" s="3">
        <v>1.5</v>
      </c>
      <c r="G99" s="3">
        <v>12.03</v>
      </c>
      <c r="H99" s="3">
        <f t="shared" si="5"/>
        <v>2</v>
      </c>
      <c r="I99" s="3">
        <f t="shared" si="6"/>
        <v>2</v>
      </c>
      <c r="J99" s="3">
        <f t="shared" si="7"/>
        <v>6</v>
      </c>
      <c r="K99" s="3">
        <f t="shared" si="8"/>
        <v>1</v>
      </c>
      <c r="L99" s="10">
        <f t="shared" si="9"/>
        <v>2</v>
      </c>
      <c r="M99" s="5">
        <v>0.96816200964335597</v>
      </c>
      <c r="N99" s="5">
        <v>0.105150493419272</v>
      </c>
      <c r="O99" s="15">
        <f>tips!$M99+(tips!$N99*tips!$G99)</f>
        <v>2.2331224454771981</v>
      </c>
      <c r="P99" s="15">
        <f>tips!$O99-tips!$F99</f>
        <v>0.73312244547719807</v>
      </c>
      <c r="Q99" s="29"/>
    </row>
    <row r="100" spans="1:17" x14ac:dyDescent="0.3">
      <c r="A100" s="3" t="s">
        <v>5</v>
      </c>
      <c r="B100" s="3" t="s">
        <v>6</v>
      </c>
      <c r="C100" s="3" t="s">
        <v>8</v>
      </c>
      <c r="D100" s="3" t="s">
        <v>0</v>
      </c>
      <c r="E100" s="3">
        <v>2</v>
      </c>
      <c r="F100" s="3">
        <v>3</v>
      </c>
      <c r="G100" s="3">
        <v>21.01</v>
      </c>
      <c r="H100" s="3">
        <f t="shared" si="5"/>
        <v>2</v>
      </c>
      <c r="I100" s="3">
        <f t="shared" si="6"/>
        <v>2</v>
      </c>
      <c r="J100" s="3">
        <f t="shared" si="7"/>
        <v>6</v>
      </c>
      <c r="K100" s="3">
        <f t="shared" si="8"/>
        <v>1</v>
      </c>
      <c r="L100" s="10">
        <f t="shared" si="9"/>
        <v>2</v>
      </c>
      <c r="M100" s="5">
        <v>0.96816200964335597</v>
      </c>
      <c r="N100" s="5">
        <v>0.105150493419272</v>
      </c>
      <c r="O100" s="15">
        <f>tips!$M100+(tips!$N100*tips!$G100)</f>
        <v>3.1773738763822608</v>
      </c>
      <c r="P100" s="15">
        <f>tips!$O100-tips!$F100</f>
        <v>0.17737387638226076</v>
      </c>
      <c r="Q100" s="29"/>
    </row>
    <row r="101" spans="1:17" x14ac:dyDescent="0.3">
      <c r="A101" s="3" t="s">
        <v>5</v>
      </c>
      <c r="B101" s="3" t="s">
        <v>2</v>
      </c>
      <c r="C101" s="3" t="s">
        <v>8</v>
      </c>
      <c r="D101" s="3" t="s">
        <v>0</v>
      </c>
      <c r="E101" s="3">
        <v>2</v>
      </c>
      <c r="F101" s="3">
        <v>1.5</v>
      </c>
      <c r="G101" s="3">
        <v>12.46</v>
      </c>
      <c r="H101" s="3">
        <f t="shared" si="5"/>
        <v>2</v>
      </c>
      <c r="I101" s="3">
        <f t="shared" si="6"/>
        <v>1</v>
      </c>
      <c r="J101" s="3">
        <f t="shared" si="7"/>
        <v>6</v>
      </c>
      <c r="K101" s="3">
        <f t="shared" si="8"/>
        <v>1</v>
      </c>
      <c r="L101" s="10">
        <f t="shared" si="9"/>
        <v>2</v>
      </c>
      <c r="M101" s="5">
        <v>0.96816200964335597</v>
      </c>
      <c r="N101" s="5">
        <v>0.105150493419272</v>
      </c>
      <c r="O101" s="15">
        <f>tips!$M101+(tips!$N101*tips!$G101)</f>
        <v>2.2783371576474853</v>
      </c>
      <c r="P101" s="15">
        <f>tips!$O101-tips!$F101</f>
        <v>0.77833715764748534</v>
      </c>
      <c r="Q101" s="29"/>
    </row>
    <row r="102" spans="1:17" x14ac:dyDescent="0.3">
      <c r="A102" s="3" t="s">
        <v>3</v>
      </c>
      <c r="B102" s="3" t="s">
        <v>6</v>
      </c>
      <c r="C102" s="3" t="s">
        <v>8</v>
      </c>
      <c r="D102" s="3" t="s">
        <v>0</v>
      </c>
      <c r="E102" s="3">
        <v>2</v>
      </c>
      <c r="F102" s="3">
        <v>2.5</v>
      </c>
      <c r="G102" s="3">
        <v>11.35</v>
      </c>
      <c r="H102" s="3">
        <f t="shared" si="5"/>
        <v>1</v>
      </c>
      <c r="I102" s="3">
        <f t="shared" si="6"/>
        <v>2</v>
      </c>
      <c r="J102" s="3">
        <f t="shared" si="7"/>
        <v>6</v>
      </c>
      <c r="K102" s="3">
        <f t="shared" si="8"/>
        <v>1</v>
      </c>
      <c r="L102" s="10">
        <f t="shared" si="9"/>
        <v>2</v>
      </c>
      <c r="M102" s="5">
        <v>0.96816200964335597</v>
      </c>
      <c r="N102" s="5">
        <v>0.105150493419272</v>
      </c>
      <c r="O102" s="15">
        <f>tips!$M102+(tips!$N102*tips!$G102)</f>
        <v>2.1616201099520933</v>
      </c>
      <c r="P102" s="15">
        <f>tips!$O102-tips!$F102</f>
        <v>-0.3383798900479067</v>
      </c>
      <c r="Q102" s="29"/>
    </row>
    <row r="103" spans="1:17" x14ac:dyDescent="0.3">
      <c r="A103" s="3" t="s">
        <v>3</v>
      </c>
      <c r="B103" s="3" t="s">
        <v>6</v>
      </c>
      <c r="C103" s="3" t="s">
        <v>8</v>
      </c>
      <c r="D103" s="3" t="s">
        <v>0</v>
      </c>
      <c r="E103" s="3">
        <v>2</v>
      </c>
      <c r="F103" s="3">
        <v>3</v>
      </c>
      <c r="G103" s="3">
        <v>15.38</v>
      </c>
      <c r="H103" s="3">
        <f t="shared" si="5"/>
        <v>1</v>
      </c>
      <c r="I103" s="3">
        <f t="shared" si="6"/>
        <v>2</v>
      </c>
      <c r="J103" s="3">
        <f t="shared" si="7"/>
        <v>6</v>
      </c>
      <c r="K103" s="3">
        <f t="shared" si="8"/>
        <v>1</v>
      </c>
      <c r="L103" s="10">
        <f t="shared" si="9"/>
        <v>2</v>
      </c>
      <c r="M103" s="5">
        <v>0.96816200964335597</v>
      </c>
      <c r="N103" s="5">
        <v>0.105150493419272</v>
      </c>
      <c r="O103" s="15">
        <f>tips!$M103+(tips!$N103*tips!$G103)</f>
        <v>2.5853765984317594</v>
      </c>
      <c r="P103" s="15">
        <f>tips!$O103-tips!$F103</f>
        <v>-0.41462340156824062</v>
      </c>
      <c r="Q103" s="29"/>
    </row>
    <row r="104" spans="1:17" x14ac:dyDescent="0.3">
      <c r="A104" s="3" t="s">
        <v>3</v>
      </c>
      <c r="B104" s="3" t="s">
        <v>6</v>
      </c>
      <c r="C104" s="3" t="s">
        <v>4</v>
      </c>
      <c r="D104" s="3" t="s">
        <v>0</v>
      </c>
      <c r="E104" s="3">
        <v>3</v>
      </c>
      <c r="F104" s="3">
        <v>2.5</v>
      </c>
      <c r="G104" s="3">
        <v>44.3</v>
      </c>
      <c r="H104" s="3">
        <f t="shared" si="5"/>
        <v>1</v>
      </c>
      <c r="I104" s="3">
        <f t="shared" si="6"/>
        <v>2</v>
      </c>
      <c r="J104" s="3">
        <f t="shared" si="7"/>
        <v>7</v>
      </c>
      <c r="K104" s="3">
        <f t="shared" si="8"/>
        <v>1</v>
      </c>
      <c r="L104" s="10">
        <f t="shared" si="9"/>
        <v>3</v>
      </c>
      <c r="M104" s="5">
        <v>0.96816200964335597</v>
      </c>
      <c r="N104" s="5">
        <v>0.105150493419272</v>
      </c>
      <c r="O104" s="15">
        <f>tips!$M104+(tips!$N104*tips!$G104)</f>
        <v>5.6263288681171053</v>
      </c>
      <c r="P104" s="15">
        <f>tips!$O104-tips!$F104</f>
        <v>3.1263288681171053</v>
      </c>
      <c r="Q104" s="29"/>
    </row>
    <row r="105" spans="1:17" x14ac:dyDescent="0.3">
      <c r="A105" s="3" t="s">
        <v>3</v>
      </c>
      <c r="B105" s="3" t="s">
        <v>6</v>
      </c>
      <c r="C105" s="3" t="s">
        <v>4</v>
      </c>
      <c r="D105" s="3" t="s">
        <v>0</v>
      </c>
      <c r="E105" s="3">
        <v>2</v>
      </c>
      <c r="F105" s="3">
        <v>3.48</v>
      </c>
      <c r="G105" s="3">
        <v>22.42</v>
      </c>
      <c r="H105" s="3">
        <f t="shared" si="5"/>
        <v>1</v>
      </c>
      <c r="I105" s="3">
        <f t="shared" si="6"/>
        <v>2</v>
      </c>
      <c r="J105" s="3">
        <f t="shared" si="7"/>
        <v>7</v>
      </c>
      <c r="K105" s="3">
        <f t="shared" si="8"/>
        <v>1</v>
      </c>
      <c r="L105" s="10">
        <f t="shared" si="9"/>
        <v>2</v>
      </c>
      <c r="M105" s="5">
        <v>0.96816200964335597</v>
      </c>
      <c r="N105" s="5">
        <v>0.105150493419272</v>
      </c>
      <c r="O105" s="15">
        <f>tips!$M105+(tips!$N105*tips!$G105)</f>
        <v>3.3256360721034341</v>
      </c>
      <c r="P105" s="15">
        <f>tips!$O105-tips!$F105</f>
        <v>-0.15436392789656583</v>
      </c>
      <c r="Q105" s="29"/>
    </row>
    <row r="106" spans="1:17" x14ac:dyDescent="0.3">
      <c r="A106" s="3" t="s">
        <v>3</v>
      </c>
      <c r="B106" s="3" t="s">
        <v>2</v>
      </c>
      <c r="C106" s="3" t="s">
        <v>4</v>
      </c>
      <c r="D106" s="3" t="s">
        <v>0</v>
      </c>
      <c r="E106" s="3">
        <v>2</v>
      </c>
      <c r="F106" s="3">
        <v>4.08</v>
      </c>
      <c r="G106" s="3">
        <v>20.92</v>
      </c>
      <c r="H106" s="3">
        <f t="shared" si="5"/>
        <v>1</v>
      </c>
      <c r="I106" s="3">
        <f t="shared" si="6"/>
        <v>1</v>
      </c>
      <c r="J106" s="3">
        <f t="shared" si="7"/>
        <v>7</v>
      </c>
      <c r="K106" s="3">
        <f t="shared" si="8"/>
        <v>1</v>
      </c>
      <c r="L106" s="10">
        <f t="shared" si="9"/>
        <v>2</v>
      </c>
      <c r="M106" s="5">
        <v>0.96816200964335597</v>
      </c>
      <c r="N106" s="5">
        <v>0.105150493419272</v>
      </c>
      <c r="O106" s="15">
        <f>tips!$M106+(tips!$N106*tips!$G106)</f>
        <v>3.1679103319745265</v>
      </c>
      <c r="P106" s="15">
        <f>tips!$O106-tips!$F106</f>
        <v>-0.91208966802547353</v>
      </c>
      <c r="Q106" s="29"/>
    </row>
    <row r="107" spans="1:17" x14ac:dyDescent="0.3">
      <c r="A107" s="3" t="s">
        <v>5</v>
      </c>
      <c r="B107" s="3" t="s">
        <v>6</v>
      </c>
      <c r="C107" s="3" t="s">
        <v>4</v>
      </c>
      <c r="D107" s="3" t="s">
        <v>0</v>
      </c>
      <c r="E107" s="3">
        <v>2</v>
      </c>
      <c r="F107" s="3">
        <v>1.64</v>
      </c>
      <c r="G107" s="3">
        <v>15.36</v>
      </c>
      <c r="H107" s="3">
        <f t="shared" si="5"/>
        <v>2</v>
      </c>
      <c r="I107" s="3">
        <f t="shared" si="6"/>
        <v>2</v>
      </c>
      <c r="J107" s="3">
        <f t="shared" si="7"/>
        <v>7</v>
      </c>
      <c r="K107" s="3">
        <f t="shared" si="8"/>
        <v>1</v>
      </c>
      <c r="L107" s="10">
        <f t="shared" si="9"/>
        <v>2</v>
      </c>
      <c r="M107" s="5">
        <v>0.96816200964335597</v>
      </c>
      <c r="N107" s="5">
        <v>0.105150493419272</v>
      </c>
      <c r="O107" s="15">
        <f>tips!$M107+(tips!$N107*tips!$G107)</f>
        <v>2.5832735885633737</v>
      </c>
      <c r="P107" s="15">
        <f>tips!$O107-tips!$F107</f>
        <v>0.94327358856337384</v>
      </c>
      <c r="Q107" s="29"/>
    </row>
    <row r="108" spans="1:17" x14ac:dyDescent="0.3">
      <c r="A108" s="3" t="s">
        <v>5</v>
      </c>
      <c r="B108" s="3" t="s">
        <v>6</v>
      </c>
      <c r="C108" s="3" t="s">
        <v>4</v>
      </c>
      <c r="D108" s="3" t="s">
        <v>0</v>
      </c>
      <c r="E108" s="3">
        <v>2</v>
      </c>
      <c r="F108" s="3">
        <v>4.0599999999999996</v>
      </c>
      <c r="G108" s="3">
        <v>20.49</v>
      </c>
      <c r="H108" s="3">
        <f t="shared" si="5"/>
        <v>2</v>
      </c>
      <c r="I108" s="3">
        <f t="shared" si="6"/>
        <v>2</v>
      </c>
      <c r="J108" s="3">
        <f t="shared" si="7"/>
        <v>7</v>
      </c>
      <c r="K108" s="3">
        <f t="shared" si="8"/>
        <v>1</v>
      </c>
      <c r="L108" s="10">
        <f t="shared" si="9"/>
        <v>2</v>
      </c>
      <c r="M108" s="5">
        <v>0.96816200964335597</v>
      </c>
      <c r="N108" s="5">
        <v>0.105150493419272</v>
      </c>
      <c r="O108" s="15">
        <f>tips!$M108+(tips!$N108*tips!$G108)</f>
        <v>3.1226956198042393</v>
      </c>
      <c r="P108" s="15">
        <f>tips!$O108-tips!$F108</f>
        <v>-0.93730438019576034</v>
      </c>
      <c r="Q108" s="29"/>
    </row>
    <row r="109" spans="1:17" x14ac:dyDescent="0.3">
      <c r="A109" s="3" t="s">
        <v>5</v>
      </c>
      <c r="B109" s="3" t="s">
        <v>6</v>
      </c>
      <c r="C109" s="3" t="s">
        <v>4</v>
      </c>
      <c r="D109" s="3" t="s">
        <v>0</v>
      </c>
      <c r="E109" s="3">
        <v>2</v>
      </c>
      <c r="F109" s="3">
        <v>4.29</v>
      </c>
      <c r="G109" s="3">
        <v>25.21</v>
      </c>
      <c r="H109" s="3">
        <f t="shared" si="5"/>
        <v>2</v>
      </c>
      <c r="I109" s="3">
        <f t="shared" si="6"/>
        <v>2</v>
      </c>
      <c r="J109" s="3">
        <f t="shared" si="7"/>
        <v>7</v>
      </c>
      <c r="K109" s="3">
        <f t="shared" si="8"/>
        <v>1</v>
      </c>
      <c r="L109" s="10">
        <f t="shared" si="9"/>
        <v>2</v>
      </c>
      <c r="M109" s="5">
        <v>0.96816200964335597</v>
      </c>
      <c r="N109" s="5">
        <v>0.105150493419272</v>
      </c>
      <c r="O109" s="15">
        <f>tips!$M109+(tips!$N109*tips!$G109)</f>
        <v>3.6190059487432031</v>
      </c>
      <c r="P109" s="15">
        <f>tips!$O109-tips!$F109</f>
        <v>-0.6709940512567969</v>
      </c>
      <c r="Q109" s="29"/>
    </row>
    <row r="110" spans="1:17" x14ac:dyDescent="0.3">
      <c r="A110" s="3" t="s">
        <v>5</v>
      </c>
      <c r="B110" s="3" t="s">
        <v>2</v>
      </c>
      <c r="C110" s="3" t="s">
        <v>4</v>
      </c>
      <c r="D110" s="3" t="s">
        <v>0</v>
      </c>
      <c r="E110" s="3">
        <v>2</v>
      </c>
      <c r="F110" s="3">
        <v>3.76</v>
      </c>
      <c r="G110" s="3">
        <v>18.239999999999998</v>
      </c>
      <c r="H110" s="3">
        <f t="shared" si="5"/>
        <v>2</v>
      </c>
      <c r="I110" s="3">
        <f t="shared" si="6"/>
        <v>1</v>
      </c>
      <c r="J110" s="3">
        <f t="shared" si="7"/>
        <v>7</v>
      </c>
      <c r="K110" s="3">
        <f t="shared" si="8"/>
        <v>1</v>
      </c>
      <c r="L110" s="10">
        <f t="shared" si="9"/>
        <v>2</v>
      </c>
      <c r="M110" s="5">
        <v>0.96816200964335597</v>
      </c>
      <c r="N110" s="5">
        <v>0.105150493419272</v>
      </c>
      <c r="O110" s="15">
        <f>tips!$M110+(tips!$N110*tips!$G110)</f>
        <v>2.886107009610877</v>
      </c>
      <c r="P110" s="15">
        <f>tips!$O110-tips!$F110</f>
        <v>-0.87389299038912283</v>
      </c>
      <c r="Q110" s="29"/>
    </row>
    <row r="111" spans="1:17" x14ac:dyDescent="0.3">
      <c r="A111" s="3" t="s">
        <v>3</v>
      </c>
      <c r="B111" s="3" t="s">
        <v>6</v>
      </c>
      <c r="C111" s="3" t="s">
        <v>4</v>
      </c>
      <c r="D111" s="3" t="s">
        <v>0</v>
      </c>
      <c r="E111" s="3">
        <v>2</v>
      </c>
      <c r="F111" s="3">
        <v>4</v>
      </c>
      <c r="G111" s="3">
        <v>14.31</v>
      </c>
      <c r="H111" s="3">
        <f t="shared" si="5"/>
        <v>1</v>
      </c>
      <c r="I111" s="3">
        <f t="shared" si="6"/>
        <v>2</v>
      </c>
      <c r="J111" s="3">
        <f t="shared" si="7"/>
        <v>7</v>
      </c>
      <c r="K111" s="3">
        <f t="shared" si="8"/>
        <v>1</v>
      </c>
      <c r="L111" s="10">
        <f t="shared" si="9"/>
        <v>2</v>
      </c>
      <c r="M111" s="5">
        <v>0.96816200964335597</v>
      </c>
      <c r="N111" s="5">
        <v>0.105150493419272</v>
      </c>
      <c r="O111" s="15">
        <f>tips!$M111+(tips!$N111*tips!$G111)</f>
        <v>2.4728655704731386</v>
      </c>
      <c r="P111" s="15">
        <f>tips!$O111-tips!$F111</f>
        <v>-1.5271344295268614</v>
      </c>
      <c r="Q111" s="29"/>
    </row>
    <row r="112" spans="1:17" x14ac:dyDescent="0.3">
      <c r="A112" s="3" t="s">
        <v>5</v>
      </c>
      <c r="B112" s="3" t="s">
        <v>2</v>
      </c>
      <c r="C112" s="3" t="s">
        <v>4</v>
      </c>
      <c r="D112" s="3" t="s">
        <v>0</v>
      </c>
      <c r="E112" s="3">
        <v>2</v>
      </c>
      <c r="F112" s="3">
        <v>3</v>
      </c>
      <c r="G112" s="3">
        <v>14</v>
      </c>
      <c r="H112" s="3">
        <f t="shared" si="5"/>
        <v>2</v>
      </c>
      <c r="I112" s="3">
        <f t="shared" si="6"/>
        <v>1</v>
      </c>
      <c r="J112" s="3">
        <f t="shared" si="7"/>
        <v>7</v>
      </c>
      <c r="K112" s="3">
        <f t="shared" si="8"/>
        <v>1</v>
      </c>
      <c r="L112" s="10">
        <f t="shared" si="9"/>
        <v>2</v>
      </c>
      <c r="M112" s="5">
        <v>0.96816200964335597</v>
      </c>
      <c r="N112" s="5">
        <v>0.105150493419272</v>
      </c>
      <c r="O112" s="15">
        <f>tips!$M112+(tips!$N112*tips!$G112)</f>
        <v>2.4402689175131642</v>
      </c>
      <c r="P112" s="15">
        <f>tips!$O112-tips!$F112</f>
        <v>-0.55973108248683578</v>
      </c>
      <c r="Q112" s="29"/>
    </row>
    <row r="113" spans="1:17" x14ac:dyDescent="0.3">
      <c r="A113" s="3" t="s">
        <v>3</v>
      </c>
      <c r="B113" s="3" t="s">
        <v>2</v>
      </c>
      <c r="C113" s="3" t="s">
        <v>4</v>
      </c>
      <c r="D113" s="3" t="s">
        <v>0</v>
      </c>
      <c r="E113" s="3">
        <v>1</v>
      </c>
      <c r="F113" s="3">
        <v>1</v>
      </c>
      <c r="G113" s="3">
        <v>7.25</v>
      </c>
      <c r="H113" s="3">
        <f t="shared" si="5"/>
        <v>1</v>
      </c>
      <c r="I113" s="3">
        <f t="shared" si="6"/>
        <v>1</v>
      </c>
      <c r="J113" s="3">
        <f t="shared" si="7"/>
        <v>7</v>
      </c>
      <c r="K113" s="3">
        <f t="shared" si="8"/>
        <v>1</v>
      </c>
      <c r="L113" s="10">
        <f t="shared" si="9"/>
        <v>1</v>
      </c>
      <c r="M113" s="5">
        <v>0.96816200964335597</v>
      </c>
      <c r="N113" s="5">
        <v>0.105150493419272</v>
      </c>
      <c r="O113" s="15">
        <f>tips!$M113+(tips!$N113*tips!$G113)</f>
        <v>1.730503086933078</v>
      </c>
      <c r="P113" s="15">
        <f>tips!$O113-tips!$F113</f>
        <v>0.73050308693307797</v>
      </c>
      <c r="Q113" s="29"/>
    </row>
    <row r="114" spans="1:17" x14ac:dyDescent="0.3">
      <c r="A114" s="3" t="s">
        <v>5</v>
      </c>
      <c r="B114" s="3" t="s">
        <v>2</v>
      </c>
      <c r="C114" s="3" t="s">
        <v>9</v>
      </c>
      <c r="D114" s="3" t="s">
        <v>0</v>
      </c>
      <c r="E114" s="3">
        <v>3</v>
      </c>
      <c r="F114" s="3">
        <v>4</v>
      </c>
      <c r="G114" s="3">
        <v>38.07</v>
      </c>
      <c r="H114" s="3">
        <f t="shared" si="5"/>
        <v>2</v>
      </c>
      <c r="I114" s="3">
        <f t="shared" si="6"/>
        <v>1</v>
      </c>
      <c r="J114" s="3">
        <f t="shared" si="7"/>
        <v>1</v>
      </c>
      <c r="K114" s="3">
        <f t="shared" si="8"/>
        <v>1</v>
      </c>
      <c r="L114" s="10">
        <f t="shared" si="9"/>
        <v>3</v>
      </c>
      <c r="M114" s="5">
        <v>0.96816200964335597</v>
      </c>
      <c r="N114" s="5">
        <v>0.105150493419272</v>
      </c>
      <c r="O114" s="15">
        <f>tips!$M114+(tips!$N114*tips!$G114)</f>
        <v>4.9712412941150408</v>
      </c>
      <c r="P114" s="15">
        <f>tips!$O114-tips!$F114</f>
        <v>0.97124129411504079</v>
      </c>
      <c r="Q114" s="29"/>
    </row>
    <row r="115" spans="1:17" x14ac:dyDescent="0.3">
      <c r="A115" s="3" t="s">
        <v>5</v>
      </c>
      <c r="B115" s="3" t="s">
        <v>2</v>
      </c>
      <c r="C115" s="3" t="s">
        <v>9</v>
      </c>
      <c r="D115" s="3" t="s">
        <v>0</v>
      </c>
      <c r="E115" s="3">
        <v>2</v>
      </c>
      <c r="F115" s="3">
        <v>2.5499999999999998</v>
      </c>
      <c r="G115" s="3">
        <v>23.95</v>
      </c>
      <c r="H115" s="3">
        <f t="shared" si="5"/>
        <v>2</v>
      </c>
      <c r="I115" s="3">
        <f t="shared" si="6"/>
        <v>1</v>
      </c>
      <c r="J115" s="3">
        <f t="shared" si="7"/>
        <v>1</v>
      </c>
      <c r="K115" s="3">
        <f t="shared" si="8"/>
        <v>1</v>
      </c>
      <c r="L115" s="10">
        <f t="shared" si="9"/>
        <v>2</v>
      </c>
      <c r="M115" s="5">
        <v>0.96816200964335597</v>
      </c>
      <c r="N115" s="5">
        <v>0.105150493419272</v>
      </c>
      <c r="O115" s="15">
        <f>tips!$M115+(tips!$N115*tips!$G115)</f>
        <v>3.4865163270349204</v>
      </c>
      <c r="P115" s="15">
        <f>tips!$O115-tips!$F115</f>
        <v>0.9365163270349206</v>
      </c>
      <c r="Q115" s="29"/>
    </row>
    <row r="116" spans="1:17" x14ac:dyDescent="0.3">
      <c r="A116" s="3" t="s">
        <v>3</v>
      </c>
      <c r="B116" s="3" t="s">
        <v>2</v>
      </c>
      <c r="C116" s="3" t="s">
        <v>9</v>
      </c>
      <c r="D116" s="3" t="s">
        <v>0</v>
      </c>
      <c r="E116" s="3">
        <v>3</v>
      </c>
      <c r="F116" s="3">
        <v>4</v>
      </c>
      <c r="G116" s="3">
        <v>25.71</v>
      </c>
      <c r="H116" s="3">
        <f t="shared" si="5"/>
        <v>1</v>
      </c>
      <c r="I116" s="3">
        <f t="shared" si="6"/>
        <v>1</v>
      </c>
      <c r="J116" s="3">
        <f t="shared" si="7"/>
        <v>1</v>
      </c>
      <c r="K116" s="3">
        <f t="shared" si="8"/>
        <v>1</v>
      </c>
      <c r="L116" s="10">
        <f t="shared" si="9"/>
        <v>3</v>
      </c>
      <c r="M116" s="5">
        <v>0.96816200964335597</v>
      </c>
      <c r="N116" s="5">
        <v>0.105150493419272</v>
      </c>
      <c r="O116" s="15">
        <f>tips!$M116+(tips!$N116*tips!$G116)</f>
        <v>3.671581195452839</v>
      </c>
      <c r="P116" s="15">
        <f>tips!$O116-tips!$F116</f>
        <v>-0.32841880454716099</v>
      </c>
      <c r="Q116" s="29"/>
    </row>
    <row r="117" spans="1:17" x14ac:dyDescent="0.3">
      <c r="A117" s="3" t="s">
        <v>3</v>
      </c>
      <c r="B117" s="3" t="s">
        <v>2</v>
      </c>
      <c r="C117" s="3" t="s">
        <v>9</v>
      </c>
      <c r="D117" s="3" t="s">
        <v>0</v>
      </c>
      <c r="E117" s="3">
        <v>2</v>
      </c>
      <c r="F117" s="3">
        <v>3.5</v>
      </c>
      <c r="G117" s="3">
        <v>17.309999999999999</v>
      </c>
      <c r="H117" s="3">
        <f t="shared" si="5"/>
        <v>1</v>
      </c>
      <c r="I117" s="3">
        <f t="shared" si="6"/>
        <v>1</v>
      </c>
      <c r="J117" s="3">
        <f t="shared" si="7"/>
        <v>1</v>
      </c>
      <c r="K117" s="3">
        <f t="shared" si="8"/>
        <v>1</v>
      </c>
      <c r="L117" s="10">
        <f t="shared" si="9"/>
        <v>2</v>
      </c>
      <c r="M117" s="5">
        <v>0.96816200964335597</v>
      </c>
      <c r="N117" s="5">
        <v>0.105150493419272</v>
      </c>
      <c r="O117" s="15">
        <f>tips!$M117+(tips!$N117*tips!$G117)</f>
        <v>2.7883170507309543</v>
      </c>
      <c r="P117" s="15">
        <f>tips!$O117-tips!$F117</f>
        <v>-0.71168294926904574</v>
      </c>
      <c r="Q117" s="29"/>
    </row>
    <row r="118" spans="1:17" x14ac:dyDescent="0.3">
      <c r="A118" s="3" t="s">
        <v>5</v>
      </c>
      <c r="B118" s="3" t="s">
        <v>2</v>
      </c>
      <c r="C118" s="3" t="s">
        <v>9</v>
      </c>
      <c r="D118" s="3" t="s">
        <v>0</v>
      </c>
      <c r="E118" s="3">
        <v>4</v>
      </c>
      <c r="F118" s="3">
        <v>5.07</v>
      </c>
      <c r="G118" s="3">
        <v>29.93</v>
      </c>
      <c r="H118" s="3">
        <f t="shared" si="5"/>
        <v>2</v>
      </c>
      <c r="I118" s="3">
        <f t="shared" si="6"/>
        <v>1</v>
      </c>
      <c r="J118" s="3">
        <f t="shared" si="7"/>
        <v>1</v>
      </c>
      <c r="K118" s="3">
        <f t="shared" si="8"/>
        <v>1</v>
      </c>
      <c r="L118" s="10">
        <f t="shared" si="9"/>
        <v>4</v>
      </c>
      <c r="M118" s="5">
        <v>0.96816200964335597</v>
      </c>
      <c r="N118" s="5">
        <v>0.105150493419272</v>
      </c>
      <c r="O118" s="15">
        <f>tips!$M118+(tips!$N118*tips!$G118)</f>
        <v>4.115316277682167</v>
      </c>
      <c r="P118" s="15">
        <f>tips!$O118-tips!$F118</f>
        <v>-0.95468372231783327</v>
      </c>
      <c r="Q118" s="29"/>
    </row>
    <row r="119" spans="1:17" x14ac:dyDescent="0.3">
      <c r="A119" s="3" t="s">
        <v>3</v>
      </c>
      <c r="B119" s="3" t="s">
        <v>2</v>
      </c>
      <c r="C119" s="3" t="s">
        <v>1</v>
      </c>
      <c r="D119" s="3" t="s">
        <v>7</v>
      </c>
      <c r="E119" s="3">
        <v>2</v>
      </c>
      <c r="F119" s="3">
        <v>1.5</v>
      </c>
      <c r="G119" s="3">
        <v>10.65</v>
      </c>
      <c r="H119" s="3">
        <f t="shared" si="5"/>
        <v>1</v>
      </c>
      <c r="I119" s="3">
        <f t="shared" si="6"/>
        <v>1</v>
      </c>
      <c r="J119" s="3">
        <f t="shared" si="7"/>
        <v>5</v>
      </c>
      <c r="K119" s="3">
        <f t="shared" si="8"/>
        <v>2</v>
      </c>
      <c r="L119" s="10">
        <f t="shared" si="9"/>
        <v>2</v>
      </c>
      <c r="M119" s="5">
        <v>0.96816200964335597</v>
      </c>
      <c r="N119" s="5">
        <v>0.105150493419272</v>
      </c>
      <c r="O119" s="15">
        <f>tips!$M119+(tips!$N119*tips!$G119)</f>
        <v>2.0880147645586029</v>
      </c>
      <c r="P119" s="15">
        <f>tips!$O119-tips!$F119</f>
        <v>0.58801476455860291</v>
      </c>
      <c r="Q119" s="29"/>
    </row>
    <row r="120" spans="1:17" x14ac:dyDescent="0.3">
      <c r="A120" s="3" t="s">
        <v>3</v>
      </c>
      <c r="B120" s="3" t="s">
        <v>2</v>
      </c>
      <c r="C120" s="3" t="s">
        <v>1</v>
      </c>
      <c r="D120" s="3" t="s">
        <v>7</v>
      </c>
      <c r="E120" s="3">
        <v>2</v>
      </c>
      <c r="F120" s="3">
        <v>1.8</v>
      </c>
      <c r="G120" s="3">
        <v>12.43</v>
      </c>
      <c r="H120" s="3">
        <f t="shared" si="5"/>
        <v>1</v>
      </c>
      <c r="I120" s="3">
        <f t="shared" si="6"/>
        <v>1</v>
      </c>
      <c r="J120" s="3">
        <f t="shared" si="7"/>
        <v>5</v>
      </c>
      <c r="K120" s="3">
        <f t="shared" si="8"/>
        <v>2</v>
      </c>
      <c r="L120" s="10">
        <f t="shared" si="9"/>
        <v>2</v>
      </c>
      <c r="M120" s="5">
        <v>0.96816200964335597</v>
      </c>
      <c r="N120" s="5">
        <v>0.105150493419272</v>
      </c>
      <c r="O120" s="15">
        <f>tips!$M120+(tips!$N120*tips!$G120)</f>
        <v>2.2751826428449071</v>
      </c>
      <c r="P120" s="15">
        <f>tips!$O120-tips!$F120</f>
        <v>0.47518264284490708</v>
      </c>
      <c r="Q120" s="29"/>
    </row>
    <row r="121" spans="1:17" x14ac:dyDescent="0.3">
      <c r="A121" s="3" t="s">
        <v>3</v>
      </c>
      <c r="B121" s="3" t="s">
        <v>2</v>
      </c>
      <c r="C121" s="3" t="s">
        <v>1</v>
      </c>
      <c r="D121" s="3" t="s">
        <v>7</v>
      </c>
      <c r="E121" s="3">
        <v>4</v>
      </c>
      <c r="F121" s="3">
        <v>2.92</v>
      </c>
      <c r="G121" s="3">
        <v>24.08</v>
      </c>
      <c r="H121" s="3">
        <f t="shared" si="5"/>
        <v>1</v>
      </c>
      <c r="I121" s="3">
        <f t="shared" si="6"/>
        <v>1</v>
      </c>
      <c r="J121" s="3">
        <f t="shared" si="7"/>
        <v>5</v>
      </c>
      <c r="K121" s="3">
        <f t="shared" si="8"/>
        <v>2</v>
      </c>
      <c r="L121" s="10">
        <f t="shared" si="9"/>
        <v>4</v>
      </c>
      <c r="M121" s="5">
        <v>0.96816200964335597</v>
      </c>
      <c r="N121" s="5">
        <v>0.105150493419272</v>
      </c>
      <c r="O121" s="15">
        <f>tips!$M121+(tips!$N121*tips!$G121)</f>
        <v>3.5001858911794255</v>
      </c>
      <c r="P121" s="15">
        <f>tips!$O121-tips!$F121</f>
        <v>0.58018589117942554</v>
      </c>
      <c r="Q121" s="29"/>
    </row>
    <row r="122" spans="1:17" x14ac:dyDescent="0.3">
      <c r="A122" s="3" t="s">
        <v>5</v>
      </c>
      <c r="B122" s="3" t="s">
        <v>2</v>
      </c>
      <c r="C122" s="3" t="s">
        <v>1</v>
      </c>
      <c r="D122" s="3" t="s">
        <v>7</v>
      </c>
      <c r="E122" s="3">
        <v>2</v>
      </c>
      <c r="F122" s="3">
        <v>2.31</v>
      </c>
      <c r="G122" s="3">
        <v>11.69</v>
      </c>
      <c r="H122" s="3">
        <f t="shared" si="5"/>
        <v>2</v>
      </c>
      <c r="I122" s="3">
        <f t="shared" si="6"/>
        <v>1</v>
      </c>
      <c r="J122" s="3">
        <f t="shared" si="7"/>
        <v>5</v>
      </c>
      <c r="K122" s="3">
        <f t="shared" si="8"/>
        <v>2</v>
      </c>
      <c r="L122" s="10">
        <f t="shared" si="9"/>
        <v>2</v>
      </c>
      <c r="M122" s="5">
        <v>0.96816200964335597</v>
      </c>
      <c r="N122" s="5">
        <v>0.105150493419272</v>
      </c>
      <c r="O122" s="15">
        <f>tips!$M122+(tips!$N122*tips!$G122)</f>
        <v>2.1973712777146455</v>
      </c>
      <c r="P122" s="15">
        <f>tips!$O122-tips!$F122</f>
        <v>-0.11262872228535459</v>
      </c>
      <c r="Q122" s="29"/>
    </row>
    <row r="123" spans="1:17" x14ac:dyDescent="0.3">
      <c r="A123" s="3" t="s">
        <v>3</v>
      </c>
      <c r="B123" s="3" t="s">
        <v>2</v>
      </c>
      <c r="C123" s="3" t="s">
        <v>1</v>
      </c>
      <c r="D123" s="3" t="s">
        <v>7</v>
      </c>
      <c r="E123" s="3">
        <v>2</v>
      </c>
      <c r="F123" s="3">
        <v>1.68</v>
      </c>
      <c r="G123" s="3">
        <v>13.42</v>
      </c>
      <c r="H123" s="3">
        <f t="shared" si="5"/>
        <v>1</v>
      </c>
      <c r="I123" s="3">
        <f t="shared" si="6"/>
        <v>1</v>
      </c>
      <c r="J123" s="3">
        <f t="shared" si="7"/>
        <v>5</v>
      </c>
      <c r="K123" s="3">
        <f t="shared" si="8"/>
        <v>2</v>
      </c>
      <c r="L123" s="10">
        <f t="shared" si="9"/>
        <v>2</v>
      </c>
      <c r="M123" s="5">
        <v>0.96816200964335597</v>
      </c>
      <c r="N123" s="5">
        <v>0.105150493419272</v>
      </c>
      <c r="O123" s="15">
        <f>tips!$M123+(tips!$N123*tips!$G123)</f>
        <v>2.3792816313299863</v>
      </c>
      <c r="P123" s="15">
        <f>tips!$O123-tips!$F123</f>
        <v>0.69928163132998633</v>
      </c>
      <c r="Q123" s="29"/>
    </row>
    <row r="124" spans="1:17" x14ac:dyDescent="0.3">
      <c r="A124" s="3" t="s">
        <v>5</v>
      </c>
      <c r="B124" s="3" t="s">
        <v>2</v>
      </c>
      <c r="C124" s="3" t="s">
        <v>1</v>
      </c>
      <c r="D124" s="3" t="s">
        <v>7</v>
      </c>
      <c r="E124" s="3">
        <v>2</v>
      </c>
      <c r="F124" s="3">
        <v>2.5</v>
      </c>
      <c r="G124" s="3">
        <v>14.26</v>
      </c>
      <c r="H124" s="3">
        <f t="shared" si="5"/>
        <v>2</v>
      </c>
      <c r="I124" s="3">
        <f t="shared" si="6"/>
        <v>1</v>
      </c>
      <c r="J124" s="3">
        <f t="shared" si="7"/>
        <v>5</v>
      </c>
      <c r="K124" s="3">
        <f t="shared" si="8"/>
        <v>2</v>
      </c>
      <c r="L124" s="10">
        <f t="shared" si="9"/>
        <v>2</v>
      </c>
      <c r="M124" s="5">
        <v>0.96816200964335597</v>
      </c>
      <c r="N124" s="5">
        <v>0.105150493419272</v>
      </c>
      <c r="O124" s="15">
        <f>tips!$M124+(tips!$N124*tips!$G124)</f>
        <v>2.4676080458021747</v>
      </c>
      <c r="P124" s="15">
        <f>tips!$O124-tips!$F124</f>
        <v>-3.2391954197825257E-2</v>
      </c>
      <c r="Q124" s="29"/>
    </row>
    <row r="125" spans="1:17" x14ac:dyDescent="0.3">
      <c r="A125" s="3" t="s">
        <v>5</v>
      </c>
      <c r="B125" s="3" t="s">
        <v>2</v>
      </c>
      <c r="C125" s="3" t="s">
        <v>1</v>
      </c>
      <c r="D125" s="3" t="s">
        <v>7</v>
      </c>
      <c r="E125" s="3">
        <v>2</v>
      </c>
      <c r="F125" s="3">
        <v>2</v>
      </c>
      <c r="G125" s="3">
        <v>15.95</v>
      </c>
      <c r="H125" s="3">
        <f t="shared" si="5"/>
        <v>2</v>
      </c>
      <c r="I125" s="3">
        <f t="shared" si="6"/>
        <v>1</v>
      </c>
      <c r="J125" s="3">
        <f t="shared" si="7"/>
        <v>5</v>
      </c>
      <c r="K125" s="3">
        <f t="shared" si="8"/>
        <v>2</v>
      </c>
      <c r="L125" s="10">
        <f t="shared" si="9"/>
        <v>2</v>
      </c>
      <c r="M125" s="5">
        <v>0.96816200964335597</v>
      </c>
      <c r="N125" s="5">
        <v>0.105150493419272</v>
      </c>
      <c r="O125" s="15">
        <f>tips!$M125+(tips!$N125*tips!$G125)</f>
        <v>2.6453123796807443</v>
      </c>
      <c r="P125" s="15">
        <f>tips!$O125-tips!$F125</f>
        <v>0.64531237968074429</v>
      </c>
      <c r="Q125" s="29"/>
    </row>
    <row r="126" spans="1:17" x14ac:dyDescent="0.3">
      <c r="A126" s="3" t="s">
        <v>3</v>
      </c>
      <c r="B126" s="3" t="s">
        <v>2</v>
      </c>
      <c r="C126" s="3" t="s">
        <v>1</v>
      </c>
      <c r="D126" s="3" t="s">
        <v>7</v>
      </c>
      <c r="E126" s="3">
        <v>2</v>
      </c>
      <c r="F126" s="3">
        <v>2.52</v>
      </c>
      <c r="G126" s="3">
        <v>12.48</v>
      </c>
      <c r="H126" s="3">
        <f t="shared" si="5"/>
        <v>1</v>
      </c>
      <c r="I126" s="3">
        <f t="shared" si="6"/>
        <v>1</v>
      </c>
      <c r="J126" s="3">
        <f t="shared" si="7"/>
        <v>5</v>
      </c>
      <c r="K126" s="3">
        <f t="shared" si="8"/>
        <v>2</v>
      </c>
      <c r="L126" s="10">
        <f t="shared" si="9"/>
        <v>2</v>
      </c>
      <c r="M126" s="5">
        <v>0.96816200964335597</v>
      </c>
      <c r="N126" s="5">
        <v>0.105150493419272</v>
      </c>
      <c r="O126" s="15">
        <f>tips!$M126+(tips!$N126*tips!$G126)</f>
        <v>2.2804401675158705</v>
      </c>
      <c r="P126" s="15">
        <f>tips!$O126-tips!$F126</f>
        <v>-0.23955983248412949</v>
      </c>
      <c r="Q126" s="29"/>
    </row>
    <row r="127" spans="1:17" x14ac:dyDescent="0.3">
      <c r="A127" s="3" t="s">
        <v>3</v>
      </c>
      <c r="B127" s="3" t="s">
        <v>2</v>
      </c>
      <c r="C127" s="3" t="s">
        <v>1</v>
      </c>
      <c r="D127" s="3" t="s">
        <v>7</v>
      </c>
      <c r="E127" s="3">
        <v>6</v>
      </c>
      <c r="F127" s="3">
        <v>4.2</v>
      </c>
      <c r="G127" s="3">
        <v>29.8</v>
      </c>
      <c r="H127" s="3">
        <f t="shared" si="5"/>
        <v>1</v>
      </c>
      <c r="I127" s="3">
        <f t="shared" si="6"/>
        <v>1</v>
      </c>
      <c r="J127" s="3">
        <f t="shared" si="7"/>
        <v>5</v>
      </c>
      <c r="K127" s="3">
        <f t="shared" si="8"/>
        <v>2</v>
      </c>
      <c r="L127" s="10">
        <f t="shared" si="9"/>
        <v>6</v>
      </c>
      <c r="M127" s="5">
        <v>0.96816200964335597</v>
      </c>
      <c r="N127" s="5">
        <v>0.105150493419272</v>
      </c>
      <c r="O127" s="15">
        <f>tips!$M127+(tips!$N127*tips!$G127)</f>
        <v>4.1016467135376615</v>
      </c>
      <c r="P127" s="15">
        <f>tips!$O127-tips!$F127</f>
        <v>-9.8353286462338652E-2</v>
      </c>
      <c r="Q127" s="29"/>
    </row>
    <row r="128" spans="1:17" x14ac:dyDescent="0.3">
      <c r="A128" s="3" t="s">
        <v>5</v>
      </c>
      <c r="B128" s="3" t="s">
        <v>2</v>
      </c>
      <c r="C128" s="3" t="s">
        <v>1</v>
      </c>
      <c r="D128" s="3" t="s">
        <v>7</v>
      </c>
      <c r="E128" s="3">
        <v>2</v>
      </c>
      <c r="F128" s="3">
        <v>1.48</v>
      </c>
      <c r="G128" s="3">
        <v>8.52</v>
      </c>
      <c r="H128" s="3">
        <f t="shared" si="5"/>
        <v>2</v>
      </c>
      <c r="I128" s="3">
        <f t="shared" si="6"/>
        <v>1</v>
      </c>
      <c r="J128" s="3">
        <f t="shared" si="7"/>
        <v>5</v>
      </c>
      <c r="K128" s="3">
        <f t="shared" si="8"/>
        <v>2</v>
      </c>
      <c r="L128" s="10">
        <f t="shared" si="9"/>
        <v>2</v>
      </c>
      <c r="M128" s="5">
        <v>0.96816200964335597</v>
      </c>
      <c r="N128" s="5">
        <v>0.105150493419272</v>
      </c>
      <c r="O128" s="15">
        <f>tips!$M128+(tips!$N128*tips!$G128)</f>
        <v>1.8640442135755535</v>
      </c>
      <c r="P128" s="15">
        <f>tips!$O128-tips!$F128</f>
        <v>0.38404421357555352</v>
      </c>
      <c r="Q128" s="29"/>
    </row>
    <row r="129" spans="1:17" x14ac:dyDescent="0.3">
      <c r="A129" s="3" t="s">
        <v>3</v>
      </c>
      <c r="B129" s="3" t="s">
        <v>2</v>
      </c>
      <c r="C129" s="3" t="s">
        <v>1</v>
      </c>
      <c r="D129" s="3" t="s">
        <v>7</v>
      </c>
      <c r="E129" s="3">
        <v>2</v>
      </c>
      <c r="F129" s="3">
        <v>2</v>
      </c>
      <c r="G129" s="3">
        <v>14.52</v>
      </c>
      <c r="H129" s="3">
        <f t="shared" si="5"/>
        <v>1</v>
      </c>
      <c r="I129" s="3">
        <f t="shared" si="6"/>
        <v>1</v>
      </c>
      <c r="J129" s="3">
        <f t="shared" si="7"/>
        <v>5</v>
      </c>
      <c r="K129" s="3">
        <f t="shared" si="8"/>
        <v>2</v>
      </c>
      <c r="L129" s="10">
        <f t="shared" si="9"/>
        <v>2</v>
      </c>
      <c r="M129" s="5">
        <v>0.96816200964335597</v>
      </c>
      <c r="N129" s="5">
        <v>0.105150493419272</v>
      </c>
      <c r="O129" s="15">
        <f>tips!$M129+(tips!$N129*tips!$G129)</f>
        <v>2.4949471740911853</v>
      </c>
      <c r="P129" s="15">
        <f>tips!$O129-tips!$F129</f>
        <v>0.49494717409118527</v>
      </c>
      <c r="Q129" s="29"/>
    </row>
    <row r="130" spans="1:17" x14ac:dyDescent="0.3">
      <c r="A130" s="3" t="s">
        <v>3</v>
      </c>
      <c r="B130" s="3" t="s">
        <v>2</v>
      </c>
      <c r="C130" s="3" t="s">
        <v>1</v>
      </c>
      <c r="D130" s="3" t="s">
        <v>7</v>
      </c>
      <c r="E130" s="3">
        <v>2</v>
      </c>
      <c r="F130" s="3">
        <v>2</v>
      </c>
      <c r="G130" s="3">
        <v>11.38</v>
      </c>
      <c r="H130" s="3">
        <f t="shared" ref="H130:H193" si="10">IF(A130=$A$2,1,IF(A130=$A$3,2,0))</f>
        <v>1</v>
      </c>
      <c r="I130" s="3">
        <f t="shared" ref="I130:I193" si="11">IF(B130=$B$2,1,IF(B130=$B$74,2,0))</f>
        <v>1</v>
      </c>
      <c r="J130" s="3">
        <f t="shared" ref="J130:J193" si="12">IF(C130=$C$2,1,IF(C130="Mon",2,IF(C130="Tue",3,IF(C130="Wed",4,IF(C130=$C$80,5,IF(C130=$C$98,6,IF(C130=$C$110,7,0)))))))</f>
        <v>5</v>
      </c>
      <c r="K130" s="3">
        <f t="shared" ref="K130:K193" si="13">IF(D130=$D$2,1,IF(D130=$D$89,2,0))</f>
        <v>2</v>
      </c>
      <c r="L130" s="10">
        <f t="shared" ref="L130:L193" si="14">IF(E130=$E$2,2,IF(E130=$E$3,3,IF(E130=$E$6,4,IF(E130=$E$144,5,IF(E130=$E$127,6,IF(E130=$E$223,1,0))))))</f>
        <v>2</v>
      </c>
      <c r="M130" s="5">
        <v>0.96816200964335597</v>
      </c>
      <c r="N130" s="5">
        <v>0.105150493419272</v>
      </c>
      <c r="O130" s="15">
        <f>tips!$M130+(tips!$N130*tips!$G130)</f>
        <v>2.1647746247546715</v>
      </c>
      <c r="P130" s="15">
        <f>tips!$O130-tips!$F130</f>
        <v>0.16477462475467153</v>
      </c>
      <c r="Q130" s="29"/>
    </row>
    <row r="131" spans="1:17" x14ac:dyDescent="0.3">
      <c r="A131" s="3" t="s">
        <v>5</v>
      </c>
      <c r="B131" s="3" t="s">
        <v>2</v>
      </c>
      <c r="C131" s="3" t="s">
        <v>1</v>
      </c>
      <c r="D131" s="3" t="s">
        <v>7</v>
      </c>
      <c r="E131" s="3">
        <v>3</v>
      </c>
      <c r="F131" s="3">
        <v>2.1800000000000002</v>
      </c>
      <c r="G131" s="3">
        <v>22.82</v>
      </c>
      <c r="H131" s="3">
        <f t="shared" si="10"/>
        <v>2</v>
      </c>
      <c r="I131" s="3">
        <f t="shared" si="11"/>
        <v>1</v>
      </c>
      <c r="J131" s="3">
        <f t="shared" si="12"/>
        <v>5</v>
      </c>
      <c r="K131" s="3">
        <f t="shared" si="13"/>
        <v>2</v>
      </c>
      <c r="L131" s="10">
        <f t="shared" si="14"/>
        <v>3</v>
      </c>
      <c r="M131" s="5">
        <v>0.96816200964335597</v>
      </c>
      <c r="N131" s="5">
        <v>0.105150493419272</v>
      </c>
      <c r="O131" s="15">
        <f>tips!$M131+(tips!$N131*tips!$G131)</f>
        <v>3.3676962694711432</v>
      </c>
      <c r="P131" s="15">
        <f>tips!$O131-tips!$F131</f>
        <v>1.187696269471143</v>
      </c>
      <c r="Q131" s="29"/>
    </row>
    <row r="132" spans="1:17" x14ac:dyDescent="0.3">
      <c r="A132" s="3" t="s">
        <v>5</v>
      </c>
      <c r="B132" s="3" t="s">
        <v>2</v>
      </c>
      <c r="C132" s="3" t="s">
        <v>1</v>
      </c>
      <c r="D132" s="3" t="s">
        <v>7</v>
      </c>
      <c r="E132" s="3">
        <v>2</v>
      </c>
      <c r="F132" s="3">
        <v>1.5</v>
      </c>
      <c r="G132" s="3">
        <v>19.079999999999998</v>
      </c>
      <c r="H132" s="3">
        <f t="shared" si="10"/>
        <v>2</v>
      </c>
      <c r="I132" s="3">
        <f t="shared" si="11"/>
        <v>1</v>
      </c>
      <c r="J132" s="3">
        <f t="shared" si="12"/>
        <v>5</v>
      </c>
      <c r="K132" s="3">
        <f t="shared" si="13"/>
        <v>2</v>
      </c>
      <c r="L132" s="10">
        <f t="shared" si="14"/>
        <v>2</v>
      </c>
      <c r="M132" s="5">
        <v>0.96816200964335597</v>
      </c>
      <c r="N132" s="5">
        <v>0.105150493419272</v>
      </c>
      <c r="O132" s="15">
        <f>tips!$M132+(tips!$N132*tips!$G132)</f>
        <v>2.9744334240830654</v>
      </c>
      <c r="P132" s="15">
        <f>tips!$O132-tips!$F132</f>
        <v>1.4744334240830654</v>
      </c>
      <c r="Q132" s="29"/>
    </row>
    <row r="133" spans="1:17" x14ac:dyDescent="0.3">
      <c r="A133" s="3" t="s">
        <v>3</v>
      </c>
      <c r="B133" s="3" t="s">
        <v>2</v>
      </c>
      <c r="C133" s="3" t="s">
        <v>1</v>
      </c>
      <c r="D133" s="3" t="s">
        <v>7</v>
      </c>
      <c r="E133" s="3">
        <v>2</v>
      </c>
      <c r="F133" s="3">
        <v>2.83</v>
      </c>
      <c r="G133" s="3">
        <v>20.27</v>
      </c>
      <c r="H133" s="3">
        <f t="shared" si="10"/>
        <v>1</v>
      </c>
      <c r="I133" s="3">
        <f t="shared" si="11"/>
        <v>1</v>
      </c>
      <c r="J133" s="3">
        <f t="shared" si="12"/>
        <v>5</v>
      </c>
      <c r="K133" s="3">
        <f t="shared" si="13"/>
        <v>2</v>
      </c>
      <c r="L133" s="10">
        <f t="shared" si="14"/>
        <v>2</v>
      </c>
      <c r="M133" s="5">
        <v>0.96816200964335597</v>
      </c>
      <c r="N133" s="5">
        <v>0.105150493419272</v>
      </c>
      <c r="O133" s="15">
        <f>tips!$M133+(tips!$N133*tips!$G133)</f>
        <v>3.0995625112519991</v>
      </c>
      <c r="P133" s="15">
        <f>tips!$O133-tips!$F133</f>
        <v>0.26956251125199904</v>
      </c>
      <c r="Q133" s="29"/>
    </row>
    <row r="134" spans="1:17" x14ac:dyDescent="0.3">
      <c r="A134" s="3" t="s">
        <v>3</v>
      </c>
      <c r="B134" s="3" t="s">
        <v>2</v>
      </c>
      <c r="C134" s="3" t="s">
        <v>1</v>
      </c>
      <c r="D134" s="3" t="s">
        <v>7</v>
      </c>
      <c r="E134" s="3">
        <v>2</v>
      </c>
      <c r="F134" s="3">
        <v>1.5</v>
      </c>
      <c r="G134" s="3">
        <v>11.17</v>
      </c>
      <c r="H134" s="3">
        <f t="shared" si="10"/>
        <v>1</v>
      </c>
      <c r="I134" s="3">
        <f t="shared" si="11"/>
        <v>1</v>
      </c>
      <c r="J134" s="3">
        <f t="shared" si="12"/>
        <v>5</v>
      </c>
      <c r="K134" s="3">
        <f t="shared" si="13"/>
        <v>2</v>
      </c>
      <c r="L134" s="10">
        <f t="shared" si="14"/>
        <v>2</v>
      </c>
      <c r="M134" s="5">
        <v>0.96816200964335597</v>
      </c>
      <c r="N134" s="5">
        <v>0.105150493419272</v>
      </c>
      <c r="O134" s="15">
        <f>tips!$M134+(tips!$N134*tips!$G134)</f>
        <v>2.1426930211366244</v>
      </c>
      <c r="P134" s="15">
        <f>tips!$O134-tips!$F134</f>
        <v>0.64269302113662441</v>
      </c>
      <c r="Q134" s="29"/>
    </row>
    <row r="135" spans="1:17" x14ac:dyDescent="0.3">
      <c r="A135" s="3" t="s">
        <v>3</v>
      </c>
      <c r="B135" s="3" t="s">
        <v>2</v>
      </c>
      <c r="C135" s="3" t="s">
        <v>1</v>
      </c>
      <c r="D135" s="3" t="s">
        <v>7</v>
      </c>
      <c r="E135" s="3">
        <v>2</v>
      </c>
      <c r="F135" s="3">
        <v>2</v>
      </c>
      <c r="G135" s="3">
        <v>12.26</v>
      </c>
      <c r="H135" s="3">
        <f t="shared" si="10"/>
        <v>1</v>
      </c>
      <c r="I135" s="3">
        <f t="shared" si="11"/>
        <v>1</v>
      </c>
      <c r="J135" s="3">
        <f t="shared" si="12"/>
        <v>5</v>
      </c>
      <c r="K135" s="3">
        <f t="shared" si="13"/>
        <v>2</v>
      </c>
      <c r="L135" s="10">
        <f t="shared" si="14"/>
        <v>2</v>
      </c>
      <c r="M135" s="5">
        <v>0.96816200964335597</v>
      </c>
      <c r="N135" s="5">
        <v>0.105150493419272</v>
      </c>
      <c r="O135" s="15">
        <f>tips!$M135+(tips!$N135*tips!$G135)</f>
        <v>2.2573070589636308</v>
      </c>
      <c r="P135" s="15">
        <f>tips!$O135-tips!$F135</f>
        <v>0.25730705896363082</v>
      </c>
      <c r="Q135" s="29"/>
    </row>
    <row r="136" spans="1:17" x14ac:dyDescent="0.3">
      <c r="A136" s="3" t="s">
        <v>3</v>
      </c>
      <c r="B136" s="3" t="s">
        <v>2</v>
      </c>
      <c r="C136" s="3" t="s">
        <v>1</v>
      </c>
      <c r="D136" s="3" t="s">
        <v>7</v>
      </c>
      <c r="E136" s="3">
        <v>2</v>
      </c>
      <c r="F136" s="3">
        <v>3.25</v>
      </c>
      <c r="G136" s="3">
        <v>18.260000000000002</v>
      </c>
      <c r="H136" s="3">
        <f t="shared" si="10"/>
        <v>1</v>
      </c>
      <c r="I136" s="3">
        <f t="shared" si="11"/>
        <v>1</v>
      </c>
      <c r="J136" s="3">
        <f t="shared" si="12"/>
        <v>5</v>
      </c>
      <c r="K136" s="3">
        <f t="shared" si="13"/>
        <v>2</v>
      </c>
      <c r="L136" s="10">
        <f t="shared" si="14"/>
        <v>2</v>
      </c>
      <c r="M136" s="5">
        <v>0.96816200964335597</v>
      </c>
      <c r="N136" s="5">
        <v>0.105150493419272</v>
      </c>
      <c r="O136" s="15">
        <f>tips!$M136+(tips!$N136*tips!$G136)</f>
        <v>2.888210019479263</v>
      </c>
      <c r="P136" s="15">
        <f>tips!$O136-tips!$F136</f>
        <v>-0.36178998052073696</v>
      </c>
      <c r="Q136" s="29"/>
    </row>
    <row r="137" spans="1:17" x14ac:dyDescent="0.3">
      <c r="A137" s="3" t="s">
        <v>3</v>
      </c>
      <c r="B137" s="3" t="s">
        <v>2</v>
      </c>
      <c r="C137" s="3" t="s">
        <v>1</v>
      </c>
      <c r="D137" s="3" t="s">
        <v>7</v>
      </c>
      <c r="E137" s="3">
        <v>2</v>
      </c>
      <c r="F137" s="3">
        <v>1.25</v>
      </c>
      <c r="G137" s="3">
        <v>8.51</v>
      </c>
      <c r="H137" s="3">
        <f t="shared" si="10"/>
        <v>1</v>
      </c>
      <c r="I137" s="3">
        <f t="shared" si="11"/>
        <v>1</v>
      </c>
      <c r="J137" s="3">
        <f t="shared" si="12"/>
        <v>5</v>
      </c>
      <c r="K137" s="3">
        <f t="shared" si="13"/>
        <v>2</v>
      </c>
      <c r="L137" s="10">
        <f t="shared" si="14"/>
        <v>2</v>
      </c>
      <c r="M137" s="5">
        <v>0.96816200964335597</v>
      </c>
      <c r="N137" s="5">
        <v>0.105150493419272</v>
      </c>
      <c r="O137" s="15">
        <f>tips!$M137+(tips!$N137*tips!$G137)</f>
        <v>1.8629927086413607</v>
      </c>
      <c r="P137" s="15">
        <f>tips!$O137-tips!$F137</f>
        <v>0.61299270864136068</v>
      </c>
      <c r="Q137" s="29"/>
    </row>
    <row r="138" spans="1:17" x14ac:dyDescent="0.3">
      <c r="A138" s="3" t="s">
        <v>3</v>
      </c>
      <c r="B138" s="3" t="s">
        <v>2</v>
      </c>
      <c r="C138" s="3" t="s">
        <v>1</v>
      </c>
      <c r="D138" s="3" t="s">
        <v>7</v>
      </c>
      <c r="E138" s="3">
        <v>2</v>
      </c>
      <c r="F138" s="3">
        <v>2</v>
      </c>
      <c r="G138" s="3">
        <v>10.33</v>
      </c>
      <c r="H138" s="3">
        <f t="shared" si="10"/>
        <v>1</v>
      </c>
      <c r="I138" s="3">
        <f t="shared" si="11"/>
        <v>1</v>
      </c>
      <c r="J138" s="3">
        <f t="shared" si="12"/>
        <v>5</v>
      </c>
      <c r="K138" s="3">
        <f t="shared" si="13"/>
        <v>2</v>
      </c>
      <c r="L138" s="10">
        <f t="shared" si="14"/>
        <v>2</v>
      </c>
      <c r="M138" s="5">
        <v>0.96816200964335597</v>
      </c>
      <c r="N138" s="5">
        <v>0.105150493419272</v>
      </c>
      <c r="O138" s="15">
        <f>tips!$M138+(tips!$N138*tips!$G138)</f>
        <v>2.0543666066644359</v>
      </c>
      <c r="P138" s="15">
        <f>tips!$O138-tips!$F138</f>
        <v>5.4366606664435935E-2</v>
      </c>
      <c r="Q138" s="29"/>
    </row>
    <row r="139" spans="1:17" x14ac:dyDescent="0.3">
      <c r="A139" s="3" t="s">
        <v>3</v>
      </c>
      <c r="B139" s="3" t="s">
        <v>2</v>
      </c>
      <c r="C139" s="3" t="s">
        <v>1</v>
      </c>
      <c r="D139" s="3" t="s">
        <v>7</v>
      </c>
      <c r="E139" s="3">
        <v>2</v>
      </c>
      <c r="F139" s="3">
        <v>2</v>
      </c>
      <c r="G139" s="3">
        <v>14.15</v>
      </c>
      <c r="H139" s="3">
        <f t="shared" si="10"/>
        <v>1</v>
      </c>
      <c r="I139" s="3">
        <f t="shared" si="11"/>
        <v>1</v>
      </c>
      <c r="J139" s="3">
        <f t="shared" si="12"/>
        <v>5</v>
      </c>
      <c r="K139" s="3">
        <f t="shared" si="13"/>
        <v>2</v>
      </c>
      <c r="L139" s="10">
        <f t="shared" si="14"/>
        <v>2</v>
      </c>
      <c r="M139" s="5">
        <v>0.96816200964335597</v>
      </c>
      <c r="N139" s="5">
        <v>0.105150493419272</v>
      </c>
      <c r="O139" s="15">
        <f>tips!$M139+(tips!$N139*tips!$G139)</f>
        <v>2.4560414915260549</v>
      </c>
      <c r="P139" s="15">
        <f>tips!$O139-tips!$F139</f>
        <v>0.45604149152605489</v>
      </c>
      <c r="Q139" s="29"/>
    </row>
    <row r="140" spans="1:17" x14ac:dyDescent="0.3">
      <c r="A140" s="3" t="s">
        <v>5</v>
      </c>
      <c r="B140" s="3" t="s">
        <v>6</v>
      </c>
      <c r="C140" s="3" t="s">
        <v>1</v>
      </c>
      <c r="D140" s="3" t="s">
        <v>7</v>
      </c>
      <c r="E140" s="3">
        <v>2</v>
      </c>
      <c r="F140" s="3">
        <v>2</v>
      </c>
      <c r="G140" s="3">
        <v>16</v>
      </c>
      <c r="H140" s="3">
        <f t="shared" si="10"/>
        <v>2</v>
      </c>
      <c r="I140" s="3">
        <f t="shared" si="11"/>
        <v>2</v>
      </c>
      <c r="J140" s="3">
        <f t="shared" si="12"/>
        <v>5</v>
      </c>
      <c r="K140" s="3">
        <f t="shared" si="13"/>
        <v>2</v>
      </c>
      <c r="L140" s="10">
        <f t="shared" si="14"/>
        <v>2</v>
      </c>
      <c r="M140" s="5">
        <v>0.96816200964335597</v>
      </c>
      <c r="N140" s="5">
        <v>0.105150493419272</v>
      </c>
      <c r="O140" s="15">
        <f>tips!$M140+(tips!$N140*tips!$G140)</f>
        <v>2.6505699043517081</v>
      </c>
      <c r="P140" s="15">
        <f>tips!$O140-tips!$F140</f>
        <v>0.65056990435170814</v>
      </c>
      <c r="Q140" s="29"/>
    </row>
    <row r="141" spans="1:17" x14ac:dyDescent="0.3">
      <c r="A141" s="3" t="s">
        <v>3</v>
      </c>
      <c r="B141" s="3" t="s">
        <v>2</v>
      </c>
      <c r="C141" s="3" t="s">
        <v>1</v>
      </c>
      <c r="D141" s="3" t="s">
        <v>7</v>
      </c>
      <c r="E141" s="3">
        <v>2</v>
      </c>
      <c r="F141" s="3">
        <v>2.75</v>
      </c>
      <c r="G141" s="3">
        <v>13.16</v>
      </c>
      <c r="H141" s="3">
        <f t="shared" si="10"/>
        <v>1</v>
      </c>
      <c r="I141" s="3">
        <f t="shared" si="11"/>
        <v>1</v>
      </c>
      <c r="J141" s="3">
        <f t="shared" si="12"/>
        <v>5</v>
      </c>
      <c r="K141" s="3">
        <f t="shared" si="13"/>
        <v>2</v>
      </c>
      <c r="L141" s="10">
        <f t="shared" si="14"/>
        <v>2</v>
      </c>
      <c r="M141" s="5">
        <v>0.96816200964335597</v>
      </c>
      <c r="N141" s="5">
        <v>0.105150493419272</v>
      </c>
      <c r="O141" s="15">
        <f>tips!$M141+(tips!$N141*tips!$G141)</f>
        <v>2.3519425030409757</v>
      </c>
      <c r="P141" s="15">
        <f>tips!$O141-tips!$F141</f>
        <v>-0.39805749695902426</v>
      </c>
      <c r="Q141" s="29"/>
    </row>
    <row r="142" spans="1:17" x14ac:dyDescent="0.3">
      <c r="A142" s="3" t="s">
        <v>3</v>
      </c>
      <c r="B142" s="3" t="s">
        <v>2</v>
      </c>
      <c r="C142" s="3" t="s">
        <v>1</v>
      </c>
      <c r="D142" s="3" t="s">
        <v>7</v>
      </c>
      <c r="E142" s="3">
        <v>2</v>
      </c>
      <c r="F142" s="3">
        <v>3.5</v>
      </c>
      <c r="G142" s="3">
        <v>17.47</v>
      </c>
      <c r="H142" s="3">
        <f t="shared" si="10"/>
        <v>1</v>
      </c>
      <c r="I142" s="3">
        <f t="shared" si="11"/>
        <v>1</v>
      </c>
      <c r="J142" s="3">
        <f t="shared" si="12"/>
        <v>5</v>
      </c>
      <c r="K142" s="3">
        <f t="shared" si="13"/>
        <v>2</v>
      </c>
      <c r="L142" s="10">
        <f t="shared" si="14"/>
        <v>2</v>
      </c>
      <c r="M142" s="5">
        <v>0.96816200964335597</v>
      </c>
      <c r="N142" s="5">
        <v>0.105150493419272</v>
      </c>
      <c r="O142" s="15">
        <f>tips!$M142+(tips!$N142*tips!$G142)</f>
        <v>2.805141129678038</v>
      </c>
      <c r="P142" s="15">
        <f>tips!$O142-tips!$F142</f>
        <v>-0.69485887032196203</v>
      </c>
      <c r="Q142" s="29"/>
    </row>
    <row r="143" spans="1:17" x14ac:dyDescent="0.3">
      <c r="A143" s="3" t="s">
        <v>5</v>
      </c>
      <c r="B143" s="3" t="s">
        <v>2</v>
      </c>
      <c r="C143" s="3" t="s">
        <v>1</v>
      </c>
      <c r="D143" s="3" t="s">
        <v>7</v>
      </c>
      <c r="E143" s="3">
        <v>6</v>
      </c>
      <c r="F143" s="3">
        <v>6.7</v>
      </c>
      <c r="G143" s="3">
        <v>34.299999999999997</v>
      </c>
      <c r="H143" s="3">
        <f t="shared" si="10"/>
        <v>2</v>
      </c>
      <c r="I143" s="3">
        <f t="shared" si="11"/>
        <v>1</v>
      </c>
      <c r="J143" s="3">
        <f t="shared" si="12"/>
        <v>5</v>
      </c>
      <c r="K143" s="3">
        <f t="shared" si="13"/>
        <v>2</v>
      </c>
      <c r="L143" s="10">
        <f t="shared" si="14"/>
        <v>6</v>
      </c>
      <c r="M143" s="5">
        <v>0.96816200964335597</v>
      </c>
      <c r="N143" s="5">
        <v>0.105150493419272</v>
      </c>
      <c r="O143" s="15">
        <f>tips!$M143+(tips!$N143*tips!$G143)</f>
        <v>4.5748239339243852</v>
      </c>
      <c r="P143" s="15">
        <f>tips!$O143-tips!$F143</f>
        <v>-2.1251760660756149</v>
      </c>
      <c r="Q143" s="29"/>
    </row>
    <row r="144" spans="1:17" x14ac:dyDescent="0.3">
      <c r="A144" s="3" t="s">
        <v>5</v>
      </c>
      <c r="B144" s="3" t="s">
        <v>2</v>
      </c>
      <c r="C144" s="3" t="s">
        <v>1</v>
      </c>
      <c r="D144" s="3" t="s">
        <v>7</v>
      </c>
      <c r="E144" s="3">
        <v>5</v>
      </c>
      <c r="F144" s="3">
        <v>5</v>
      </c>
      <c r="G144" s="3">
        <v>41.19</v>
      </c>
      <c r="H144" s="3">
        <f t="shared" si="10"/>
        <v>2</v>
      </c>
      <c r="I144" s="3">
        <f t="shared" si="11"/>
        <v>1</v>
      </c>
      <c r="J144" s="3">
        <f t="shared" si="12"/>
        <v>5</v>
      </c>
      <c r="K144" s="3">
        <f t="shared" si="13"/>
        <v>2</v>
      </c>
      <c r="L144" s="10">
        <f t="shared" si="14"/>
        <v>5</v>
      </c>
      <c r="M144" s="5">
        <v>0.96816200964335597</v>
      </c>
      <c r="N144" s="5">
        <v>0.105150493419272</v>
      </c>
      <c r="O144" s="15">
        <f>tips!$M144+(tips!$N144*tips!$G144)</f>
        <v>5.2993108335831698</v>
      </c>
      <c r="P144" s="15">
        <f>tips!$O144-tips!$F144</f>
        <v>0.29931083358316979</v>
      </c>
      <c r="Q144" s="29"/>
    </row>
    <row r="145" spans="1:17" x14ac:dyDescent="0.3">
      <c r="A145" s="3" t="s">
        <v>3</v>
      </c>
      <c r="B145" s="3" t="s">
        <v>2</v>
      </c>
      <c r="C145" s="3" t="s">
        <v>1</v>
      </c>
      <c r="D145" s="3" t="s">
        <v>7</v>
      </c>
      <c r="E145" s="3">
        <v>6</v>
      </c>
      <c r="F145" s="3">
        <v>5</v>
      </c>
      <c r="G145" s="3">
        <v>27.05</v>
      </c>
      <c r="H145" s="3">
        <f t="shared" si="10"/>
        <v>1</v>
      </c>
      <c r="I145" s="3">
        <f t="shared" si="11"/>
        <v>1</v>
      </c>
      <c r="J145" s="3">
        <f t="shared" si="12"/>
        <v>5</v>
      </c>
      <c r="K145" s="3">
        <f t="shared" si="13"/>
        <v>2</v>
      </c>
      <c r="L145" s="10">
        <f t="shared" si="14"/>
        <v>6</v>
      </c>
      <c r="M145" s="5">
        <v>0.96816200964335597</v>
      </c>
      <c r="N145" s="5">
        <v>0.105150493419272</v>
      </c>
      <c r="O145" s="15">
        <f>tips!$M145+(tips!$N145*tips!$G145)</f>
        <v>3.8124828566346638</v>
      </c>
      <c r="P145" s="15">
        <f>tips!$O145-tips!$F145</f>
        <v>-1.1875171433653362</v>
      </c>
      <c r="Q145" s="29"/>
    </row>
    <row r="146" spans="1:17" x14ac:dyDescent="0.3">
      <c r="A146" s="3" t="s">
        <v>3</v>
      </c>
      <c r="B146" s="3" t="s">
        <v>2</v>
      </c>
      <c r="C146" s="3" t="s">
        <v>1</v>
      </c>
      <c r="D146" s="3" t="s">
        <v>7</v>
      </c>
      <c r="E146" s="3">
        <v>2</v>
      </c>
      <c r="F146" s="3">
        <v>2.2999999999999998</v>
      </c>
      <c r="G146" s="3">
        <v>16.43</v>
      </c>
      <c r="H146" s="3">
        <f t="shared" si="10"/>
        <v>1</v>
      </c>
      <c r="I146" s="3">
        <f t="shared" si="11"/>
        <v>1</v>
      </c>
      <c r="J146" s="3">
        <f t="shared" si="12"/>
        <v>5</v>
      </c>
      <c r="K146" s="3">
        <f t="shared" si="13"/>
        <v>2</v>
      </c>
      <c r="L146" s="10">
        <f t="shared" si="14"/>
        <v>2</v>
      </c>
      <c r="M146" s="5">
        <v>0.96816200964335597</v>
      </c>
      <c r="N146" s="5">
        <v>0.105150493419272</v>
      </c>
      <c r="O146" s="15">
        <f>tips!$M146+(tips!$N146*tips!$G146)</f>
        <v>2.695784616521995</v>
      </c>
      <c r="P146" s="15">
        <f>tips!$O146-tips!$F146</f>
        <v>0.39578461652199515</v>
      </c>
      <c r="Q146" s="29"/>
    </row>
    <row r="147" spans="1:17" x14ac:dyDescent="0.3">
      <c r="A147" s="3" t="s">
        <v>3</v>
      </c>
      <c r="B147" s="3" t="s">
        <v>2</v>
      </c>
      <c r="C147" s="3" t="s">
        <v>1</v>
      </c>
      <c r="D147" s="3" t="s">
        <v>7</v>
      </c>
      <c r="E147" s="3">
        <v>2</v>
      </c>
      <c r="F147" s="3">
        <v>1.5</v>
      </c>
      <c r="G147" s="3">
        <v>8.35</v>
      </c>
      <c r="H147" s="3">
        <f t="shared" si="10"/>
        <v>1</v>
      </c>
      <c r="I147" s="3">
        <f t="shared" si="11"/>
        <v>1</v>
      </c>
      <c r="J147" s="3">
        <f t="shared" si="12"/>
        <v>5</v>
      </c>
      <c r="K147" s="3">
        <f t="shared" si="13"/>
        <v>2</v>
      </c>
      <c r="L147" s="10">
        <f t="shared" si="14"/>
        <v>2</v>
      </c>
      <c r="M147" s="5">
        <v>0.96816200964335597</v>
      </c>
      <c r="N147" s="5">
        <v>0.105150493419272</v>
      </c>
      <c r="O147" s="15">
        <f>tips!$M147+(tips!$N147*tips!$G147)</f>
        <v>1.8461686296942772</v>
      </c>
      <c r="P147" s="15">
        <f>tips!$O147-tips!$F147</f>
        <v>0.3461686296942772</v>
      </c>
      <c r="Q147" s="29"/>
    </row>
    <row r="148" spans="1:17" x14ac:dyDescent="0.3">
      <c r="A148" s="3" t="s">
        <v>3</v>
      </c>
      <c r="B148" s="3" t="s">
        <v>2</v>
      </c>
      <c r="C148" s="3" t="s">
        <v>1</v>
      </c>
      <c r="D148" s="3" t="s">
        <v>7</v>
      </c>
      <c r="E148" s="3">
        <v>3</v>
      </c>
      <c r="F148" s="3">
        <v>1.36</v>
      </c>
      <c r="G148" s="3">
        <v>18.64</v>
      </c>
      <c r="H148" s="3">
        <f t="shared" si="10"/>
        <v>1</v>
      </c>
      <c r="I148" s="3">
        <f t="shared" si="11"/>
        <v>1</v>
      </c>
      <c r="J148" s="3">
        <f t="shared" si="12"/>
        <v>5</v>
      </c>
      <c r="K148" s="3">
        <f t="shared" si="13"/>
        <v>2</v>
      </c>
      <c r="L148" s="10">
        <f t="shared" si="14"/>
        <v>3</v>
      </c>
      <c r="M148" s="5">
        <v>0.96816200964335597</v>
      </c>
      <c r="N148" s="5">
        <v>0.105150493419272</v>
      </c>
      <c r="O148" s="15">
        <f>tips!$M148+(tips!$N148*tips!$G148)</f>
        <v>2.928167206978586</v>
      </c>
      <c r="P148" s="15">
        <f>tips!$O148-tips!$F148</f>
        <v>1.5681672069785859</v>
      </c>
      <c r="Q148" s="29"/>
    </row>
    <row r="149" spans="1:17" x14ac:dyDescent="0.3">
      <c r="A149" s="3" t="s">
        <v>3</v>
      </c>
      <c r="B149" s="3" t="s">
        <v>2</v>
      </c>
      <c r="C149" s="3" t="s">
        <v>1</v>
      </c>
      <c r="D149" s="3" t="s">
        <v>7</v>
      </c>
      <c r="E149" s="3">
        <v>2</v>
      </c>
      <c r="F149" s="3">
        <v>1.63</v>
      </c>
      <c r="G149" s="3">
        <v>11.87</v>
      </c>
      <c r="H149" s="3">
        <f t="shared" si="10"/>
        <v>1</v>
      </c>
      <c r="I149" s="3">
        <f t="shared" si="11"/>
        <v>1</v>
      </c>
      <c r="J149" s="3">
        <f t="shared" si="12"/>
        <v>5</v>
      </c>
      <c r="K149" s="3">
        <f t="shared" si="13"/>
        <v>2</v>
      </c>
      <c r="L149" s="10">
        <f t="shared" si="14"/>
        <v>2</v>
      </c>
      <c r="M149" s="5">
        <v>0.96816200964335597</v>
      </c>
      <c r="N149" s="5">
        <v>0.105150493419272</v>
      </c>
      <c r="O149" s="15">
        <f>tips!$M149+(tips!$N149*tips!$G149)</f>
        <v>2.2162983665301144</v>
      </c>
      <c r="P149" s="15">
        <f>tips!$O149-tips!$F149</f>
        <v>0.58629836653011447</v>
      </c>
      <c r="Q149" s="29"/>
    </row>
    <row r="150" spans="1:17" x14ac:dyDescent="0.3">
      <c r="A150" s="3" t="s">
        <v>5</v>
      </c>
      <c r="B150" s="3" t="s">
        <v>2</v>
      </c>
      <c r="C150" s="3" t="s">
        <v>1</v>
      </c>
      <c r="D150" s="3" t="s">
        <v>7</v>
      </c>
      <c r="E150" s="3">
        <v>2</v>
      </c>
      <c r="F150" s="3">
        <v>1.73</v>
      </c>
      <c r="G150" s="3">
        <v>9.7799999999999994</v>
      </c>
      <c r="H150" s="3">
        <f t="shared" si="10"/>
        <v>2</v>
      </c>
      <c r="I150" s="3">
        <f t="shared" si="11"/>
        <v>1</v>
      </c>
      <c r="J150" s="3">
        <f t="shared" si="12"/>
        <v>5</v>
      </c>
      <c r="K150" s="3">
        <f t="shared" si="13"/>
        <v>2</v>
      </c>
      <c r="L150" s="10">
        <f t="shared" si="14"/>
        <v>2</v>
      </c>
      <c r="M150" s="5">
        <v>0.96816200964335597</v>
      </c>
      <c r="N150" s="5">
        <v>0.105150493419272</v>
      </c>
      <c r="O150" s="15">
        <f>tips!$M150+(tips!$N150*tips!$G150)</f>
        <v>1.9965338352838362</v>
      </c>
      <c r="P150" s="15">
        <f>tips!$O150-tips!$F150</f>
        <v>0.26653383528383623</v>
      </c>
      <c r="Q150" s="29"/>
    </row>
    <row r="151" spans="1:17" x14ac:dyDescent="0.3">
      <c r="A151" s="3" t="s">
        <v>5</v>
      </c>
      <c r="B151" s="3" t="s">
        <v>2</v>
      </c>
      <c r="C151" s="3" t="s">
        <v>1</v>
      </c>
      <c r="D151" s="3" t="s">
        <v>7</v>
      </c>
      <c r="E151" s="3">
        <v>2</v>
      </c>
      <c r="F151" s="3">
        <v>2</v>
      </c>
      <c r="G151" s="3">
        <v>7.51</v>
      </c>
      <c r="H151" s="3">
        <f t="shared" si="10"/>
        <v>2</v>
      </c>
      <c r="I151" s="3">
        <f t="shared" si="11"/>
        <v>1</v>
      </c>
      <c r="J151" s="3">
        <f t="shared" si="12"/>
        <v>5</v>
      </c>
      <c r="K151" s="3">
        <f t="shared" si="13"/>
        <v>2</v>
      </c>
      <c r="L151" s="10">
        <f t="shared" si="14"/>
        <v>2</v>
      </c>
      <c r="M151" s="5">
        <v>0.96816200964335597</v>
      </c>
      <c r="N151" s="5">
        <v>0.105150493419272</v>
      </c>
      <c r="O151" s="15">
        <f>tips!$M151+(tips!$N151*tips!$G151)</f>
        <v>1.7578422152220887</v>
      </c>
      <c r="P151" s="15">
        <f>tips!$O151-tips!$F151</f>
        <v>-0.24215778477791128</v>
      </c>
      <c r="Q151" s="29"/>
    </row>
    <row r="152" spans="1:17" x14ac:dyDescent="0.3">
      <c r="A152" s="3" t="s">
        <v>5</v>
      </c>
      <c r="B152" s="3" t="s">
        <v>2</v>
      </c>
      <c r="C152" s="3" t="s">
        <v>9</v>
      </c>
      <c r="D152" s="3" t="s">
        <v>0</v>
      </c>
      <c r="E152" s="3">
        <v>2</v>
      </c>
      <c r="F152" s="3">
        <v>2.5</v>
      </c>
      <c r="G152" s="3">
        <v>14.07</v>
      </c>
      <c r="H152" s="3">
        <f t="shared" si="10"/>
        <v>2</v>
      </c>
      <c r="I152" s="3">
        <f t="shared" si="11"/>
        <v>1</v>
      </c>
      <c r="J152" s="3">
        <f t="shared" si="12"/>
        <v>1</v>
      </c>
      <c r="K152" s="3">
        <f t="shared" si="13"/>
        <v>1</v>
      </c>
      <c r="L152" s="10">
        <f t="shared" si="14"/>
        <v>2</v>
      </c>
      <c r="M152" s="5">
        <v>0.96816200964335597</v>
      </c>
      <c r="N152" s="5">
        <v>0.105150493419272</v>
      </c>
      <c r="O152" s="15">
        <f>tips!$M152+(tips!$N152*tips!$G152)</f>
        <v>2.4476294520525133</v>
      </c>
      <c r="P152" s="15">
        <f>tips!$O152-tips!$F152</f>
        <v>-5.2370547947486745E-2</v>
      </c>
      <c r="Q152" s="29"/>
    </row>
    <row r="153" spans="1:17" x14ac:dyDescent="0.3">
      <c r="A153" s="3" t="s">
        <v>5</v>
      </c>
      <c r="B153" s="3" t="s">
        <v>2</v>
      </c>
      <c r="C153" s="3" t="s">
        <v>9</v>
      </c>
      <c r="D153" s="3" t="s">
        <v>0</v>
      </c>
      <c r="E153" s="3">
        <v>2</v>
      </c>
      <c r="F153" s="3">
        <v>2</v>
      </c>
      <c r="G153" s="3">
        <v>13.13</v>
      </c>
      <c r="H153" s="3">
        <f t="shared" si="10"/>
        <v>2</v>
      </c>
      <c r="I153" s="3">
        <f t="shared" si="11"/>
        <v>1</v>
      </c>
      <c r="J153" s="3">
        <f t="shared" si="12"/>
        <v>1</v>
      </c>
      <c r="K153" s="3">
        <f t="shared" si="13"/>
        <v>1</v>
      </c>
      <c r="L153" s="10">
        <f t="shared" si="14"/>
        <v>2</v>
      </c>
      <c r="M153" s="5">
        <v>0.96816200964335597</v>
      </c>
      <c r="N153" s="5">
        <v>0.105150493419272</v>
      </c>
      <c r="O153" s="15">
        <f>tips!$M153+(tips!$N153*tips!$G153)</f>
        <v>2.3487879882383975</v>
      </c>
      <c r="P153" s="15">
        <f>tips!$O153-tips!$F153</f>
        <v>0.34878798823839752</v>
      </c>
      <c r="Q153" s="29"/>
    </row>
    <row r="154" spans="1:17" x14ac:dyDescent="0.3">
      <c r="A154" s="3" t="s">
        <v>5</v>
      </c>
      <c r="B154" s="3" t="s">
        <v>2</v>
      </c>
      <c r="C154" s="3" t="s">
        <v>9</v>
      </c>
      <c r="D154" s="3" t="s">
        <v>0</v>
      </c>
      <c r="E154" s="3">
        <v>3</v>
      </c>
      <c r="F154" s="3">
        <v>2.74</v>
      </c>
      <c r="G154" s="3">
        <v>17.260000000000002</v>
      </c>
      <c r="H154" s="3">
        <f t="shared" si="10"/>
        <v>2</v>
      </c>
      <c r="I154" s="3">
        <f t="shared" si="11"/>
        <v>1</v>
      </c>
      <c r="J154" s="3">
        <f t="shared" si="12"/>
        <v>1</v>
      </c>
      <c r="K154" s="3">
        <f t="shared" si="13"/>
        <v>1</v>
      </c>
      <c r="L154" s="10">
        <f t="shared" si="14"/>
        <v>3</v>
      </c>
      <c r="M154" s="5">
        <v>0.96816200964335597</v>
      </c>
      <c r="N154" s="5">
        <v>0.105150493419272</v>
      </c>
      <c r="O154" s="15">
        <f>tips!$M154+(tips!$N154*tips!$G154)</f>
        <v>2.7830595260599909</v>
      </c>
      <c r="P154" s="15">
        <f>tips!$O154-tips!$F154</f>
        <v>4.3059526059990638E-2</v>
      </c>
      <c r="Q154" s="29"/>
    </row>
    <row r="155" spans="1:17" x14ac:dyDescent="0.3">
      <c r="A155" s="3" t="s">
        <v>5</v>
      </c>
      <c r="B155" s="3" t="s">
        <v>2</v>
      </c>
      <c r="C155" s="3" t="s">
        <v>9</v>
      </c>
      <c r="D155" s="3" t="s">
        <v>0</v>
      </c>
      <c r="E155" s="3">
        <v>4</v>
      </c>
      <c r="F155" s="3">
        <v>2</v>
      </c>
      <c r="G155" s="3">
        <v>24.55</v>
      </c>
      <c r="H155" s="3">
        <f t="shared" si="10"/>
        <v>2</v>
      </c>
      <c r="I155" s="3">
        <f t="shared" si="11"/>
        <v>1</v>
      </c>
      <c r="J155" s="3">
        <f t="shared" si="12"/>
        <v>1</v>
      </c>
      <c r="K155" s="3">
        <f t="shared" si="13"/>
        <v>1</v>
      </c>
      <c r="L155" s="10">
        <f t="shared" si="14"/>
        <v>4</v>
      </c>
      <c r="M155" s="5">
        <v>0.96816200964335597</v>
      </c>
      <c r="N155" s="5">
        <v>0.105150493419272</v>
      </c>
      <c r="O155" s="15">
        <f>tips!$M155+(tips!$N155*tips!$G155)</f>
        <v>3.5496066230864836</v>
      </c>
      <c r="P155" s="15">
        <f>tips!$O155-tips!$F155</f>
        <v>1.5496066230864836</v>
      </c>
      <c r="Q155" s="29"/>
    </row>
    <row r="156" spans="1:17" x14ac:dyDescent="0.3">
      <c r="A156" s="3" t="s">
        <v>5</v>
      </c>
      <c r="B156" s="3" t="s">
        <v>2</v>
      </c>
      <c r="C156" s="3" t="s">
        <v>9</v>
      </c>
      <c r="D156" s="3" t="s">
        <v>0</v>
      </c>
      <c r="E156" s="3">
        <v>4</v>
      </c>
      <c r="F156" s="3">
        <v>2</v>
      </c>
      <c r="G156" s="3">
        <v>19.77</v>
      </c>
      <c r="H156" s="3">
        <f t="shared" si="10"/>
        <v>2</v>
      </c>
      <c r="I156" s="3">
        <f t="shared" si="11"/>
        <v>1</v>
      </c>
      <c r="J156" s="3">
        <f t="shared" si="12"/>
        <v>1</v>
      </c>
      <c r="K156" s="3">
        <f t="shared" si="13"/>
        <v>1</v>
      </c>
      <c r="L156" s="10">
        <f t="shared" si="14"/>
        <v>4</v>
      </c>
      <c r="M156" s="5">
        <v>0.96816200964335597</v>
      </c>
      <c r="N156" s="5">
        <v>0.105150493419272</v>
      </c>
      <c r="O156" s="15">
        <f>tips!$M156+(tips!$N156*tips!$G156)</f>
        <v>3.0469872645423632</v>
      </c>
      <c r="P156" s="15">
        <f>tips!$O156-tips!$F156</f>
        <v>1.0469872645423632</v>
      </c>
      <c r="Q156" s="29"/>
    </row>
    <row r="157" spans="1:17" x14ac:dyDescent="0.3">
      <c r="A157" s="3" t="s">
        <v>3</v>
      </c>
      <c r="B157" s="3" t="s">
        <v>2</v>
      </c>
      <c r="C157" s="3" t="s">
        <v>9</v>
      </c>
      <c r="D157" s="3" t="s">
        <v>0</v>
      </c>
      <c r="E157" s="3">
        <v>5</v>
      </c>
      <c r="F157" s="3">
        <v>5.14</v>
      </c>
      <c r="G157" s="3">
        <v>29.85</v>
      </c>
      <c r="H157" s="3">
        <f t="shared" si="10"/>
        <v>1</v>
      </c>
      <c r="I157" s="3">
        <f t="shared" si="11"/>
        <v>1</v>
      </c>
      <c r="J157" s="3">
        <f t="shared" si="12"/>
        <v>1</v>
      </c>
      <c r="K157" s="3">
        <f t="shared" si="13"/>
        <v>1</v>
      </c>
      <c r="L157" s="10">
        <f t="shared" si="14"/>
        <v>5</v>
      </c>
      <c r="M157" s="5">
        <v>0.96816200964335597</v>
      </c>
      <c r="N157" s="5">
        <v>0.105150493419272</v>
      </c>
      <c r="O157" s="15">
        <f>tips!$M157+(tips!$N157*tips!$G157)</f>
        <v>4.1069042382086254</v>
      </c>
      <c r="P157" s="15">
        <f>tips!$O157-tips!$F157</f>
        <v>-1.0330957617913743</v>
      </c>
      <c r="Q157" s="29"/>
    </row>
    <row r="158" spans="1:17" x14ac:dyDescent="0.3">
      <c r="A158" s="3" t="s">
        <v>5</v>
      </c>
      <c r="B158" s="3" t="s">
        <v>2</v>
      </c>
      <c r="C158" s="3" t="s">
        <v>9</v>
      </c>
      <c r="D158" s="3" t="s">
        <v>0</v>
      </c>
      <c r="E158" s="3">
        <v>6</v>
      </c>
      <c r="F158" s="3">
        <v>5</v>
      </c>
      <c r="G158" s="3">
        <v>48.17</v>
      </c>
      <c r="H158" s="3">
        <f t="shared" si="10"/>
        <v>2</v>
      </c>
      <c r="I158" s="3">
        <f t="shared" si="11"/>
        <v>1</v>
      </c>
      <c r="J158" s="3">
        <f t="shared" si="12"/>
        <v>1</v>
      </c>
      <c r="K158" s="3">
        <f t="shared" si="13"/>
        <v>1</v>
      </c>
      <c r="L158" s="10">
        <f t="shared" si="14"/>
        <v>6</v>
      </c>
      <c r="M158" s="5">
        <v>0.96816200964335597</v>
      </c>
      <c r="N158" s="5">
        <v>0.105150493419272</v>
      </c>
      <c r="O158" s="15">
        <f>tips!$M158+(tips!$N158*tips!$G158)</f>
        <v>6.0332612776496886</v>
      </c>
      <c r="P158" s="15">
        <f>tips!$O158-tips!$F158</f>
        <v>1.0332612776496886</v>
      </c>
      <c r="Q158" s="29"/>
    </row>
    <row r="159" spans="1:17" x14ac:dyDescent="0.3">
      <c r="A159" s="3" t="s">
        <v>3</v>
      </c>
      <c r="B159" s="3" t="s">
        <v>2</v>
      </c>
      <c r="C159" s="3" t="s">
        <v>9</v>
      </c>
      <c r="D159" s="3" t="s">
        <v>0</v>
      </c>
      <c r="E159" s="3">
        <v>4</v>
      </c>
      <c r="F159" s="3">
        <v>3.75</v>
      </c>
      <c r="G159" s="3">
        <v>25</v>
      </c>
      <c r="H159" s="3">
        <f t="shared" si="10"/>
        <v>1</v>
      </c>
      <c r="I159" s="3">
        <f t="shared" si="11"/>
        <v>1</v>
      </c>
      <c r="J159" s="3">
        <f t="shared" si="12"/>
        <v>1</v>
      </c>
      <c r="K159" s="3">
        <f t="shared" si="13"/>
        <v>1</v>
      </c>
      <c r="L159" s="10">
        <f t="shared" si="14"/>
        <v>4</v>
      </c>
      <c r="M159" s="5">
        <v>0.96816200964335597</v>
      </c>
      <c r="N159" s="5">
        <v>0.105150493419272</v>
      </c>
      <c r="O159" s="15">
        <f>tips!$M159+(tips!$N159*tips!$G159)</f>
        <v>3.596924345125156</v>
      </c>
      <c r="P159" s="15">
        <f>tips!$O159-tips!$F159</f>
        <v>-0.15307565487484398</v>
      </c>
      <c r="Q159" s="29"/>
    </row>
    <row r="160" spans="1:17" x14ac:dyDescent="0.3">
      <c r="A160" s="3" t="s">
        <v>3</v>
      </c>
      <c r="B160" s="3" t="s">
        <v>2</v>
      </c>
      <c r="C160" s="3" t="s">
        <v>9</v>
      </c>
      <c r="D160" s="3" t="s">
        <v>0</v>
      </c>
      <c r="E160" s="3">
        <v>2</v>
      </c>
      <c r="F160" s="3">
        <v>2.61</v>
      </c>
      <c r="G160" s="3">
        <v>13.39</v>
      </c>
      <c r="H160" s="3">
        <f t="shared" si="10"/>
        <v>1</v>
      </c>
      <c r="I160" s="3">
        <f t="shared" si="11"/>
        <v>1</v>
      </c>
      <c r="J160" s="3">
        <f t="shared" si="12"/>
        <v>1</v>
      </c>
      <c r="K160" s="3">
        <f t="shared" si="13"/>
        <v>1</v>
      </c>
      <c r="L160" s="10">
        <f t="shared" si="14"/>
        <v>2</v>
      </c>
      <c r="M160" s="5">
        <v>0.96816200964335597</v>
      </c>
      <c r="N160" s="5">
        <v>0.105150493419272</v>
      </c>
      <c r="O160" s="15">
        <f>tips!$M160+(tips!$N160*tips!$G160)</f>
        <v>2.376127116527408</v>
      </c>
      <c r="P160" s="15">
        <f>tips!$O160-tips!$F160</f>
        <v>-0.23387288347259183</v>
      </c>
      <c r="Q160" s="29"/>
    </row>
    <row r="161" spans="1:17" x14ac:dyDescent="0.3">
      <c r="A161" s="3" t="s">
        <v>5</v>
      </c>
      <c r="B161" s="3" t="s">
        <v>2</v>
      </c>
      <c r="C161" s="3" t="s">
        <v>9</v>
      </c>
      <c r="D161" s="3" t="s">
        <v>0</v>
      </c>
      <c r="E161" s="3">
        <v>4</v>
      </c>
      <c r="F161" s="3">
        <v>2</v>
      </c>
      <c r="G161" s="3">
        <v>16.489999999999998</v>
      </c>
      <c r="H161" s="3">
        <f t="shared" si="10"/>
        <v>2</v>
      </c>
      <c r="I161" s="3">
        <f t="shared" si="11"/>
        <v>1</v>
      </c>
      <c r="J161" s="3">
        <f t="shared" si="12"/>
        <v>1</v>
      </c>
      <c r="K161" s="3">
        <f t="shared" si="13"/>
        <v>1</v>
      </c>
      <c r="L161" s="10">
        <f t="shared" si="14"/>
        <v>4</v>
      </c>
      <c r="M161" s="5">
        <v>0.96816200964335597</v>
      </c>
      <c r="N161" s="5">
        <v>0.105150493419272</v>
      </c>
      <c r="O161" s="15">
        <f>tips!$M161+(tips!$N161*tips!$G161)</f>
        <v>2.702093646127151</v>
      </c>
      <c r="P161" s="15">
        <f>tips!$O161-tips!$F161</f>
        <v>0.70209364612715097</v>
      </c>
      <c r="Q161" s="29"/>
    </row>
    <row r="162" spans="1:17" x14ac:dyDescent="0.3">
      <c r="A162" s="3" t="s">
        <v>5</v>
      </c>
      <c r="B162" s="3" t="s">
        <v>2</v>
      </c>
      <c r="C162" s="3" t="s">
        <v>9</v>
      </c>
      <c r="D162" s="3" t="s">
        <v>0</v>
      </c>
      <c r="E162" s="3">
        <v>4</v>
      </c>
      <c r="F162" s="3">
        <v>3.5</v>
      </c>
      <c r="G162" s="3">
        <v>21.5</v>
      </c>
      <c r="H162" s="3">
        <f t="shared" si="10"/>
        <v>2</v>
      </c>
      <c r="I162" s="3">
        <f t="shared" si="11"/>
        <v>1</v>
      </c>
      <c r="J162" s="3">
        <f t="shared" si="12"/>
        <v>1</v>
      </c>
      <c r="K162" s="3">
        <f t="shared" si="13"/>
        <v>1</v>
      </c>
      <c r="L162" s="10">
        <f t="shared" si="14"/>
        <v>4</v>
      </c>
      <c r="M162" s="5">
        <v>0.96816200964335597</v>
      </c>
      <c r="N162" s="5">
        <v>0.105150493419272</v>
      </c>
      <c r="O162" s="15">
        <f>tips!$M162+(tips!$N162*tips!$G162)</f>
        <v>3.228897618157704</v>
      </c>
      <c r="P162" s="15">
        <f>tips!$O162-tips!$F162</f>
        <v>-0.27110238184229596</v>
      </c>
      <c r="Q162" s="29"/>
    </row>
    <row r="163" spans="1:17" x14ac:dyDescent="0.3">
      <c r="A163" s="3" t="s">
        <v>5</v>
      </c>
      <c r="B163" s="3" t="s">
        <v>2</v>
      </c>
      <c r="C163" s="3" t="s">
        <v>9</v>
      </c>
      <c r="D163" s="3" t="s">
        <v>0</v>
      </c>
      <c r="E163" s="3">
        <v>2</v>
      </c>
      <c r="F163" s="3">
        <v>2.5</v>
      </c>
      <c r="G163" s="3">
        <v>12.66</v>
      </c>
      <c r="H163" s="3">
        <f t="shared" si="10"/>
        <v>2</v>
      </c>
      <c r="I163" s="3">
        <f t="shared" si="11"/>
        <v>1</v>
      </c>
      <c r="J163" s="3">
        <f t="shared" si="12"/>
        <v>1</v>
      </c>
      <c r="K163" s="3">
        <f t="shared" si="13"/>
        <v>1</v>
      </c>
      <c r="L163" s="10">
        <f t="shared" si="14"/>
        <v>2</v>
      </c>
      <c r="M163" s="5">
        <v>0.96816200964335597</v>
      </c>
      <c r="N163" s="5">
        <v>0.105150493419272</v>
      </c>
      <c r="O163" s="15">
        <f>tips!$M163+(tips!$N163*tips!$G163)</f>
        <v>2.2993672563313394</v>
      </c>
      <c r="P163" s="15">
        <f>tips!$O163-tips!$F163</f>
        <v>-0.20063274366866057</v>
      </c>
      <c r="Q163" s="29"/>
    </row>
    <row r="164" spans="1:17" x14ac:dyDescent="0.3">
      <c r="A164" s="3" t="s">
        <v>3</v>
      </c>
      <c r="B164" s="3" t="s">
        <v>2</v>
      </c>
      <c r="C164" s="3" t="s">
        <v>9</v>
      </c>
      <c r="D164" s="3" t="s">
        <v>0</v>
      </c>
      <c r="E164" s="3">
        <v>3</v>
      </c>
      <c r="F164" s="3">
        <v>2</v>
      </c>
      <c r="G164" s="3">
        <v>16.21</v>
      </c>
      <c r="H164" s="3">
        <f t="shared" si="10"/>
        <v>1</v>
      </c>
      <c r="I164" s="3">
        <f t="shared" si="11"/>
        <v>1</v>
      </c>
      <c r="J164" s="3">
        <f t="shared" si="12"/>
        <v>1</v>
      </c>
      <c r="K164" s="3">
        <f t="shared" si="13"/>
        <v>1</v>
      </c>
      <c r="L164" s="10">
        <f t="shared" si="14"/>
        <v>3</v>
      </c>
      <c r="M164" s="5">
        <v>0.96816200964335597</v>
      </c>
      <c r="N164" s="5">
        <v>0.105150493419272</v>
      </c>
      <c r="O164" s="15">
        <f>tips!$M164+(tips!$N164*tips!$G164)</f>
        <v>2.6726515079697553</v>
      </c>
      <c r="P164" s="15">
        <f>tips!$O164-tips!$F164</f>
        <v>0.67265150796975526</v>
      </c>
      <c r="Q164" s="29"/>
    </row>
    <row r="165" spans="1:17" x14ac:dyDescent="0.3">
      <c r="A165" s="3" t="s">
        <v>5</v>
      </c>
      <c r="B165" s="3" t="s">
        <v>2</v>
      </c>
      <c r="C165" s="3" t="s">
        <v>9</v>
      </c>
      <c r="D165" s="3" t="s">
        <v>0</v>
      </c>
      <c r="E165" s="3">
        <v>2</v>
      </c>
      <c r="F165" s="3">
        <v>2</v>
      </c>
      <c r="G165" s="3">
        <v>13.81</v>
      </c>
      <c r="H165" s="3">
        <f t="shared" si="10"/>
        <v>2</v>
      </c>
      <c r="I165" s="3">
        <f t="shared" si="11"/>
        <v>1</v>
      </c>
      <c r="J165" s="3">
        <f t="shared" si="12"/>
        <v>1</v>
      </c>
      <c r="K165" s="3">
        <f t="shared" si="13"/>
        <v>1</v>
      </c>
      <c r="L165" s="10">
        <f t="shared" si="14"/>
        <v>2</v>
      </c>
      <c r="M165" s="5">
        <v>0.96816200964335597</v>
      </c>
      <c r="N165" s="5">
        <v>0.105150493419272</v>
      </c>
      <c r="O165" s="15">
        <f>tips!$M165+(tips!$N165*tips!$G165)</f>
        <v>2.4202903237635023</v>
      </c>
      <c r="P165" s="15">
        <f>tips!$O165-tips!$F165</f>
        <v>0.42029032376350228</v>
      </c>
      <c r="Q165" s="29"/>
    </row>
    <row r="166" spans="1:17" x14ac:dyDescent="0.3">
      <c r="A166" s="3" t="s">
        <v>3</v>
      </c>
      <c r="B166" s="3" t="s">
        <v>6</v>
      </c>
      <c r="C166" s="3" t="s">
        <v>9</v>
      </c>
      <c r="D166" s="3" t="s">
        <v>0</v>
      </c>
      <c r="E166" s="3">
        <v>2</v>
      </c>
      <c r="F166" s="3">
        <v>3</v>
      </c>
      <c r="G166" s="3">
        <v>17.510000000000002</v>
      </c>
      <c r="H166" s="3">
        <f t="shared" si="10"/>
        <v>1</v>
      </c>
      <c r="I166" s="3">
        <f t="shared" si="11"/>
        <v>2</v>
      </c>
      <c r="J166" s="3">
        <f t="shared" si="12"/>
        <v>1</v>
      </c>
      <c r="K166" s="3">
        <f t="shared" si="13"/>
        <v>1</v>
      </c>
      <c r="L166" s="10">
        <f t="shared" si="14"/>
        <v>2</v>
      </c>
      <c r="M166" s="5">
        <v>0.96816200964335597</v>
      </c>
      <c r="N166" s="5">
        <v>0.105150493419272</v>
      </c>
      <c r="O166" s="15">
        <f>tips!$M166+(tips!$N166*tips!$G166)</f>
        <v>2.8093471494148088</v>
      </c>
      <c r="P166" s="15">
        <f>tips!$O166-tips!$F166</f>
        <v>-0.19065285058519121</v>
      </c>
      <c r="Q166" s="29"/>
    </row>
    <row r="167" spans="1:17" x14ac:dyDescent="0.3">
      <c r="A167" s="3" t="s">
        <v>5</v>
      </c>
      <c r="B167" s="3" t="s">
        <v>2</v>
      </c>
      <c r="C167" s="3" t="s">
        <v>9</v>
      </c>
      <c r="D167" s="3" t="s">
        <v>0</v>
      </c>
      <c r="E167" s="3">
        <v>3</v>
      </c>
      <c r="F167" s="3">
        <v>3.48</v>
      </c>
      <c r="G167" s="3">
        <v>24.52</v>
      </c>
      <c r="H167" s="3">
        <f t="shared" si="10"/>
        <v>2</v>
      </c>
      <c r="I167" s="3">
        <f t="shared" si="11"/>
        <v>1</v>
      </c>
      <c r="J167" s="3">
        <f t="shared" si="12"/>
        <v>1</v>
      </c>
      <c r="K167" s="3">
        <f t="shared" si="13"/>
        <v>1</v>
      </c>
      <c r="L167" s="10">
        <f t="shared" si="14"/>
        <v>3</v>
      </c>
      <c r="M167" s="5">
        <v>0.96816200964335597</v>
      </c>
      <c r="N167" s="5">
        <v>0.105150493419272</v>
      </c>
      <c r="O167" s="15">
        <f>tips!$M167+(tips!$N167*tips!$G167)</f>
        <v>3.5464521082839053</v>
      </c>
      <c r="P167" s="15">
        <f>tips!$O167-tips!$F167</f>
        <v>6.6452108283905353E-2</v>
      </c>
      <c r="Q167" s="29"/>
    </row>
    <row r="168" spans="1:17" x14ac:dyDescent="0.3">
      <c r="A168" s="3" t="s">
        <v>5</v>
      </c>
      <c r="B168" s="3" t="s">
        <v>2</v>
      </c>
      <c r="C168" s="3" t="s">
        <v>9</v>
      </c>
      <c r="D168" s="3" t="s">
        <v>0</v>
      </c>
      <c r="E168" s="3">
        <v>2</v>
      </c>
      <c r="F168" s="3">
        <v>2.2400000000000002</v>
      </c>
      <c r="G168" s="3">
        <v>20.76</v>
      </c>
      <c r="H168" s="3">
        <f t="shared" si="10"/>
        <v>2</v>
      </c>
      <c r="I168" s="3">
        <f t="shared" si="11"/>
        <v>1</v>
      </c>
      <c r="J168" s="3">
        <f t="shared" si="12"/>
        <v>1</v>
      </c>
      <c r="K168" s="3">
        <f t="shared" si="13"/>
        <v>1</v>
      </c>
      <c r="L168" s="10">
        <f t="shared" si="14"/>
        <v>2</v>
      </c>
      <c r="M168" s="5">
        <v>0.96816200964335597</v>
      </c>
      <c r="N168" s="5">
        <v>0.105150493419272</v>
      </c>
      <c r="O168" s="15">
        <f>tips!$M168+(tips!$N168*tips!$G168)</f>
        <v>3.1510862530274428</v>
      </c>
      <c r="P168" s="15">
        <f>tips!$O168-tips!$F168</f>
        <v>0.91108625302744262</v>
      </c>
      <c r="Q168" s="29"/>
    </row>
    <row r="169" spans="1:17" x14ac:dyDescent="0.3">
      <c r="A169" s="3" t="s">
        <v>5</v>
      </c>
      <c r="B169" s="3" t="s">
        <v>2</v>
      </c>
      <c r="C169" s="3" t="s">
        <v>9</v>
      </c>
      <c r="D169" s="3" t="s">
        <v>0</v>
      </c>
      <c r="E169" s="3">
        <v>4</v>
      </c>
      <c r="F169" s="3">
        <v>4.5</v>
      </c>
      <c r="G169" s="3">
        <v>31.71</v>
      </c>
      <c r="H169" s="3">
        <f t="shared" si="10"/>
        <v>2</v>
      </c>
      <c r="I169" s="3">
        <f t="shared" si="11"/>
        <v>1</v>
      </c>
      <c r="J169" s="3">
        <f t="shared" si="12"/>
        <v>1</v>
      </c>
      <c r="K169" s="3">
        <f t="shared" si="13"/>
        <v>1</v>
      </c>
      <c r="L169" s="10">
        <f t="shared" si="14"/>
        <v>4</v>
      </c>
      <c r="M169" s="5">
        <v>0.96816200964335597</v>
      </c>
      <c r="N169" s="5">
        <v>0.105150493419272</v>
      </c>
      <c r="O169" s="15">
        <f>tips!$M169+(tips!$N169*tips!$G169)</f>
        <v>4.3024841559684717</v>
      </c>
      <c r="P169" s="15">
        <f>tips!$O169-tips!$F169</f>
        <v>-0.19751584403152833</v>
      </c>
      <c r="Q169" s="29"/>
    </row>
    <row r="170" spans="1:17" x14ac:dyDescent="0.3">
      <c r="A170" s="3" t="s">
        <v>3</v>
      </c>
      <c r="B170" s="3" t="s">
        <v>6</v>
      </c>
      <c r="C170" s="3" t="s">
        <v>4</v>
      </c>
      <c r="D170" s="3" t="s">
        <v>0</v>
      </c>
      <c r="E170" s="3">
        <v>2</v>
      </c>
      <c r="F170" s="3">
        <v>1.61</v>
      </c>
      <c r="G170" s="3">
        <v>10.59</v>
      </c>
      <c r="H170" s="3">
        <f t="shared" si="10"/>
        <v>1</v>
      </c>
      <c r="I170" s="3">
        <f t="shared" si="11"/>
        <v>2</v>
      </c>
      <c r="J170" s="3">
        <f t="shared" si="12"/>
        <v>7</v>
      </c>
      <c r="K170" s="3">
        <f t="shared" si="13"/>
        <v>1</v>
      </c>
      <c r="L170" s="10">
        <f t="shared" si="14"/>
        <v>2</v>
      </c>
      <c r="M170" s="5">
        <v>0.96816200964335597</v>
      </c>
      <c r="N170" s="5">
        <v>0.105150493419272</v>
      </c>
      <c r="O170" s="15">
        <f>tips!$M170+(tips!$N170*tips!$G170)</f>
        <v>2.0817057349534465</v>
      </c>
      <c r="P170" s="15">
        <f>tips!$O170-tips!$F170</f>
        <v>0.47170573495344637</v>
      </c>
      <c r="Q170" s="29"/>
    </row>
    <row r="171" spans="1:17" x14ac:dyDescent="0.3">
      <c r="A171" s="3" t="s">
        <v>3</v>
      </c>
      <c r="B171" s="3" t="s">
        <v>6</v>
      </c>
      <c r="C171" s="3" t="s">
        <v>4</v>
      </c>
      <c r="D171" s="3" t="s">
        <v>0</v>
      </c>
      <c r="E171" s="3">
        <v>2</v>
      </c>
      <c r="F171" s="3">
        <v>2</v>
      </c>
      <c r="G171" s="3">
        <v>10.63</v>
      </c>
      <c r="H171" s="3">
        <f t="shared" si="10"/>
        <v>1</v>
      </c>
      <c r="I171" s="3">
        <f t="shared" si="11"/>
        <v>2</v>
      </c>
      <c r="J171" s="3">
        <f t="shared" si="12"/>
        <v>7</v>
      </c>
      <c r="K171" s="3">
        <f t="shared" si="13"/>
        <v>1</v>
      </c>
      <c r="L171" s="10">
        <f t="shared" si="14"/>
        <v>2</v>
      </c>
      <c r="M171" s="5">
        <v>0.96816200964335597</v>
      </c>
      <c r="N171" s="5">
        <v>0.105150493419272</v>
      </c>
      <c r="O171" s="15">
        <f>tips!$M171+(tips!$N171*tips!$G171)</f>
        <v>2.0859117546902173</v>
      </c>
      <c r="P171" s="15">
        <f>tips!$O171-tips!$F171</f>
        <v>8.5911754690217279E-2</v>
      </c>
      <c r="Q171" s="29"/>
    </row>
    <row r="172" spans="1:17" x14ac:dyDescent="0.3">
      <c r="A172" s="3" t="s">
        <v>5</v>
      </c>
      <c r="B172" s="3" t="s">
        <v>6</v>
      </c>
      <c r="C172" s="3" t="s">
        <v>4</v>
      </c>
      <c r="D172" s="3" t="s">
        <v>0</v>
      </c>
      <c r="E172" s="3">
        <v>3</v>
      </c>
      <c r="F172" s="3">
        <v>10</v>
      </c>
      <c r="G172" s="3">
        <v>50.81</v>
      </c>
      <c r="H172" s="3">
        <f t="shared" si="10"/>
        <v>2</v>
      </c>
      <c r="I172" s="3">
        <f t="shared" si="11"/>
        <v>2</v>
      </c>
      <c r="J172" s="3">
        <f t="shared" si="12"/>
        <v>7</v>
      </c>
      <c r="K172" s="3">
        <f t="shared" si="13"/>
        <v>1</v>
      </c>
      <c r="L172" s="10">
        <f t="shared" si="14"/>
        <v>3</v>
      </c>
      <c r="M172" s="5">
        <v>0.96816200964335597</v>
      </c>
      <c r="N172" s="5">
        <v>0.105150493419272</v>
      </c>
      <c r="O172" s="15">
        <f>tips!$M172+(tips!$N172*tips!$G172)</f>
        <v>6.3108585802765669</v>
      </c>
      <c r="P172" s="15">
        <f>tips!$O172-tips!$F172</f>
        <v>-3.6891414197234331</v>
      </c>
      <c r="Q172" s="29"/>
    </row>
    <row r="173" spans="1:17" x14ac:dyDescent="0.3">
      <c r="A173" s="3" t="s">
        <v>5</v>
      </c>
      <c r="B173" s="3" t="s">
        <v>6</v>
      </c>
      <c r="C173" s="3" t="s">
        <v>4</v>
      </c>
      <c r="D173" s="3" t="s">
        <v>0</v>
      </c>
      <c r="E173" s="3">
        <v>2</v>
      </c>
      <c r="F173" s="3">
        <v>3.16</v>
      </c>
      <c r="G173" s="3">
        <v>15.81</v>
      </c>
      <c r="H173" s="3">
        <f t="shared" si="10"/>
        <v>2</v>
      </c>
      <c r="I173" s="3">
        <f t="shared" si="11"/>
        <v>2</v>
      </c>
      <c r="J173" s="3">
        <f t="shared" si="12"/>
        <v>7</v>
      </c>
      <c r="K173" s="3">
        <f t="shared" si="13"/>
        <v>1</v>
      </c>
      <c r="L173" s="10">
        <f t="shared" si="14"/>
        <v>2</v>
      </c>
      <c r="M173" s="5">
        <v>0.96816200964335597</v>
      </c>
      <c r="N173" s="5">
        <v>0.105150493419272</v>
      </c>
      <c r="O173" s="15">
        <f>tips!$M173+(tips!$N173*tips!$G173)</f>
        <v>2.6305913106020462</v>
      </c>
      <c r="P173" s="15">
        <f>tips!$O173-tips!$F173</f>
        <v>-0.52940868939795394</v>
      </c>
      <c r="Q173" s="29"/>
    </row>
    <row r="174" spans="1:17" x14ac:dyDescent="0.3">
      <c r="A174" s="3" t="s">
        <v>5</v>
      </c>
      <c r="B174" s="3" t="s">
        <v>6</v>
      </c>
      <c r="C174" s="3" t="s">
        <v>9</v>
      </c>
      <c r="D174" s="3" t="s">
        <v>0</v>
      </c>
      <c r="E174" s="3">
        <v>2</v>
      </c>
      <c r="F174" s="3">
        <v>5.15</v>
      </c>
      <c r="G174" s="3">
        <v>7.25</v>
      </c>
      <c r="H174" s="3">
        <f t="shared" si="10"/>
        <v>2</v>
      </c>
      <c r="I174" s="3">
        <f t="shared" si="11"/>
        <v>2</v>
      </c>
      <c r="J174" s="3">
        <f t="shared" si="12"/>
        <v>1</v>
      </c>
      <c r="K174" s="3">
        <f t="shared" si="13"/>
        <v>1</v>
      </c>
      <c r="L174" s="10">
        <f t="shared" si="14"/>
        <v>2</v>
      </c>
      <c r="M174" s="5">
        <v>0.96816200964335597</v>
      </c>
      <c r="N174" s="5">
        <v>0.105150493419272</v>
      </c>
      <c r="O174" s="15">
        <f>tips!$M174+(tips!$N174*tips!$G174)</f>
        <v>1.730503086933078</v>
      </c>
      <c r="P174" s="15">
        <f>tips!$O174-tips!$F174</f>
        <v>-3.4194969130669222</v>
      </c>
      <c r="Q174" s="29"/>
    </row>
    <row r="175" spans="1:17" x14ac:dyDescent="0.3">
      <c r="A175" s="3" t="s">
        <v>5</v>
      </c>
      <c r="B175" s="3" t="s">
        <v>6</v>
      </c>
      <c r="C175" s="3" t="s">
        <v>9</v>
      </c>
      <c r="D175" s="3" t="s">
        <v>0</v>
      </c>
      <c r="E175" s="3">
        <v>2</v>
      </c>
      <c r="F175" s="3">
        <v>3.18</v>
      </c>
      <c r="G175" s="3">
        <v>31.85</v>
      </c>
      <c r="H175" s="3">
        <f t="shared" si="10"/>
        <v>2</v>
      </c>
      <c r="I175" s="3">
        <f t="shared" si="11"/>
        <v>2</v>
      </c>
      <c r="J175" s="3">
        <f t="shared" si="12"/>
        <v>1</v>
      </c>
      <c r="K175" s="3">
        <f t="shared" si="13"/>
        <v>1</v>
      </c>
      <c r="L175" s="10">
        <f t="shared" si="14"/>
        <v>2</v>
      </c>
      <c r="M175" s="5">
        <v>0.96816200964335597</v>
      </c>
      <c r="N175" s="5">
        <v>0.105150493419272</v>
      </c>
      <c r="O175" s="15">
        <f>tips!$M175+(tips!$N175*tips!$G175)</f>
        <v>4.3172052250471697</v>
      </c>
      <c r="P175" s="15">
        <f>tips!$O175-tips!$F175</f>
        <v>1.1372052250471696</v>
      </c>
      <c r="Q175" s="29"/>
    </row>
    <row r="176" spans="1:17" x14ac:dyDescent="0.3">
      <c r="A176" s="3" t="s">
        <v>5</v>
      </c>
      <c r="B176" s="3" t="s">
        <v>6</v>
      </c>
      <c r="C176" s="3" t="s">
        <v>9</v>
      </c>
      <c r="D176" s="3" t="s">
        <v>0</v>
      </c>
      <c r="E176" s="3">
        <v>2</v>
      </c>
      <c r="F176" s="3">
        <v>4</v>
      </c>
      <c r="G176" s="3">
        <v>16.82</v>
      </c>
      <c r="H176" s="3">
        <f t="shared" si="10"/>
        <v>2</v>
      </c>
      <c r="I176" s="3">
        <f t="shared" si="11"/>
        <v>2</v>
      </c>
      <c r="J176" s="3">
        <f t="shared" si="12"/>
        <v>1</v>
      </c>
      <c r="K176" s="3">
        <f t="shared" si="13"/>
        <v>1</v>
      </c>
      <c r="L176" s="10">
        <f t="shared" si="14"/>
        <v>2</v>
      </c>
      <c r="M176" s="5">
        <v>0.96816200964335597</v>
      </c>
      <c r="N176" s="5">
        <v>0.105150493419272</v>
      </c>
      <c r="O176" s="15">
        <f>tips!$M176+(tips!$N176*tips!$G176)</f>
        <v>2.736793308955511</v>
      </c>
      <c r="P176" s="15">
        <f>tips!$O176-tips!$F176</f>
        <v>-1.263206691044489</v>
      </c>
      <c r="Q176" s="29"/>
    </row>
    <row r="177" spans="1:17" x14ac:dyDescent="0.3">
      <c r="A177" s="3" t="s">
        <v>5</v>
      </c>
      <c r="B177" s="3" t="s">
        <v>6</v>
      </c>
      <c r="C177" s="3" t="s">
        <v>9</v>
      </c>
      <c r="D177" s="3" t="s">
        <v>0</v>
      </c>
      <c r="E177" s="3">
        <v>2</v>
      </c>
      <c r="F177" s="3">
        <v>3.11</v>
      </c>
      <c r="G177" s="3">
        <v>32.9</v>
      </c>
      <c r="H177" s="3">
        <f t="shared" si="10"/>
        <v>2</v>
      </c>
      <c r="I177" s="3">
        <f t="shared" si="11"/>
        <v>2</v>
      </c>
      <c r="J177" s="3">
        <f t="shared" si="12"/>
        <v>1</v>
      </c>
      <c r="K177" s="3">
        <f t="shared" si="13"/>
        <v>1</v>
      </c>
      <c r="L177" s="10">
        <f t="shared" si="14"/>
        <v>2</v>
      </c>
      <c r="M177" s="5">
        <v>0.96816200964335597</v>
      </c>
      <c r="N177" s="5">
        <v>0.105150493419272</v>
      </c>
      <c r="O177" s="15">
        <f>tips!$M177+(tips!$N177*tips!$G177)</f>
        <v>4.4276132431374045</v>
      </c>
      <c r="P177" s="15">
        <f>tips!$O177-tips!$F177</f>
        <v>1.3176132431374046</v>
      </c>
      <c r="Q177" s="29"/>
    </row>
    <row r="178" spans="1:17" x14ac:dyDescent="0.3">
      <c r="A178" s="3" t="s">
        <v>5</v>
      </c>
      <c r="B178" s="3" t="s">
        <v>6</v>
      </c>
      <c r="C178" s="3" t="s">
        <v>9</v>
      </c>
      <c r="D178" s="3" t="s">
        <v>0</v>
      </c>
      <c r="E178" s="3">
        <v>2</v>
      </c>
      <c r="F178" s="3">
        <v>2</v>
      </c>
      <c r="G178" s="3">
        <v>17.89</v>
      </c>
      <c r="H178" s="3">
        <f t="shared" si="10"/>
        <v>2</v>
      </c>
      <c r="I178" s="3">
        <f t="shared" si="11"/>
        <v>2</v>
      </c>
      <c r="J178" s="3">
        <f t="shared" si="12"/>
        <v>1</v>
      </c>
      <c r="K178" s="3">
        <f t="shared" si="13"/>
        <v>1</v>
      </c>
      <c r="L178" s="10">
        <f t="shared" si="14"/>
        <v>2</v>
      </c>
      <c r="M178" s="5">
        <v>0.96816200964335597</v>
      </c>
      <c r="N178" s="5">
        <v>0.105150493419272</v>
      </c>
      <c r="O178" s="15">
        <f>tips!$M178+(tips!$N178*tips!$G178)</f>
        <v>2.8493043369141322</v>
      </c>
      <c r="P178" s="15">
        <f>tips!$O178-tips!$F178</f>
        <v>0.84930433691413221</v>
      </c>
      <c r="Q178" s="29"/>
    </row>
    <row r="179" spans="1:17" x14ac:dyDescent="0.3">
      <c r="A179" s="3" t="s">
        <v>5</v>
      </c>
      <c r="B179" s="3" t="s">
        <v>6</v>
      </c>
      <c r="C179" s="3" t="s">
        <v>9</v>
      </c>
      <c r="D179" s="3" t="s">
        <v>0</v>
      </c>
      <c r="E179" s="3">
        <v>2</v>
      </c>
      <c r="F179" s="3">
        <v>2</v>
      </c>
      <c r="G179" s="3">
        <v>14.48</v>
      </c>
      <c r="H179" s="3">
        <f t="shared" si="10"/>
        <v>2</v>
      </c>
      <c r="I179" s="3">
        <f t="shared" si="11"/>
        <v>2</v>
      </c>
      <c r="J179" s="3">
        <f t="shared" si="12"/>
        <v>1</v>
      </c>
      <c r="K179" s="3">
        <f t="shared" si="13"/>
        <v>1</v>
      </c>
      <c r="L179" s="10">
        <f t="shared" si="14"/>
        <v>2</v>
      </c>
      <c r="M179" s="5">
        <v>0.96816200964335597</v>
      </c>
      <c r="N179" s="5">
        <v>0.105150493419272</v>
      </c>
      <c r="O179" s="15">
        <f>tips!$M179+(tips!$N179*tips!$G179)</f>
        <v>2.4907411543544145</v>
      </c>
      <c r="P179" s="15">
        <f>tips!$O179-tips!$F179</f>
        <v>0.49074115435441445</v>
      </c>
      <c r="Q179" s="29"/>
    </row>
    <row r="180" spans="1:17" x14ac:dyDescent="0.3">
      <c r="A180" s="3" t="s">
        <v>3</v>
      </c>
      <c r="B180" s="3" t="s">
        <v>6</v>
      </c>
      <c r="C180" s="3" t="s">
        <v>9</v>
      </c>
      <c r="D180" s="3" t="s">
        <v>0</v>
      </c>
      <c r="E180" s="3">
        <v>2</v>
      </c>
      <c r="F180" s="3">
        <v>4</v>
      </c>
      <c r="G180" s="3">
        <v>9.6</v>
      </c>
      <c r="H180" s="3">
        <f t="shared" si="10"/>
        <v>1</v>
      </c>
      <c r="I180" s="3">
        <f t="shared" si="11"/>
        <v>2</v>
      </c>
      <c r="J180" s="3">
        <f t="shared" si="12"/>
        <v>1</v>
      </c>
      <c r="K180" s="3">
        <f t="shared" si="13"/>
        <v>1</v>
      </c>
      <c r="L180" s="10">
        <f t="shared" si="14"/>
        <v>2</v>
      </c>
      <c r="M180" s="5">
        <v>0.96816200964335597</v>
      </c>
      <c r="N180" s="5">
        <v>0.105150493419272</v>
      </c>
      <c r="O180" s="15">
        <f>tips!$M180+(tips!$N180*tips!$G180)</f>
        <v>1.9776067464683673</v>
      </c>
      <c r="P180" s="15">
        <f>tips!$O180-tips!$F180</f>
        <v>-2.0223932535316327</v>
      </c>
      <c r="Q180" s="29"/>
    </row>
    <row r="181" spans="1:17" x14ac:dyDescent="0.3">
      <c r="A181" s="3" t="s">
        <v>5</v>
      </c>
      <c r="B181" s="3" t="s">
        <v>6</v>
      </c>
      <c r="C181" s="3" t="s">
        <v>9</v>
      </c>
      <c r="D181" s="3" t="s">
        <v>0</v>
      </c>
      <c r="E181" s="3">
        <v>2</v>
      </c>
      <c r="F181" s="3">
        <v>3.55</v>
      </c>
      <c r="G181" s="3">
        <v>34.630000000000003</v>
      </c>
      <c r="H181" s="3">
        <f t="shared" si="10"/>
        <v>2</v>
      </c>
      <c r="I181" s="3">
        <f t="shared" si="11"/>
        <v>2</v>
      </c>
      <c r="J181" s="3">
        <f t="shared" si="12"/>
        <v>1</v>
      </c>
      <c r="K181" s="3">
        <f t="shared" si="13"/>
        <v>1</v>
      </c>
      <c r="L181" s="10">
        <f t="shared" si="14"/>
        <v>2</v>
      </c>
      <c r="M181" s="5">
        <v>0.96816200964335597</v>
      </c>
      <c r="N181" s="5">
        <v>0.105150493419272</v>
      </c>
      <c r="O181" s="15">
        <f>tips!$M181+(tips!$N181*tips!$G181)</f>
        <v>4.6095235967527461</v>
      </c>
      <c r="P181" s="15">
        <f>tips!$O181-tips!$F181</f>
        <v>1.0595235967527463</v>
      </c>
      <c r="Q181" s="29"/>
    </row>
    <row r="182" spans="1:17" x14ac:dyDescent="0.3">
      <c r="A182" s="3" t="s">
        <v>5</v>
      </c>
      <c r="B182" s="3" t="s">
        <v>6</v>
      </c>
      <c r="C182" s="3" t="s">
        <v>9</v>
      </c>
      <c r="D182" s="3" t="s">
        <v>0</v>
      </c>
      <c r="E182" s="3">
        <v>4</v>
      </c>
      <c r="F182" s="3">
        <v>3.68</v>
      </c>
      <c r="G182" s="3">
        <v>34.65</v>
      </c>
      <c r="H182" s="3">
        <f t="shared" si="10"/>
        <v>2</v>
      </c>
      <c r="I182" s="3">
        <f t="shared" si="11"/>
        <v>2</v>
      </c>
      <c r="J182" s="3">
        <f t="shared" si="12"/>
        <v>1</v>
      </c>
      <c r="K182" s="3">
        <f t="shared" si="13"/>
        <v>1</v>
      </c>
      <c r="L182" s="10">
        <f t="shared" si="14"/>
        <v>4</v>
      </c>
      <c r="M182" s="5">
        <v>0.96816200964335597</v>
      </c>
      <c r="N182" s="5">
        <v>0.105150493419272</v>
      </c>
      <c r="O182" s="15">
        <f>tips!$M182+(tips!$N182*tips!$G182)</f>
        <v>4.6116266066211304</v>
      </c>
      <c r="P182" s="15">
        <f>tips!$O182-tips!$F182</f>
        <v>0.93162660662113028</v>
      </c>
      <c r="Q182" s="29"/>
    </row>
    <row r="183" spans="1:17" x14ac:dyDescent="0.3">
      <c r="A183" s="3" t="s">
        <v>5</v>
      </c>
      <c r="B183" s="3" t="s">
        <v>6</v>
      </c>
      <c r="C183" s="3" t="s">
        <v>9</v>
      </c>
      <c r="D183" s="3" t="s">
        <v>0</v>
      </c>
      <c r="E183" s="3">
        <v>2</v>
      </c>
      <c r="F183" s="3">
        <v>5.65</v>
      </c>
      <c r="G183" s="3">
        <v>23.33</v>
      </c>
      <c r="H183" s="3">
        <f t="shared" si="10"/>
        <v>2</v>
      </c>
      <c r="I183" s="3">
        <f t="shared" si="11"/>
        <v>2</v>
      </c>
      <c r="J183" s="3">
        <f t="shared" si="12"/>
        <v>1</v>
      </c>
      <c r="K183" s="3">
        <f t="shared" si="13"/>
        <v>1</v>
      </c>
      <c r="L183" s="10">
        <f t="shared" si="14"/>
        <v>2</v>
      </c>
      <c r="M183" s="5">
        <v>0.96816200964335597</v>
      </c>
      <c r="N183" s="5">
        <v>0.105150493419272</v>
      </c>
      <c r="O183" s="15">
        <f>tips!$M183+(tips!$N183*tips!$G183)</f>
        <v>3.4213230211149717</v>
      </c>
      <c r="P183" s="15">
        <f>tips!$O183-tips!$F183</f>
        <v>-2.2286769788850287</v>
      </c>
      <c r="Q183" s="29"/>
    </row>
    <row r="184" spans="1:17" x14ac:dyDescent="0.3">
      <c r="A184" s="3" t="s">
        <v>5</v>
      </c>
      <c r="B184" s="3" t="s">
        <v>6</v>
      </c>
      <c r="C184" s="3" t="s">
        <v>9</v>
      </c>
      <c r="D184" s="3" t="s">
        <v>0</v>
      </c>
      <c r="E184" s="3">
        <v>3</v>
      </c>
      <c r="F184" s="3">
        <v>3.5</v>
      </c>
      <c r="G184" s="3">
        <v>45.35</v>
      </c>
      <c r="H184" s="3">
        <f t="shared" si="10"/>
        <v>2</v>
      </c>
      <c r="I184" s="3">
        <f t="shared" si="11"/>
        <v>2</v>
      </c>
      <c r="J184" s="3">
        <f t="shared" si="12"/>
        <v>1</v>
      </c>
      <c r="K184" s="3">
        <f t="shared" si="13"/>
        <v>1</v>
      </c>
      <c r="L184" s="10">
        <f t="shared" si="14"/>
        <v>3</v>
      </c>
      <c r="M184" s="5">
        <v>0.96816200964335597</v>
      </c>
      <c r="N184" s="5">
        <v>0.105150493419272</v>
      </c>
      <c r="O184" s="15">
        <f>tips!$M184+(tips!$N184*tips!$G184)</f>
        <v>5.7367368862073418</v>
      </c>
      <c r="P184" s="15">
        <f>tips!$O184-tips!$F184</f>
        <v>2.2367368862073418</v>
      </c>
      <c r="Q184" s="29"/>
    </row>
    <row r="185" spans="1:17" x14ac:dyDescent="0.3">
      <c r="A185" s="3" t="s">
        <v>5</v>
      </c>
      <c r="B185" s="3" t="s">
        <v>6</v>
      </c>
      <c r="C185" s="3" t="s">
        <v>9</v>
      </c>
      <c r="D185" s="3" t="s">
        <v>0</v>
      </c>
      <c r="E185" s="3">
        <v>4</v>
      </c>
      <c r="F185" s="3">
        <v>6.5</v>
      </c>
      <c r="G185" s="3">
        <v>23.17</v>
      </c>
      <c r="H185" s="3">
        <f t="shared" si="10"/>
        <v>2</v>
      </c>
      <c r="I185" s="3">
        <f t="shared" si="11"/>
        <v>2</v>
      </c>
      <c r="J185" s="3">
        <f t="shared" si="12"/>
        <v>1</v>
      </c>
      <c r="K185" s="3">
        <f t="shared" si="13"/>
        <v>1</v>
      </c>
      <c r="L185" s="10">
        <f t="shared" si="14"/>
        <v>4</v>
      </c>
      <c r="M185" s="5">
        <v>0.96816200964335597</v>
      </c>
      <c r="N185" s="5">
        <v>0.105150493419272</v>
      </c>
      <c r="O185" s="15">
        <f>tips!$M185+(tips!$N185*tips!$G185)</f>
        <v>3.4044989421678884</v>
      </c>
      <c r="P185" s="15">
        <f>tips!$O185-tips!$F185</f>
        <v>-3.0955010578321116</v>
      </c>
      <c r="Q185" s="29"/>
    </row>
    <row r="186" spans="1:17" x14ac:dyDescent="0.3">
      <c r="A186" s="3" t="s">
        <v>5</v>
      </c>
      <c r="B186" s="3" t="s">
        <v>6</v>
      </c>
      <c r="C186" s="3" t="s">
        <v>9</v>
      </c>
      <c r="D186" s="3" t="s">
        <v>0</v>
      </c>
      <c r="E186" s="3">
        <v>2</v>
      </c>
      <c r="F186" s="3">
        <v>3</v>
      </c>
      <c r="G186" s="3">
        <v>40.549999999999997</v>
      </c>
      <c r="H186" s="3">
        <f t="shared" si="10"/>
        <v>2</v>
      </c>
      <c r="I186" s="3">
        <f t="shared" si="11"/>
        <v>2</v>
      </c>
      <c r="J186" s="3">
        <f t="shared" si="12"/>
        <v>1</v>
      </c>
      <c r="K186" s="3">
        <f t="shared" si="13"/>
        <v>1</v>
      </c>
      <c r="L186" s="10">
        <f t="shared" si="14"/>
        <v>2</v>
      </c>
      <c r="M186" s="5">
        <v>0.96816200964335597</v>
      </c>
      <c r="N186" s="5">
        <v>0.105150493419272</v>
      </c>
      <c r="O186" s="15">
        <f>tips!$M186+(tips!$N186*tips!$G186)</f>
        <v>5.232014517794835</v>
      </c>
      <c r="P186" s="15">
        <f>tips!$O186-tips!$F186</f>
        <v>2.232014517794835</v>
      </c>
      <c r="Q186" s="29"/>
    </row>
    <row r="187" spans="1:17" x14ac:dyDescent="0.3">
      <c r="A187" s="3" t="s">
        <v>5</v>
      </c>
      <c r="B187" s="3" t="s">
        <v>2</v>
      </c>
      <c r="C187" s="3" t="s">
        <v>9</v>
      </c>
      <c r="D187" s="3" t="s">
        <v>0</v>
      </c>
      <c r="E187" s="3">
        <v>5</v>
      </c>
      <c r="F187" s="3">
        <v>5</v>
      </c>
      <c r="G187" s="3">
        <v>20.69</v>
      </c>
      <c r="H187" s="3">
        <f t="shared" si="10"/>
        <v>2</v>
      </c>
      <c r="I187" s="3">
        <f t="shared" si="11"/>
        <v>1</v>
      </c>
      <c r="J187" s="3">
        <f t="shared" si="12"/>
        <v>1</v>
      </c>
      <c r="K187" s="3">
        <f t="shared" si="13"/>
        <v>1</v>
      </c>
      <c r="L187" s="10">
        <f t="shared" si="14"/>
        <v>5</v>
      </c>
      <c r="M187" s="5">
        <v>0.96816200964335597</v>
      </c>
      <c r="N187" s="5">
        <v>0.105150493419272</v>
      </c>
      <c r="O187" s="15">
        <f>tips!$M187+(tips!$N187*tips!$G187)</f>
        <v>3.1437257184880938</v>
      </c>
      <c r="P187" s="15">
        <f>tips!$O187-tips!$F187</f>
        <v>-1.8562742815119062</v>
      </c>
      <c r="Q187" s="29"/>
    </row>
    <row r="188" spans="1:17" x14ac:dyDescent="0.3">
      <c r="A188" s="3" t="s">
        <v>3</v>
      </c>
      <c r="B188" s="3" t="s">
        <v>6</v>
      </c>
      <c r="C188" s="3" t="s">
        <v>9</v>
      </c>
      <c r="D188" s="3" t="s">
        <v>0</v>
      </c>
      <c r="E188" s="3">
        <v>3</v>
      </c>
      <c r="F188" s="3">
        <v>3.5</v>
      </c>
      <c r="G188" s="3">
        <v>20.9</v>
      </c>
      <c r="H188" s="3">
        <f t="shared" si="10"/>
        <v>1</v>
      </c>
      <c r="I188" s="3">
        <f t="shared" si="11"/>
        <v>2</v>
      </c>
      <c r="J188" s="3">
        <f t="shared" si="12"/>
        <v>1</v>
      </c>
      <c r="K188" s="3">
        <f t="shared" si="13"/>
        <v>1</v>
      </c>
      <c r="L188" s="10">
        <f t="shared" si="14"/>
        <v>3</v>
      </c>
      <c r="M188" s="5">
        <v>0.96816200964335597</v>
      </c>
      <c r="N188" s="5">
        <v>0.105150493419272</v>
      </c>
      <c r="O188" s="15">
        <f>tips!$M188+(tips!$N188*tips!$G188)</f>
        <v>3.1658073221061405</v>
      </c>
      <c r="P188" s="15">
        <f>tips!$O188-tips!$F188</f>
        <v>-0.33419267789385954</v>
      </c>
      <c r="Q188" s="29"/>
    </row>
    <row r="189" spans="1:17" x14ac:dyDescent="0.3">
      <c r="A189" s="3" t="s">
        <v>5</v>
      </c>
      <c r="B189" s="3" t="s">
        <v>6</v>
      </c>
      <c r="C189" s="3" t="s">
        <v>9</v>
      </c>
      <c r="D189" s="3" t="s">
        <v>0</v>
      </c>
      <c r="E189" s="3">
        <v>5</v>
      </c>
      <c r="F189" s="3">
        <v>2</v>
      </c>
      <c r="G189" s="3">
        <v>30.46</v>
      </c>
      <c r="H189" s="3">
        <f t="shared" si="10"/>
        <v>2</v>
      </c>
      <c r="I189" s="3">
        <f t="shared" si="11"/>
        <v>2</v>
      </c>
      <c r="J189" s="3">
        <f t="shared" si="12"/>
        <v>1</v>
      </c>
      <c r="K189" s="3">
        <f t="shared" si="13"/>
        <v>1</v>
      </c>
      <c r="L189" s="10">
        <f t="shared" si="14"/>
        <v>5</v>
      </c>
      <c r="M189" s="5">
        <v>0.96816200964335597</v>
      </c>
      <c r="N189" s="5">
        <v>0.105150493419272</v>
      </c>
      <c r="O189" s="15">
        <f>tips!$M189+(tips!$N189*tips!$G189)</f>
        <v>4.1710460391943815</v>
      </c>
      <c r="P189" s="15">
        <f>tips!$O189-tips!$F189</f>
        <v>2.1710460391943815</v>
      </c>
      <c r="Q189" s="29"/>
    </row>
    <row r="190" spans="1:17" x14ac:dyDescent="0.3">
      <c r="A190" s="3" t="s">
        <v>3</v>
      </c>
      <c r="B190" s="3" t="s">
        <v>6</v>
      </c>
      <c r="C190" s="3" t="s">
        <v>9</v>
      </c>
      <c r="D190" s="3" t="s">
        <v>0</v>
      </c>
      <c r="E190" s="3">
        <v>3</v>
      </c>
      <c r="F190" s="3">
        <v>3.5</v>
      </c>
      <c r="G190" s="3">
        <v>18.149999999999999</v>
      </c>
      <c r="H190" s="3">
        <f t="shared" si="10"/>
        <v>1</v>
      </c>
      <c r="I190" s="3">
        <f t="shared" si="11"/>
        <v>2</v>
      </c>
      <c r="J190" s="3">
        <f t="shared" si="12"/>
        <v>1</v>
      </c>
      <c r="K190" s="3">
        <f t="shared" si="13"/>
        <v>1</v>
      </c>
      <c r="L190" s="10">
        <f t="shared" si="14"/>
        <v>3</v>
      </c>
      <c r="M190" s="5">
        <v>0.96816200964335597</v>
      </c>
      <c r="N190" s="5">
        <v>0.105150493419272</v>
      </c>
      <c r="O190" s="15">
        <f>tips!$M190+(tips!$N190*tips!$G190)</f>
        <v>2.8766434652031427</v>
      </c>
      <c r="P190" s="15">
        <f>tips!$O190-tips!$F190</f>
        <v>-0.62335653479685726</v>
      </c>
      <c r="Q190" s="29"/>
    </row>
    <row r="191" spans="1:17" x14ac:dyDescent="0.3">
      <c r="A191" s="3" t="s">
        <v>5</v>
      </c>
      <c r="B191" s="3" t="s">
        <v>6</v>
      </c>
      <c r="C191" s="3" t="s">
        <v>9</v>
      </c>
      <c r="D191" s="3" t="s">
        <v>0</v>
      </c>
      <c r="E191" s="3">
        <v>3</v>
      </c>
      <c r="F191" s="3">
        <v>4</v>
      </c>
      <c r="G191" s="3">
        <v>23.1</v>
      </c>
      <c r="H191" s="3">
        <f t="shared" si="10"/>
        <v>2</v>
      </c>
      <c r="I191" s="3">
        <f t="shared" si="11"/>
        <v>2</v>
      </c>
      <c r="J191" s="3">
        <f t="shared" si="12"/>
        <v>1</v>
      </c>
      <c r="K191" s="3">
        <f t="shared" si="13"/>
        <v>1</v>
      </c>
      <c r="L191" s="10">
        <f t="shared" si="14"/>
        <v>3</v>
      </c>
      <c r="M191" s="5">
        <v>0.96816200964335597</v>
      </c>
      <c r="N191" s="5">
        <v>0.105150493419272</v>
      </c>
      <c r="O191" s="15">
        <f>tips!$M191+(tips!$N191*tips!$G191)</f>
        <v>3.3971384076285394</v>
      </c>
      <c r="P191" s="15">
        <f>tips!$O191-tips!$F191</f>
        <v>-0.60286159237146064</v>
      </c>
      <c r="Q191" s="29"/>
    </row>
    <row r="192" spans="1:17" x14ac:dyDescent="0.3">
      <c r="A192" s="3" t="s">
        <v>5</v>
      </c>
      <c r="B192" s="3" t="s">
        <v>6</v>
      </c>
      <c r="C192" s="3" t="s">
        <v>9</v>
      </c>
      <c r="D192" s="3" t="s">
        <v>0</v>
      </c>
      <c r="E192" s="3">
        <v>2</v>
      </c>
      <c r="F192" s="3">
        <v>1.5</v>
      </c>
      <c r="G192" s="3">
        <v>15.69</v>
      </c>
      <c r="H192" s="3">
        <f t="shared" si="10"/>
        <v>2</v>
      </c>
      <c r="I192" s="3">
        <f t="shared" si="11"/>
        <v>2</v>
      </c>
      <c r="J192" s="3">
        <f t="shared" si="12"/>
        <v>1</v>
      </c>
      <c r="K192" s="3">
        <f t="shared" si="13"/>
        <v>1</v>
      </c>
      <c r="L192" s="10">
        <f t="shared" si="14"/>
        <v>2</v>
      </c>
      <c r="M192" s="5">
        <v>0.96816200964335597</v>
      </c>
      <c r="N192" s="5">
        <v>0.105150493419272</v>
      </c>
      <c r="O192" s="15">
        <f>tips!$M192+(tips!$N192*tips!$G192)</f>
        <v>2.6179732513917338</v>
      </c>
      <c r="P192" s="15">
        <f>tips!$O192-tips!$F192</f>
        <v>1.1179732513917338</v>
      </c>
      <c r="Q192" s="29"/>
    </row>
    <row r="193" spans="1:18" x14ac:dyDescent="0.3">
      <c r="A193" s="3" t="s">
        <v>3</v>
      </c>
      <c r="B193" s="3" t="s">
        <v>6</v>
      </c>
      <c r="C193" s="3" t="s">
        <v>1</v>
      </c>
      <c r="D193" s="3" t="s">
        <v>7</v>
      </c>
      <c r="E193" s="3">
        <v>2</v>
      </c>
      <c r="F193" s="3">
        <v>4.1900000000000004</v>
      </c>
      <c r="G193" s="3">
        <v>19.809999999999999</v>
      </c>
      <c r="H193" s="3">
        <f t="shared" si="10"/>
        <v>1</v>
      </c>
      <c r="I193" s="3">
        <f t="shared" si="11"/>
        <v>2</v>
      </c>
      <c r="J193" s="3">
        <f t="shared" si="12"/>
        <v>5</v>
      </c>
      <c r="K193" s="3">
        <f t="shared" si="13"/>
        <v>2</v>
      </c>
      <c r="L193" s="10">
        <f t="shared" si="14"/>
        <v>2</v>
      </c>
      <c r="M193" s="5">
        <v>0.96816200964335597</v>
      </c>
      <c r="N193" s="5">
        <v>0.105150493419272</v>
      </c>
      <c r="O193" s="15">
        <f>tips!$M193+(tips!$N193*tips!$G193)</f>
        <v>3.0511932842791341</v>
      </c>
      <c r="P193" s="15">
        <f>tips!$O193-tips!$F193</f>
        <v>-1.1388067157208663</v>
      </c>
      <c r="Q193" s="29"/>
    </row>
    <row r="194" spans="1:18" x14ac:dyDescent="0.3">
      <c r="A194" s="3" t="s">
        <v>5</v>
      </c>
      <c r="B194" s="3" t="s">
        <v>6</v>
      </c>
      <c r="C194" s="3" t="s">
        <v>1</v>
      </c>
      <c r="D194" s="3" t="s">
        <v>7</v>
      </c>
      <c r="E194" s="3">
        <v>2</v>
      </c>
      <c r="F194" s="3">
        <v>2.56</v>
      </c>
      <c r="G194" s="3">
        <v>28.44</v>
      </c>
      <c r="H194" s="3">
        <f t="shared" ref="H194:H244" si="15">IF(A194=$A$2,1,IF(A194=$A$3,2,0))</f>
        <v>2</v>
      </c>
      <c r="I194" s="3">
        <f t="shared" ref="I194:I244" si="16">IF(B194=$B$2,1,IF(B194=$B$74,2,0))</f>
        <v>2</v>
      </c>
      <c r="J194" s="3">
        <f t="shared" ref="J194:J244" si="17">IF(C194=$C$2,1,IF(C194="Mon",2,IF(C194="Tue",3,IF(C194="Wed",4,IF(C194=$C$80,5,IF(C194=$C$98,6,IF(C194=$C$110,7,0)))))))</f>
        <v>5</v>
      </c>
      <c r="K194" s="3">
        <f t="shared" ref="K194:K244" si="18">IF(D194=$D$2,1,IF(D194=$D$89,2,0))</f>
        <v>2</v>
      </c>
      <c r="L194" s="10">
        <f t="shared" ref="L194:L244" si="19">IF(E194=$E$2,2,IF(E194=$E$3,3,IF(E194=$E$6,4,IF(E194=$E$144,5,IF(E194=$E$127,6,IF(E194=$E$223,1,0))))))</f>
        <v>2</v>
      </c>
      <c r="M194" s="5">
        <v>0.96816200964335597</v>
      </c>
      <c r="N194" s="5">
        <v>0.105150493419272</v>
      </c>
      <c r="O194" s="15">
        <f>tips!$M194+(tips!$N194*tips!$G194)</f>
        <v>3.958642042487452</v>
      </c>
      <c r="P194" s="15">
        <f>tips!$O194-tips!$F194</f>
        <v>1.3986420424874519</v>
      </c>
      <c r="Q194" s="29"/>
    </row>
    <row r="195" spans="1:18" x14ac:dyDescent="0.3">
      <c r="A195" s="3" t="s">
        <v>5</v>
      </c>
      <c r="B195" s="3" t="s">
        <v>6</v>
      </c>
      <c r="C195" s="3" t="s">
        <v>1</v>
      </c>
      <c r="D195" s="3" t="s">
        <v>7</v>
      </c>
      <c r="E195" s="3">
        <v>2</v>
      </c>
      <c r="F195" s="3">
        <v>2.02</v>
      </c>
      <c r="G195" s="3">
        <v>15.48</v>
      </c>
      <c r="H195" s="3">
        <f t="shared" si="15"/>
        <v>2</v>
      </c>
      <c r="I195" s="3">
        <f t="shared" si="16"/>
        <v>2</v>
      </c>
      <c r="J195" s="3">
        <f t="shared" si="17"/>
        <v>5</v>
      </c>
      <c r="K195" s="3">
        <f t="shared" si="18"/>
        <v>2</v>
      </c>
      <c r="L195" s="10">
        <f t="shared" si="19"/>
        <v>2</v>
      </c>
      <c r="M195" s="5">
        <v>0.96816200964335597</v>
      </c>
      <c r="N195" s="5">
        <v>0.105150493419272</v>
      </c>
      <c r="O195" s="15">
        <f>tips!$M195+(tips!$N195*tips!$G195)</f>
        <v>2.5958916477736866</v>
      </c>
      <c r="P195" s="15">
        <f>tips!$O195-tips!$F195</f>
        <v>0.57589164777368662</v>
      </c>
      <c r="Q195" s="29"/>
    </row>
    <row r="196" spans="1:18" x14ac:dyDescent="0.3">
      <c r="A196" s="3" t="s">
        <v>5</v>
      </c>
      <c r="B196" s="3" t="s">
        <v>6</v>
      </c>
      <c r="C196" s="3" t="s">
        <v>1</v>
      </c>
      <c r="D196" s="3" t="s">
        <v>7</v>
      </c>
      <c r="E196" s="3">
        <v>2</v>
      </c>
      <c r="F196" s="3">
        <v>4</v>
      </c>
      <c r="G196" s="3">
        <v>16.579999999999998</v>
      </c>
      <c r="H196" s="3">
        <f t="shared" si="15"/>
        <v>2</v>
      </c>
      <c r="I196" s="3">
        <f t="shared" si="16"/>
        <v>2</v>
      </c>
      <c r="J196" s="3">
        <f t="shared" si="17"/>
        <v>5</v>
      </c>
      <c r="K196" s="3">
        <f t="shared" si="18"/>
        <v>2</v>
      </c>
      <c r="L196" s="10">
        <f t="shared" si="19"/>
        <v>2</v>
      </c>
      <c r="M196" s="5">
        <v>0.96816200964335597</v>
      </c>
      <c r="N196" s="5">
        <v>0.105150493419272</v>
      </c>
      <c r="O196" s="15">
        <f>tips!$M196+(tips!$N196*tips!$G196)</f>
        <v>2.7115571905348856</v>
      </c>
      <c r="P196" s="15">
        <f>tips!$O196-tips!$F196</f>
        <v>-1.2884428094651144</v>
      </c>
      <c r="Q196" s="29"/>
    </row>
    <row r="197" spans="1:18" x14ac:dyDescent="0.3">
      <c r="A197" s="3" t="s">
        <v>5</v>
      </c>
      <c r="B197" s="3" t="s">
        <v>2</v>
      </c>
      <c r="C197" s="3" t="s">
        <v>1</v>
      </c>
      <c r="D197" s="3" t="s">
        <v>7</v>
      </c>
      <c r="E197" s="3">
        <v>2</v>
      </c>
      <c r="F197" s="3">
        <v>1.44</v>
      </c>
      <c r="G197" s="3">
        <v>7.56</v>
      </c>
      <c r="H197" s="3">
        <f t="shared" si="15"/>
        <v>2</v>
      </c>
      <c r="I197" s="3">
        <f t="shared" si="16"/>
        <v>1</v>
      </c>
      <c r="J197" s="3">
        <f t="shared" si="17"/>
        <v>5</v>
      </c>
      <c r="K197" s="3">
        <f t="shared" si="18"/>
        <v>2</v>
      </c>
      <c r="L197" s="10">
        <f t="shared" si="19"/>
        <v>2</v>
      </c>
      <c r="M197" s="5">
        <v>0.96816200964335597</v>
      </c>
      <c r="N197" s="5">
        <v>0.105150493419272</v>
      </c>
      <c r="O197" s="15">
        <f>tips!$M197+(tips!$N197*tips!$G197)</f>
        <v>1.7630997398930521</v>
      </c>
      <c r="P197" s="15">
        <f>tips!$O197-tips!$F197</f>
        <v>0.32309973989305218</v>
      </c>
      <c r="Q197" s="29"/>
    </row>
    <row r="198" spans="1:18" x14ac:dyDescent="0.3">
      <c r="A198" s="3" t="s">
        <v>5</v>
      </c>
      <c r="B198" s="3" t="s">
        <v>6</v>
      </c>
      <c r="C198" s="3" t="s">
        <v>1</v>
      </c>
      <c r="D198" s="3" t="s">
        <v>7</v>
      </c>
      <c r="E198" s="3">
        <v>2</v>
      </c>
      <c r="F198" s="3">
        <v>2</v>
      </c>
      <c r="G198" s="3">
        <v>10.34</v>
      </c>
      <c r="H198" s="3">
        <f t="shared" si="15"/>
        <v>2</v>
      </c>
      <c r="I198" s="3">
        <f t="shared" si="16"/>
        <v>2</v>
      </c>
      <c r="J198" s="3">
        <f t="shared" si="17"/>
        <v>5</v>
      </c>
      <c r="K198" s="3">
        <f t="shared" si="18"/>
        <v>2</v>
      </c>
      <c r="L198" s="10">
        <f t="shared" si="19"/>
        <v>2</v>
      </c>
      <c r="M198" s="5">
        <v>0.96816200964335597</v>
      </c>
      <c r="N198" s="5">
        <v>0.105150493419272</v>
      </c>
      <c r="O198" s="15">
        <f>tips!$M198+(tips!$N198*tips!$G198)</f>
        <v>2.0554181115986285</v>
      </c>
      <c r="P198" s="15">
        <f>tips!$O198-tips!$F198</f>
        <v>5.5418111598628528E-2</v>
      </c>
      <c r="Q198" s="29"/>
    </row>
    <row r="199" spans="1:18" x14ac:dyDescent="0.3">
      <c r="A199" s="3" t="s">
        <v>3</v>
      </c>
      <c r="B199" s="3" t="s">
        <v>6</v>
      </c>
      <c r="C199" s="3" t="s">
        <v>1</v>
      </c>
      <c r="D199" s="3" t="s">
        <v>7</v>
      </c>
      <c r="E199" s="3">
        <v>4</v>
      </c>
      <c r="F199" s="3">
        <v>5</v>
      </c>
      <c r="G199" s="3">
        <v>43.11</v>
      </c>
      <c r="H199" s="3">
        <f t="shared" si="15"/>
        <v>1</v>
      </c>
      <c r="I199" s="3">
        <f t="shared" si="16"/>
        <v>2</v>
      </c>
      <c r="J199" s="3">
        <f t="shared" si="17"/>
        <v>5</v>
      </c>
      <c r="K199" s="3">
        <f t="shared" si="18"/>
        <v>2</v>
      </c>
      <c r="L199" s="10">
        <f t="shared" si="19"/>
        <v>4</v>
      </c>
      <c r="M199" s="5">
        <v>0.96816200964335597</v>
      </c>
      <c r="N199" s="5">
        <v>0.105150493419272</v>
      </c>
      <c r="O199" s="15">
        <f>tips!$M199+(tips!$N199*tips!$G199)</f>
        <v>5.5011997809481716</v>
      </c>
      <c r="P199" s="15">
        <f>tips!$O199-tips!$F199</f>
        <v>0.50119978094817164</v>
      </c>
      <c r="Q199" s="29"/>
    </row>
    <row r="200" spans="1:18" x14ac:dyDescent="0.3">
      <c r="A200" s="3" t="s">
        <v>3</v>
      </c>
      <c r="B200" s="3" t="s">
        <v>6</v>
      </c>
      <c r="C200" s="3" t="s">
        <v>1</v>
      </c>
      <c r="D200" s="3" t="s">
        <v>7</v>
      </c>
      <c r="E200" s="3">
        <v>2</v>
      </c>
      <c r="F200" s="3">
        <v>2</v>
      </c>
      <c r="G200" s="3">
        <v>13</v>
      </c>
      <c r="H200" s="3">
        <f t="shared" si="15"/>
        <v>1</v>
      </c>
      <c r="I200" s="3">
        <f t="shared" si="16"/>
        <v>2</v>
      </c>
      <c r="J200" s="3">
        <f t="shared" si="17"/>
        <v>5</v>
      </c>
      <c r="K200" s="3">
        <f t="shared" si="18"/>
        <v>2</v>
      </c>
      <c r="L200" s="10">
        <f t="shared" si="19"/>
        <v>2</v>
      </c>
      <c r="M200" s="5">
        <v>0.96816200964335597</v>
      </c>
      <c r="N200" s="5">
        <v>0.105150493419272</v>
      </c>
      <c r="O200" s="15">
        <f>tips!$M200+(tips!$N200*tips!$G200)</f>
        <v>2.335118424093892</v>
      </c>
      <c r="P200" s="15">
        <f>tips!$O200-tips!$F200</f>
        <v>0.33511842409389203</v>
      </c>
      <c r="Q200" s="29"/>
    </row>
    <row r="201" spans="1:18" x14ac:dyDescent="0.3">
      <c r="A201" s="3" t="s">
        <v>5</v>
      </c>
      <c r="B201" s="3" t="s">
        <v>6</v>
      </c>
      <c r="C201" s="3" t="s">
        <v>1</v>
      </c>
      <c r="D201" s="3" t="s">
        <v>7</v>
      </c>
      <c r="E201" s="3">
        <v>2</v>
      </c>
      <c r="F201" s="3">
        <v>2</v>
      </c>
      <c r="G201" s="3">
        <v>13.51</v>
      </c>
      <c r="H201" s="3">
        <f t="shared" si="15"/>
        <v>2</v>
      </c>
      <c r="I201" s="3">
        <f t="shared" si="16"/>
        <v>2</v>
      </c>
      <c r="J201" s="3">
        <f t="shared" si="17"/>
        <v>5</v>
      </c>
      <c r="K201" s="3">
        <f t="shared" si="18"/>
        <v>2</v>
      </c>
      <c r="L201" s="10">
        <f t="shared" si="19"/>
        <v>2</v>
      </c>
      <c r="M201" s="5">
        <v>0.96816200964335597</v>
      </c>
      <c r="N201" s="5">
        <v>0.105150493419272</v>
      </c>
      <c r="O201" s="15">
        <f>tips!$M201+(tips!$N201*tips!$G201)</f>
        <v>2.3887451757377209</v>
      </c>
      <c r="P201" s="15">
        <f>tips!$O201-tips!$F201</f>
        <v>0.38874517573772094</v>
      </c>
      <c r="Q201" s="29"/>
    </row>
    <row r="202" spans="1:18" x14ac:dyDescent="0.3">
      <c r="A202" s="3" t="s">
        <v>5</v>
      </c>
      <c r="B202" s="3" t="s">
        <v>6</v>
      </c>
      <c r="C202" s="3" t="s">
        <v>1</v>
      </c>
      <c r="D202" s="3" t="s">
        <v>7</v>
      </c>
      <c r="E202" s="3">
        <v>3</v>
      </c>
      <c r="F202" s="3">
        <v>4</v>
      </c>
      <c r="G202" s="3">
        <v>18.71</v>
      </c>
      <c r="H202" s="3">
        <f t="shared" si="15"/>
        <v>2</v>
      </c>
      <c r="I202" s="3">
        <f t="shared" si="16"/>
        <v>2</v>
      </c>
      <c r="J202" s="3">
        <f t="shared" si="17"/>
        <v>5</v>
      </c>
      <c r="K202" s="3">
        <f t="shared" si="18"/>
        <v>2</v>
      </c>
      <c r="L202" s="10">
        <f t="shared" si="19"/>
        <v>3</v>
      </c>
      <c r="M202" s="5">
        <v>0.96816200964335597</v>
      </c>
      <c r="N202" s="5">
        <v>0.105150493419272</v>
      </c>
      <c r="O202" s="15">
        <f>tips!$M202+(tips!$N202*tips!$G202)</f>
        <v>2.9355277415179351</v>
      </c>
      <c r="P202" s="15">
        <f>tips!$O202-tips!$F202</f>
        <v>-1.0644722584820649</v>
      </c>
      <c r="Q202" s="29"/>
    </row>
    <row r="203" spans="1:18" x14ac:dyDescent="0.3">
      <c r="A203" s="3" t="s">
        <v>3</v>
      </c>
      <c r="B203" s="3" t="s">
        <v>6</v>
      </c>
      <c r="C203" s="3" t="s">
        <v>1</v>
      </c>
      <c r="D203" s="3" t="s">
        <v>7</v>
      </c>
      <c r="E203" s="3">
        <v>2</v>
      </c>
      <c r="F203" s="3">
        <v>2.0099999999999998</v>
      </c>
      <c r="G203" s="3">
        <v>12.74</v>
      </c>
      <c r="H203" s="3">
        <f t="shared" si="15"/>
        <v>1</v>
      </c>
      <c r="I203" s="3">
        <f t="shared" si="16"/>
        <v>2</v>
      </c>
      <c r="J203" s="3">
        <f t="shared" si="17"/>
        <v>5</v>
      </c>
      <c r="K203" s="3">
        <f t="shared" si="18"/>
        <v>2</v>
      </c>
      <c r="L203" s="10">
        <f t="shared" si="19"/>
        <v>2</v>
      </c>
      <c r="M203" s="5">
        <v>0.96816200964335597</v>
      </c>
      <c r="N203" s="5">
        <v>0.105150493419272</v>
      </c>
      <c r="O203" s="15">
        <f>tips!$M203+(tips!$N203*tips!$G203)</f>
        <v>2.3077792958048815</v>
      </c>
      <c r="P203" s="15">
        <f>tips!$O203-tips!$F203</f>
        <v>0.29777929580488172</v>
      </c>
      <c r="Q203" s="29"/>
      <c r="R203" s="17"/>
    </row>
    <row r="204" spans="1:18" x14ac:dyDescent="0.3">
      <c r="A204" s="3" t="s">
        <v>3</v>
      </c>
      <c r="B204" s="3" t="s">
        <v>6</v>
      </c>
      <c r="C204" s="3" t="s">
        <v>1</v>
      </c>
      <c r="D204" s="3" t="s">
        <v>7</v>
      </c>
      <c r="E204" s="3">
        <v>2</v>
      </c>
      <c r="F204" s="3">
        <v>2.5</v>
      </c>
      <c r="G204" s="3">
        <v>16.399999999999999</v>
      </c>
      <c r="H204" s="3">
        <f t="shared" si="15"/>
        <v>1</v>
      </c>
      <c r="I204" s="3">
        <f t="shared" si="16"/>
        <v>2</v>
      </c>
      <c r="J204" s="3">
        <f t="shared" si="17"/>
        <v>5</v>
      </c>
      <c r="K204" s="3">
        <f t="shared" si="18"/>
        <v>2</v>
      </c>
      <c r="L204" s="10">
        <f t="shared" si="19"/>
        <v>2</v>
      </c>
      <c r="M204" s="5">
        <v>0.96816200964335597</v>
      </c>
      <c r="N204" s="5">
        <v>0.105150493419272</v>
      </c>
      <c r="O204" s="15">
        <f>tips!$M204+(tips!$N204*tips!$G204)</f>
        <v>2.6926301017194167</v>
      </c>
      <c r="P204" s="15">
        <f>tips!$O204-tips!$F204</f>
        <v>0.19263010171941675</v>
      </c>
      <c r="Q204" s="29"/>
    </row>
    <row r="205" spans="1:18" x14ac:dyDescent="0.3">
      <c r="A205" s="3" t="s">
        <v>5</v>
      </c>
      <c r="B205" s="3" t="s">
        <v>6</v>
      </c>
      <c r="C205" s="3" t="s">
        <v>1</v>
      </c>
      <c r="D205" s="3" t="s">
        <v>7</v>
      </c>
      <c r="E205" s="3">
        <v>4</v>
      </c>
      <c r="F205" s="3">
        <v>4</v>
      </c>
      <c r="G205" s="3">
        <v>20.53</v>
      </c>
      <c r="H205" s="3">
        <f t="shared" si="15"/>
        <v>2</v>
      </c>
      <c r="I205" s="3">
        <f t="shared" si="16"/>
        <v>2</v>
      </c>
      <c r="J205" s="3">
        <f t="shared" si="17"/>
        <v>5</v>
      </c>
      <c r="K205" s="3">
        <f t="shared" si="18"/>
        <v>2</v>
      </c>
      <c r="L205" s="10">
        <f t="shared" si="19"/>
        <v>4</v>
      </c>
      <c r="M205" s="5">
        <v>0.96816200964335597</v>
      </c>
      <c r="N205" s="5">
        <v>0.105150493419272</v>
      </c>
      <c r="O205" s="15">
        <f>tips!$M205+(tips!$N205*tips!$G205)</f>
        <v>3.1269016395410101</v>
      </c>
      <c r="P205" s="15">
        <f>tips!$O205-tips!$F205</f>
        <v>-0.87309836045898992</v>
      </c>
      <c r="Q205" s="29"/>
    </row>
    <row r="206" spans="1:18" x14ac:dyDescent="0.3">
      <c r="A206" s="3" t="s">
        <v>3</v>
      </c>
      <c r="B206" s="3" t="s">
        <v>6</v>
      </c>
      <c r="C206" s="3" t="s">
        <v>1</v>
      </c>
      <c r="D206" s="3" t="s">
        <v>7</v>
      </c>
      <c r="E206" s="3">
        <v>3</v>
      </c>
      <c r="F206" s="3">
        <v>3.23</v>
      </c>
      <c r="G206" s="3">
        <v>16.47</v>
      </c>
      <c r="H206" s="3">
        <f t="shared" si="15"/>
        <v>1</v>
      </c>
      <c r="I206" s="3">
        <f t="shared" si="16"/>
        <v>2</v>
      </c>
      <c r="J206" s="3">
        <f t="shared" si="17"/>
        <v>5</v>
      </c>
      <c r="K206" s="3">
        <f t="shared" si="18"/>
        <v>2</v>
      </c>
      <c r="L206" s="10">
        <f t="shared" si="19"/>
        <v>3</v>
      </c>
      <c r="M206" s="5">
        <v>0.96816200964335597</v>
      </c>
      <c r="N206" s="5">
        <v>0.105150493419272</v>
      </c>
      <c r="O206" s="15">
        <f>tips!$M206+(tips!$N206*tips!$G206)</f>
        <v>2.6999906362587658</v>
      </c>
      <c r="P206" s="15">
        <f>tips!$O206-tips!$F206</f>
        <v>-0.5300093637412342</v>
      </c>
      <c r="Q206" s="29"/>
    </row>
    <row r="207" spans="1:18" x14ac:dyDescent="0.3">
      <c r="A207" s="3" t="s">
        <v>5</v>
      </c>
      <c r="B207" s="3" t="s">
        <v>6</v>
      </c>
      <c r="C207" s="3" t="s">
        <v>4</v>
      </c>
      <c r="D207" s="3" t="s">
        <v>0</v>
      </c>
      <c r="E207" s="3">
        <v>3</v>
      </c>
      <c r="F207" s="3">
        <v>3.41</v>
      </c>
      <c r="G207" s="3">
        <v>26.59</v>
      </c>
      <c r="H207" s="3">
        <f t="shared" si="15"/>
        <v>2</v>
      </c>
      <c r="I207" s="3">
        <f t="shared" si="16"/>
        <v>2</v>
      </c>
      <c r="J207" s="3">
        <f t="shared" si="17"/>
        <v>7</v>
      </c>
      <c r="K207" s="3">
        <f t="shared" si="18"/>
        <v>1</v>
      </c>
      <c r="L207" s="10">
        <f t="shared" si="19"/>
        <v>3</v>
      </c>
      <c r="M207" s="5">
        <v>0.96816200964335597</v>
      </c>
      <c r="N207" s="5">
        <v>0.105150493419272</v>
      </c>
      <c r="O207" s="15">
        <f>tips!$M207+(tips!$N207*tips!$G207)</f>
        <v>3.7641136296617983</v>
      </c>
      <c r="P207" s="15">
        <f>tips!$O207-tips!$F207</f>
        <v>0.35411362966179816</v>
      </c>
      <c r="Q207" s="29"/>
    </row>
    <row r="208" spans="1:18" x14ac:dyDescent="0.3">
      <c r="A208" s="3" t="s">
        <v>5</v>
      </c>
      <c r="B208" s="3" t="s">
        <v>6</v>
      </c>
      <c r="C208" s="3" t="s">
        <v>4</v>
      </c>
      <c r="D208" s="3" t="s">
        <v>0</v>
      </c>
      <c r="E208" s="3">
        <v>4</v>
      </c>
      <c r="F208" s="3">
        <v>3</v>
      </c>
      <c r="G208" s="3">
        <v>38.729999999999997</v>
      </c>
      <c r="H208" s="3">
        <f t="shared" si="15"/>
        <v>2</v>
      </c>
      <c r="I208" s="3">
        <f t="shared" si="16"/>
        <v>2</v>
      </c>
      <c r="J208" s="3">
        <f t="shared" si="17"/>
        <v>7</v>
      </c>
      <c r="K208" s="3">
        <f t="shared" si="18"/>
        <v>1</v>
      </c>
      <c r="L208" s="10">
        <f t="shared" si="19"/>
        <v>4</v>
      </c>
      <c r="M208" s="5">
        <v>0.96816200964335597</v>
      </c>
      <c r="N208" s="5">
        <v>0.105150493419272</v>
      </c>
      <c r="O208" s="15">
        <f>tips!$M208+(tips!$N208*tips!$G208)</f>
        <v>5.0406406197717599</v>
      </c>
      <c r="P208" s="15">
        <f>tips!$O208-tips!$F208</f>
        <v>2.0406406197717599</v>
      </c>
      <c r="Q208" s="29"/>
    </row>
    <row r="209" spans="1:18" x14ac:dyDescent="0.3">
      <c r="A209" s="3" t="s">
        <v>5</v>
      </c>
      <c r="B209" s="3" t="s">
        <v>6</v>
      </c>
      <c r="C209" s="3" t="s">
        <v>4</v>
      </c>
      <c r="D209" s="3" t="s">
        <v>0</v>
      </c>
      <c r="E209" s="3">
        <v>2</v>
      </c>
      <c r="F209" s="3">
        <v>2.0299999999999998</v>
      </c>
      <c r="G209" s="3">
        <v>24.27</v>
      </c>
      <c r="H209" s="3">
        <f t="shared" si="15"/>
        <v>2</v>
      </c>
      <c r="I209" s="3">
        <f t="shared" si="16"/>
        <v>2</v>
      </c>
      <c r="J209" s="3">
        <f t="shared" si="17"/>
        <v>7</v>
      </c>
      <c r="K209" s="3">
        <f t="shared" si="18"/>
        <v>1</v>
      </c>
      <c r="L209" s="10">
        <f t="shared" si="19"/>
        <v>2</v>
      </c>
      <c r="M209" s="5">
        <v>0.96816200964335597</v>
      </c>
      <c r="N209" s="5">
        <v>0.105150493419272</v>
      </c>
      <c r="O209" s="15">
        <f>tips!$M209+(tips!$N209*tips!$G209)</f>
        <v>3.5201644849290874</v>
      </c>
      <c r="P209" s="15">
        <f>tips!$O209-tips!$F209</f>
        <v>1.4901644849290876</v>
      </c>
      <c r="Q209" s="29"/>
    </row>
    <row r="210" spans="1:18" x14ac:dyDescent="0.3">
      <c r="A210" s="3" t="s">
        <v>3</v>
      </c>
      <c r="B210" s="3" t="s">
        <v>6</v>
      </c>
      <c r="C210" s="3" t="s">
        <v>4</v>
      </c>
      <c r="D210" s="3" t="s">
        <v>0</v>
      </c>
      <c r="E210" s="3">
        <v>2</v>
      </c>
      <c r="F210" s="3">
        <v>2.23</v>
      </c>
      <c r="G210" s="3">
        <v>12.76</v>
      </c>
      <c r="H210" s="3">
        <f t="shared" si="15"/>
        <v>1</v>
      </c>
      <c r="I210" s="3">
        <f t="shared" si="16"/>
        <v>2</v>
      </c>
      <c r="J210" s="3">
        <f t="shared" si="17"/>
        <v>7</v>
      </c>
      <c r="K210" s="3">
        <f t="shared" si="18"/>
        <v>1</v>
      </c>
      <c r="L210" s="10">
        <f t="shared" si="19"/>
        <v>2</v>
      </c>
      <c r="M210" s="5">
        <v>0.96816200964335597</v>
      </c>
      <c r="N210" s="5">
        <v>0.105150493419272</v>
      </c>
      <c r="O210" s="15">
        <f>tips!$M210+(tips!$N210*tips!$G210)</f>
        <v>2.3098823056732667</v>
      </c>
      <c r="P210" s="15">
        <f>tips!$O210-tips!$F210</f>
        <v>7.9882305673266707E-2</v>
      </c>
      <c r="Q210" s="29"/>
    </row>
    <row r="211" spans="1:18" x14ac:dyDescent="0.3">
      <c r="A211" s="3" t="s">
        <v>5</v>
      </c>
      <c r="B211" s="3" t="s">
        <v>6</v>
      </c>
      <c r="C211" s="3" t="s">
        <v>4</v>
      </c>
      <c r="D211" s="3" t="s">
        <v>0</v>
      </c>
      <c r="E211" s="3">
        <v>3</v>
      </c>
      <c r="F211" s="3">
        <v>2</v>
      </c>
      <c r="G211" s="3">
        <v>30.06</v>
      </c>
      <c r="H211" s="3">
        <f t="shared" si="15"/>
        <v>2</v>
      </c>
      <c r="I211" s="3">
        <f t="shared" si="16"/>
        <v>2</v>
      </c>
      <c r="J211" s="3">
        <f t="shared" si="17"/>
        <v>7</v>
      </c>
      <c r="K211" s="3">
        <f t="shared" si="18"/>
        <v>1</v>
      </c>
      <c r="L211" s="10">
        <f t="shared" si="19"/>
        <v>3</v>
      </c>
      <c r="M211" s="5">
        <v>0.96816200964335597</v>
      </c>
      <c r="N211" s="5">
        <v>0.105150493419272</v>
      </c>
      <c r="O211" s="15">
        <f>tips!$M211+(tips!$N211*tips!$G211)</f>
        <v>4.1289858418266725</v>
      </c>
      <c r="P211" s="15">
        <f>tips!$O211-tips!$F211</f>
        <v>2.1289858418266725</v>
      </c>
      <c r="Q211" s="29"/>
    </row>
    <row r="212" spans="1:18" x14ac:dyDescent="0.3">
      <c r="A212" s="3" t="s">
        <v>5</v>
      </c>
      <c r="B212" s="3" t="s">
        <v>6</v>
      </c>
      <c r="C212" s="3" t="s">
        <v>4</v>
      </c>
      <c r="D212" s="3" t="s">
        <v>0</v>
      </c>
      <c r="E212" s="3">
        <v>4</v>
      </c>
      <c r="F212" s="3">
        <v>5.16</v>
      </c>
      <c r="G212" s="3">
        <v>25.89</v>
      </c>
      <c r="H212" s="3">
        <f t="shared" si="15"/>
        <v>2</v>
      </c>
      <c r="I212" s="3">
        <f t="shared" si="16"/>
        <v>2</v>
      </c>
      <c r="J212" s="3">
        <f t="shared" si="17"/>
        <v>7</v>
      </c>
      <c r="K212" s="3">
        <f t="shared" si="18"/>
        <v>1</v>
      </c>
      <c r="L212" s="10">
        <f t="shared" si="19"/>
        <v>4</v>
      </c>
      <c r="M212" s="5">
        <v>0.96816200964335597</v>
      </c>
      <c r="N212" s="5">
        <v>0.105150493419272</v>
      </c>
      <c r="O212" s="15">
        <f>tips!$M212+(tips!$N212*tips!$G212)</f>
        <v>3.6905082842683079</v>
      </c>
      <c r="P212" s="15">
        <f>tips!$O212-tips!$F212</f>
        <v>-1.4694917157316922</v>
      </c>
      <c r="Q212" s="29"/>
    </row>
    <row r="213" spans="1:18" x14ac:dyDescent="0.3">
      <c r="A213" s="3" t="s">
        <v>5</v>
      </c>
      <c r="B213" s="3" t="s">
        <v>2</v>
      </c>
      <c r="C213" s="3" t="s">
        <v>4</v>
      </c>
      <c r="D213" s="3" t="s">
        <v>0</v>
      </c>
      <c r="E213" s="3">
        <v>4</v>
      </c>
      <c r="F213" s="3">
        <v>9</v>
      </c>
      <c r="G213" s="3">
        <v>48.33</v>
      </c>
      <c r="H213" s="3">
        <f t="shared" si="15"/>
        <v>2</v>
      </c>
      <c r="I213" s="3">
        <f t="shared" si="16"/>
        <v>1</v>
      </c>
      <c r="J213" s="3">
        <f t="shared" si="17"/>
        <v>7</v>
      </c>
      <c r="K213" s="3">
        <f t="shared" si="18"/>
        <v>1</v>
      </c>
      <c r="L213" s="10">
        <f t="shared" si="19"/>
        <v>4</v>
      </c>
      <c r="M213" s="5">
        <v>0.96816200964335597</v>
      </c>
      <c r="N213" s="5">
        <v>0.105150493419272</v>
      </c>
      <c r="O213" s="15">
        <f>tips!$M213+(tips!$N213*tips!$G213)</f>
        <v>6.0500853565967718</v>
      </c>
      <c r="P213" s="15">
        <f>tips!$O213-tips!$F213</f>
        <v>-2.9499146434032282</v>
      </c>
      <c r="Q213" s="29"/>
    </row>
    <row r="214" spans="1:18" x14ac:dyDescent="0.3">
      <c r="A214" s="3" t="s">
        <v>3</v>
      </c>
      <c r="B214" s="3" t="s">
        <v>6</v>
      </c>
      <c r="C214" s="3" t="s">
        <v>4</v>
      </c>
      <c r="D214" s="3" t="s">
        <v>0</v>
      </c>
      <c r="E214" s="3">
        <v>2</v>
      </c>
      <c r="F214" s="3">
        <v>2.5</v>
      </c>
      <c r="G214" s="3">
        <v>13.27</v>
      </c>
      <c r="H214" s="3">
        <f t="shared" si="15"/>
        <v>1</v>
      </c>
      <c r="I214" s="3">
        <f t="shared" si="16"/>
        <v>2</v>
      </c>
      <c r="J214" s="3">
        <f t="shared" si="17"/>
        <v>7</v>
      </c>
      <c r="K214" s="3">
        <f t="shared" si="18"/>
        <v>1</v>
      </c>
      <c r="L214" s="10">
        <f t="shared" si="19"/>
        <v>2</v>
      </c>
      <c r="M214" s="5">
        <v>0.96816200964335597</v>
      </c>
      <c r="N214" s="5">
        <v>0.105150493419272</v>
      </c>
      <c r="O214" s="15">
        <f>tips!$M214+(tips!$N214*tips!$G214)</f>
        <v>2.3635090573170956</v>
      </c>
      <c r="P214" s="15">
        <f>tips!$O214-tips!$F214</f>
        <v>-0.1364909426829044</v>
      </c>
      <c r="Q214" s="29"/>
    </row>
    <row r="215" spans="1:18" x14ac:dyDescent="0.3">
      <c r="A215" s="3" t="s">
        <v>3</v>
      </c>
      <c r="B215" s="3" t="s">
        <v>6</v>
      </c>
      <c r="C215" s="3" t="s">
        <v>4</v>
      </c>
      <c r="D215" s="3" t="s">
        <v>0</v>
      </c>
      <c r="E215" s="3">
        <v>3</v>
      </c>
      <c r="F215" s="3">
        <v>6.5</v>
      </c>
      <c r="G215" s="3">
        <v>28.17</v>
      </c>
      <c r="H215" s="3">
        <f t="shared" si="15"/>
        <v>1</v>
      </c>
      <c r="I215" s="3">
        <f t="shared" si="16"/>
        <v>2</v>
      </c>
      <c r="J215" s="3">
        <f t="shared" si="17"/>
        <v>7</v>
      </c>
      <c r="K215" s="3">
        <f t="shared" si="18"/>
        <v>1</v>
      </c>
      <c r="L215" s="10">
        <f t="shared" si="19"/>
        <v>3</v>
      </c>
      <c r="M215" s="5">
        <v>0.96816200964335597</v>
      </c>
      <c r="N215" s="5">
        <v>0.105150493419272</v>
      </c>
      <c r="O215" s="15">
        <f>tips!$M215+(tips!$N215*tips!$G215)</f>
        <v>3.9302514092642484</v>
      </c>
      <c r="P215" s="15">
        <f>tips!$O215-tips!$F215</f>
        <v>-2.5697485907357516</v>
      </c>
      <c r="Q215" s="29"/>
    </row>
    <row r="216" spans="1:18" x14ac:dyDescent="0.3">
      <c r="A216" s="3" t="s">
        <v>3</v>
      </c>
      <c r="B216" s="3" t="s">
        <v>6</v>
      </c>
      <c r="C216" s="3" t="s">
        <v>4</v>
      </c>
      <c r="D216" s="3" t="s">
        <v>0</v>
      </c>
      <c r="E216" s="3">
        <v>2</v>
      </c>
      <c r="F216" s="3">
        <v>1.1000000000000001</v>
      </c>
      <c r="G216" s="3">
        <v>12.9</v>
      </c>
      <c r="H216" s="3">
        <f t="shared" si="15"/>
        <v>1</v>
      </c>
      <c r="I216" s="3">
        <f t="shared" si="16"/>
        <v>2</v>
      </c>
      <c r="J216" s="3">
        <f t="shared" si="17"/>
        <v>7</v>
      </c>
      <c r="K216" s="3">
        <f t="shared" si="18"/>
        <v>1</v>
      </c>
      <c r="L216" s="10">
        <f t="shared" si="19"/>
        <v>2</v>
      </c>
      <c r="M216" s="5">
        <v>0.96816200964335597</v>
      </c>
      <c r="N216" s="5">
        <v>0.105150493419272</v>
      </c>
      <c r="O216" s="15">
        <f>tips!$M216+(tips!$N216*tips!$G216)</f>
        <v>2.3246033747519648</v>
      </c>
      <c r="P216" s="15">
        <f>tips!$O216-tips!$F216</f>
        <v>1.2246033747519647</v>
      </c>
      <c r="Q216" s="29"/>
    </row>
    <row r="217" spans="1:18" x14ac:dyDescent="0.3">
      <c r="A217" s="3" t="s">
        <v>5</v>
      </c>
      <c r="B217" s="3" t="s">
        <v>6</v>
      </c>
      <c r="C217" s="3" t="s">
        <v>4</v>
      </c>
      <c r="D217" s="3" t="s">
        <v>0</v>
      </c>
      <c r="E217" s="3">
        <v>5</v>
      </c>
      <c r="F217" s="3">
        <v>3</v>
      </c>
      <c r="G217" s="3">
        <v>28.15</v>
      </c>
      <c r="H217" s="3">
        <f t="shared" si="15"/>
        <v>2</v>
      </c>
      <c r="I217" s="3">
        <f t="shared" si="16"/>
        <v>2</v>
      </c>
      <c r="J217" s="3">
        <f t="shared" si="17"/>
        <v>7</v>
      </c>
      <c r="K217" s="3">
        <f t="shared" si="18"/>
        <v>1</v>
      </c>
      <c r="L217" s="10">
        <f t="shared" si="19"/>
        <v>5</v>
      </c>
      <c r="M217" s="5">
        <v>0.96816200964335597</v>
      </c>
      <c r="N217" s="5">
        <v>0.105150493419272</v>
      </c>
      <c r="O217" s="15">
        <f>tips!$M217+(tips!$N217*tips!$G217)</f>
        <v>3.9281483993958628</v>
      </c>
      <c r="P217" s="15">
        <f>tips!$O217-tips!$F217</f>
        <v>0.9281483993958628</v>
      </c>
      <c r="Q217" s="29"/>
    </row>
    <row r="218" spans="1:18" x14ac:dyDescent="0.3">
      <c r="A218" s="3" t="s">
        <v>5</v>
      </c>
      <c r="B218" s="3" t="s">
        <v>6</v>
      </c>
      <c r="C218" s="3" t="s">
        <v>4</v>
      </c>
      <c r="D218" s="3" t="s">
        <v>0</v>
      </c>
      <c r="E218" s="3">
        <v>2</v>
      </c>
      <c r="F218" s="3">
        <v>1.5</v>
      </c>
      <c r="G218" s="3">
        <v>11.59</v>
      </c>
      <c r="H218" s="3">
        <f t="shared" si="15"/>
        <v>2</v>
      </c>
      <c r="I218" s="3">
        <f t="shared" si="16"/>
        <v>2</v>
      </c>
      <c r="J218" s="3">
        <f t="shared" si="17"/>
        <v>7</v>
      </c>
      <c r="K218" s="3">
        <f t="shared" si="18"/>
        <v>1</v>
      </c>
      <c r="L218" s="10">
        <f t="shared" si="19"/>
        <v>2</v>
      </c>
      <c r="M218" s="5">
        <v>0.96816200964335597</v>
      </c>
      <c r="N218" s="5">
        <v>0.105150493419272</v>
      </c>
      <c r="O218" s="15">
        <f>tips!$M218+(tips!$N218*tips!$G218)</f>
        <v>2.1868562283727186</v>
      </c>
      <c r="P218" s="15">
        <f>tips!$O218-tips!$F218</f>
        <v>0.68685622837271865</v>
      </c>
      <c r="Q218" s="29"/>
    </row>
    <row r="219" spans="1:18" x14ac:dyDescent="0.3">
      <c r="A219" s="3" t="s">
        <v>5</v>
      </c>
      <c r="B219" s="3" t="s">
        <v>6</v>
      </c>
      <c r="C219" s="3" t="s">
        <v>4</v>
      </c>
      <c r="D219" s="3" t="s">
        <v>0</v>
      </c>
      <c r="E219" s="3">
        <v>2</v>
      </c>
      <c r="F219" s="3">
        <v>1.44</v>
      </c>
      <c r="G219" s="3">
        <v>7.74</v>
      </c>
      <c r="H219" s="3">
        <f t="shared" si="15"/>
        <v>2</v>
      </c>
      <c r="I219" s="3">
        <f t="shared" si="16"/>
        <v>2</v>
      </c>
      <c r="J219" s="3">
        <f t="shared" si="17"/>
        <v>7</v>
      </c>
      <c r="K219" s="3">
        <f t="shared" si="18"/>
        <v>1</v>
      </c>
      <c r="L219" s="10">
        <f t="shared" si="19"/>
        <v>2</v>
      </c>
      <c r="M219" s="5">
        <v>0.96816200964335597</v>
      </c>
      <c r="N219" s="5">
        <v>0.105150493419272</v>
      </c>
      <c r="O219" s="15">
        <f>tips!$M219+(tips!$N219*tips!$G219)</f>
        <v>1.7820268287085212</v>
      </c>
      <c r="P219" s="15">
        <f>tips!$O219-tips!$F219</f>
        <v>0.3420268287085213</v>
      </c>
      <c r="Q219" s="29"/>
    </row>
    <row r="220" spans="1:18" x14ac:dyDescent="0.3">
      <c r="A220" s="3" t="s">
        <v>3</v>
      </c>
      <c r="B220" s="3" t="s">
        <v>6</v>
      </c>
      <c r="C220" s="3" t="s">
        <v>4</v>
      </c>
      <c r="D220" s="3" t="s">
        <v>0</v>
      </c>
      <c r="E220" s="3">
        <v>4</v>
      </c>
      <c r="F220" s="3">
        <v>3.09</v>
      </c>
      <c r="G220" s="3">
        <v>30.14</v>
      </c>
      <c r="H220" s="3">
        <f t="shared" si="15"/>
        <v>1</v>
      </c>
      <c r="I220" s="3">
        <f t="shared" si="16"/>
        <v>2</v>
      </c>
      <c r="J220" s="3">
        <f t="shared" si="17"/>
        <v>7</v>
      </c>
      <c r="K220" s="3">
        <f t="shared" si="18"/>
        <v>1</v>
      </c>
      <c r="L220" s="10">
        <f t="shared" si="19"/>
        <v>4</v>
      </c>
      <c r="M220" s="5">
        <v>0.96816200964335597</v>
      </c>
      <c r="N220" s="5">
        <v>0.105150493419272</v>
      </c>
      <c r="O220" s="15">
        <f>tips!$M220+(tips!$N220*tips!$G220)</f>
        <v>4.1373978813002141</v>
      </c>
      <c r="P220" s="15">
        <f>tips!$O220-tips!$F220</f>
        <v>1.0473978813002143</v>
      </c>
      <c r="Q220" s="29"/>
    </row>
    <row r="221" spans="1:18" x14ac:dyDescent="0.3">
      <c r="A221" s="3" t="s">
        <v>5</v>
      </c>
      <c r="B221" s="3" t="s">
        <v>6</v>
      </c>
      <c r="C221" s="3" t="s">
        <v>8</v>
      </c>
      <c r="D221" s="3" t="s">
        <v>7</v>
      </c>
      <c r="E221" s="3">
        <v>2</v>
      </c>
      <c r="F221" s="3">
        <v>2.2000000000000002</v>
      </c>
      <c r="G221" s="3">
        <v>12.16</v>
      </c>
      <c r="H221" s="3">
        <f t="shared" si="15"/>
        <v>2</v>
      </c>
      <c r="I221" s="3">
        <f t="shared" si="16"/>
        <v>2</v>
      </c>
      <c r="J221" s="3">
        <f t="shared" si="17"/>
        <v>6</v>
      </c>
      <c r="K221" s="3">
        <f t="shared" si="18"/>
        <v>2</v>
      </c>
      <c r="L221" s="10">
        <f t="shared" si="19"/>
        <v>2</v>
      </c>
      <c r="M221" s="5">
        <v>0.96816200964335597</v>
      </c>
      <c r="N221" s="5">
        <v>0.105150493419272</v>
      </c>
      <c r="O221" s="15">
        <f>tips!$M221+(tips!$N221*tips!$G221)</f>
        <v>2.2467920096217036</v>
      </c>
      <c r="P221" s="15">
        <f>tips!$O221-tips!$F221</f>
        <v>4.6792009621703379E-2</v>
      </c>
      <c r="Q221" s="29"/>
    </row>
    <row r="222" spans="1:18" x14ac:dyDescent="0.3">
      <c r="A222" s="3" t="s">
        <v>3</v>
      </c>
      <c r="B222" s="3" t="s">
        <v>6</v>
      </c>
      <c r="C222" s="3" t="s">
        <v>8</v>
      </c>
      <c r="D222" s="3" t="s">
        <v>7</v>
      </c>
      <c r="E222" s="3">
        <v>2</v>
      </c>
      <c r="F222" s="3">
        <v>3.48</v>
      </c>
      <c r="G222" s="3">
        <v>13.42</v>
      </c>
      <c r="H222" s="3">
        <f t="shared" si="15"/>
        <v>1</v>
      </c>
      <c r="I222" s="3">
        <f t="shared" si="16"/>
        <v>2</v>
      </c>
      <c r="J222" s="3">
        <f t="shared" si="17"/>
        <v>6</v>
      </c>
      <c r="K222" s="3">
        <f t="shared" si="18"/>
        <v>2</v>
      </c>
      <c r="L222" s="10">
        <f t="shared" si="19"/>
        <v>2</v>
      </c>
      <c r="M222" s="5">
        <v>0.96816200964335597</v>
      </c>
      <c r="N222" s="5">
        <v>0.105150493419272</v>
      </c>
      <c r="O222" s="15">
        <f>tips!$M222+(tips!$N222*tips!$G222)</f>
        <v>2.3792816313299863</v>
      </c>
      <c r="P222" s="15">
        <f>tips!$O222-tips!$F222</f>
        <v>-1.1007183686700137</v>
      </c>
      <c r="Q222" s="29"/>
      <c r="R222" s="4">
        <f>CORREL(F2:F244,H2:H244)</f>
        <v>8.5273975201494628E-2</v>
      </c>
    </row>
    <row r="223" spans="1:18" x14ac:dyDescent="0.3">
      <c r="A223" s="3" t="s">
        <v>5</v>
      </c>
      <c r="B223" s="3" t="s">
        <v>6</v>
      </c>
      <c r="C223" s="3" t="s">
        <v>8</v>
      </c>
      <c r="D223" s="3" t="s">
        <v>7</v>
      </c>
      <c r="E223" s="3">
        <v>1</v>
      </c>
      <c r="F223" s="3">
        <v>1.92</v>
      </c>
      <c r="G223" s="3">
        <v>8.58</v>
      </c>
      <c r="H223" s="3">
        <f t="shared" si="15"/>
        <v>2</v>
      </c>
      <c r="I223" s="3">
        <f t="shared" si="16"/>
        <v>2</v>
      </c>
      <c r="J223" s="3">
        <f t="shared" si="17"/>
        <v>6</v>
      </c>
      <c r="K223" s="3">
        <f t="shared" si="18"/>
        <v>2</v>
      </c>
      <c r="L223" s="10">
        <f t="shared" si="19"/>
        <v>1</v>
      </c>
      <c r="M223" s="5">
        <v>0.96816200964335597</v>
      </c>
      <c r="N223" s="5">
        <v>0.105150493419272</v>
      </c>
      <c r="O223" s="15">
        <f>tips!$M223+(tips!$N223*tips!$G223)</f>
        <v>1.8703532431807097</v>
      </c>
      <c r="P223" s="15">
        <f>tips!$O223-tips!$F223</f>
        <v>-4.9646756819290205E-2</v>
      </c>
      <c r="Q223" s="29"/>
    </row>
    <row r="224" spans="1:18" x14ac:dyDescent="0.3">
      <c r="A224" s="3" t="s">
        <v>3</v>
      </c>
      <c r="B224" s="3" t="s">
        <v>2</v>
      </c>
      <c r="C224" s="3" t="s">
        <v>8</v>
      </c>
      <c r="D224" s="3" t="s">
        <v>7</v>
      </c>
      <c r="E224" s="3">
        <v>3</v>
      </c>
      <c r="F224" s="3">
        <v>3</v>
      </c>
      <c r="G224" s="3">
        <v>15.98</v>
      </c>
      <c r="H224" s="3">
        <f t="shared" si="15"/>
        <v>1</v>
      </c>
      <c r="I224" s="3">
        <f t="shared" si="16"/>
        <v>1</v>
      </c>
      <c r="J224" s="3">
        <f t="shared" si="17"/>
        <v>6</v>
      </c>
      <c r="K224" s="3">
        <f t="shared" si="18"/>
        <v>2</v>
      </c>
      <c r="L224" s="10">
        <f t="shared" si="19"/>
        <v>3</v>
      </c>
      <c r="M224" s="5">
        <v>0.96816200964335597</v>
      </c>
      <c r="N224" s="5">
        <v>0.105150493419272</v>
      </c>
      <c r="O224" s="15">
        <f>tips!$M224+(tips!$N224*tips!$G224)</f>
        <v>2.6484668944833225</v>
      </c>
      <c r="P224" s="15">
        <f>tips!$O224-tips!$F224</f>
        <v>-0.35153310551667749</v>
      </c>
      <c r="Q224" s="29"/>
    </row>
    <row r="225" spans="1:17" x14ac:dyDescent="0.3">
      <c r="A225" s="3" t="s">
        <v>5</v>
      </c>
      <c r="B225" s="3" t="s">
        <v>6</v>
      </c>
      <c r="C225" s="3" t="s">
        <v>8</v>
      </c>
      <c r="D225" s="3" t="s">
        <v>7</v>
      </c>
      <c r="E225" s="3">
        <v>2</v>
      </c>
      <c r="F225" s="3">
        <v>1.58</v>
      </c>
      <c r="G225" s="3">
        <v>13.42</v>
      </c>
      <c r="H225" s="3">
        <f t="shared" si="15"/>
        <v>2</v>
      </c>
      <c r="I225" s="3">
        <f t="shared" si="16"/>
        <v>2</v>
      </c>
      <c r="J225" s="3">
        <f t="shared" si="17"/>
        <v>6</v>
      </c>
      <c r="K225" s="3">
        <f t="shared" si="18"/>
        <v>2</v>
      </c>
      <c r="L225" s="10">
        <f t="shared" si="19"/>
        <v>2</v>
      </c>
      <c r="M225" s="5">
        <v>0.96816200964335597</v>
      </c>
      <c r="N225" s="5">
        <v>0.105150493419272</v>
      </c>
      <c r="O225" s="15">
        <f>tips!$M225+(tips!$N225*tips!$G225)</f>
        <v>2.3792816313299863</v>
      </c>
      <c r="P225" s="15">
        <f>tips!$O225-tips!$F225</f>
        <v>0.7992816313299862</v>
      </c>
      <c r="Q225" s="29"/>
    </row>
    <row r="226" spans="1:17" x14ac:dyDescent="0.3">
      <c r="A226" s="3" t="s">
        <v>3</v>
      </c>
      <c r="B226" s="3" t="s">
        <v>6</v>
      </c>
      <c r="C226" s="3" t="s">
        <v>8</v>
      </c>
      <c r="D226" s="3" t="s">
        <v>7</v>
      </c>
      <c r="E226" s="3">
        <v>2</v>
      </c>
      <c r="F226" s="3">
        <v>2.5</v>
      </c>
      <c r="G226" s="3">
        <v>16.27</v>
      </c>
      <c r="H226" s="3">
        <f t="shared" si="15"/>
        <v>1</v>
      </c>
      <c r="I226" s="3">
        <f t="shared" si="16"/>
        <v>2</v>
      </c>
      <c r="J226" s="3">
        <f t="shared" si="17"/>
        <v>6</v>
      </c>
      <c r="K226" s="3">
        <f t="shared" si="18"/>
        <v>2</v>
      </c>
      <c r="L226" s="10">
        <f t="shared" si="19"/>
        <v>2</v>
      </c>
      <c r="M226" s="5">
        <v>0.96816200964335597</v>
      </c>
      <c r="N226" s="5">
        <v>0.105150493419272</v>
      </c>
      <c r="O226" s="15">
        <f>tips!$M226+(tips!$N226*tips!$G226)</f>
        <v>2.6789605375749113</v>
      </c>
      <c r="P226" s="15">
        <f>tips!$O226-tips!$F226</f>
        <v>0.17896053757491126</v>
      </c>
      <c r="Q226" s="29"/>
    </row>
    <row r="227" spans="1:17" x14ac:dyDescent="0.3">
      <c r="A227" s="3" t="s">
        <v>3</v>
      </c>
      <c r="B227" s="3" t="s">
        <v>6</v>
      </c>
      <c r="C227" s="3" t="s">
        <v>8</v>
      </c>
      <c r="D227" s="3" t="s">
        <v>7</v>
      </c>
      <c r="E227" s="3">
        <v>2</v>
      </c>
      <c r="F227" s="3">
        <v>2</v>
      </c>
      <c r="G227" s="3">
        <v>10.09</v>
      </c>
      <c r="H227" s="3">
        <f t="shared" si="15"/>
        <v>1</v>
      </c>
      <c r="I227" s="3">
        <f t="shared" si="16"/>
        <v>2</v>
      </c>
      <c r="J227" s="3">
        <f t="shared" si="17"/>
        <v>6</v>
      </c>
      <c r="K227" s="3">
        <f t="shared" si="18"/>
        <v>2</v>
      </c>
      <c r="L227" s="10">
        <f t="shared" si="19"/>
        <v>2</v>
      </c>
      <c r="M227" s="5">
        <v>0.96816200964335597</v>
      </c>
      <c r="N227" s="5">
        <v>0.105150493419272</v>
      </c>
      <c r="O227" s="15">
        <f>tips!$M227+(tips!$N227*tips!$G227)</f>
        <v>2.0291304882438106</v>
      </c>
      <c r="P227" s="15">
        <f>tips!$O227-tips!$F227</f>
        <v>2.9130488243810593E-2</v>
      </c>
      <c r="Q227" s="29"/>
    </row>
    <row r="228" spans="1:17" x14ac:dyDescent="0.3">
      <c r="A228" s="3" t="s">
        <v>5</v>
      </c>
      <c r="B228" s="3" t="s">
        <v>2</v>
      </c>
      <c r="C228" s="3" t="s">
        <v>4</v>
      </c>
      <c r="D228" s="3" t="s">
        <v>0</v>
      </c>
      <c r="E228" s="3">
        <v>4</v>
      </c>
      <c r="F228" s="3">
        <v>3</v>
      </c>
      <c r="G228" s="3">
        <v>20.45</v>
      </c>
      <c r="H228" s="3">
        <f t="shared" si="15"/>
        <v>2</v>
      </c>
      <c r="I228" s="3">
        <f t="shared" si="16"/>
        <v>1</v>
      </c>
      <c r="J228" s="3">
        <f t="shared" si="17"/>
        <v>7</v>
      </c>
      <c r="K228" s="3">
        <f t="shared" si="18"/>
        <v>1</v>
      </c>
      <c r="L228" s="10">
        <f t="shared" si="19"/>
        <v>4</v>
      </c>
      <c r="M228" s="5">
        <v>0.96816200964335597</v>
      </c>
      <c r="N228" s="5">
        <v>0.105150493419272</v>
      </c>
      <c r="O228" s="15">
        <f>tips!$M228+(tips!$N228*tips!$G228)</f>
        <v>3.1184896000674684</v>
      </c>
      <c r="P228" s="15">
        <f>tips!$O228-tips!$F228</f>
        <v>0.11848960006746845</v>
      </c>
      <c r="Q228" s="29"/>
    </row>
    <row r="229" spans="1:17" x14ac:dyDescent="0.3">
      <c r="A229" s="3" t="s">
        <v>5</v>
      </c>
      <c r="B229" s="3" t="s">
        <v>2</v>
      </c>
      <c r="C229" s="3" t="s">
        <v>4</v>
      </c>
      <c r="D229" s="3" t="s">
        <v>0</v>
      </c>
      <c r="E229" s="3">
        <v>2</v>
      </c>
      <c r="F229" s="3">
        <v>2.72</v>
      </c>
      <c r="G229" s="3">
        <v>13.28</v>
      </c>
      <c r="H229" s="3">
        <f t="shared" si="15"/>
        <v>2</v>
      </c>
      <c r="I229" s="3">
        <f t="shared" si="16"/>
        <v>1</v>
      </c>
      <c r="J229" s="3">
        <f t="shared" si="17"/>
        <v>7</v>
      </c>
      <c r="K229" s="3">
        <f t="shared" si="18"/>
        <v>1</v>
      </c>
      <c r="L229" s="10">
        <f t="shared" si="19"/>
        <v>2</v>
      </c>
      <c r="M229" s="5">
        <v>0.96816200964335597</v>
      </c>
      <c r="N229" s="5">
        <v>0.105150493419272</v>
      </c>
      <c r="O229" s="15">
        <f>tips!$M229+(tips!$N229*tips!$G229)</f>
        <v>2.3645605622512882</v>
      </c>
      <c r="P229" s="15">
        <f>tips!$O229-tips!$F229</f>
        <v>-0.35543943774871201</v>
      </c>
      <c r="Q229" s="29"/>
    </row>
    <row r="230" spans="1:17" x14ac:dyDescent="0.3">
      <c r="A230" s="3" t="s">
        <v>3</v>
      </c>
      <c r="B230" s="3" t="s">
        <v>6</v>
      </c>
      <c r="C230" s="3" t="s">
        <v>4</v>
      </c>
      <c r="D230" s="3" t="s">
        <v>0</v>
      </c>
      <c r="E230" s="3">
        <v>2</v>
      </c>
      <c r="F230" s="3">
        <v>2.88</v>
      </c>
      <c r="G230" s="3">
        <v>22.12</v>
      </c>
      <c r="H230" s="3">
        <f t="shared" si="15"/>
        <v>1</v>
      </c>
      <c r="I230" s="3">
        <f t="shared" si="16"/>
        <v>2</v>
      </c>
      <c r="J230" s="3">
        <f t="shared" si="17"/>
        <v>7</v>
      </c>
      <c r="K230" s="3">
        <f t="shared" si="18"/>
        <v>1</v>
      </c>
      <c r="L230" s="10">
        <f t="shared" si="19"/>
        <v>2</v>
      </c>
      <c r="M230" s="5">
        <v>0.96816200964335597</v>
      </c>
      <c r="N230" s="5">
        <v>0.105150493419272</v>
      </c>
      <c r="O230" s="15">
        <f>tips!$M230+(tips!$N230*tips!$G230)</f>
        <v>3.2940909240776528</v>
      </c>
      <c r="P230" s="15">
        <f>tips!$O230-tips!$F230</f>
        <v>0.41409092407765291</v>
      </c>
      <c r="Q230" s="29"/>
    </row>
    <row r="231" spans="1:17" x14ac:dyDescent="0.3">
      <c r="A231" s="3" t="s">
        <v>5</v>
      </c>
      <c r="B231" s="3" t="s">
        <v>6</v>
      </c>
      <c r="C231" s="3" t="s">
        <v>4</v>
      </c>
      <c r="D231" s="3" t="s">
        <v>0</v>
      </c>
      <c r="E231" s="3">
        <v>4</v>
      </c>
      <c r="F231" s="3">
        <v>2</v>
      </c>
      <c r="G231" s="3">
        <v>24.01</v>
      </c>
      <c r="H231" s="3">
        <f t="shared" si="15"/>
        <v>2</v>
      </c>
      <c r="I231" s="3">
        <f t="shared" si="16"/>
        <v>2</v>
      </c>
      <c r="J231" s="3">
        <f t="shared" si="17"/>
        <v>7</v>
      </c>
      <c r="K231" s="3">
        <f t="shared" si="18"/>
        <v>1</v>
      </c>
      <c r="L231" s="10">
        <f t="shared" si="19"/>
        <v>4</v>
      </c>
      <c r="M231" s="5">
        <v>0.96816200964335597</v>
      </c>
      <c r="N231" s="5">
        <v>0.105150493419272</v>
      </c>
      <c r="O231" s="15">
        <f>tips!$M231+(tips!$N231*tips!$G231)</f>
        <v>3.4928253566400769</v>
      </c>
      <c r="P231" s="15">
        <f>tips!$O231-tips!$F231</f>
        <v>1.4928253566400769</v>
      </c>
      <c r="Q231" s="29"/>
    </row>
    <row r="232" spans="1:17" x14ac:dyDescent="0.3">
      <c r="A232" s="3" t="s">
        <v>5</v>
      </c>
      <c r="B232" s="3" t="s">
        <v>6</v>
      </c>
      <c r="C232" s="3" t="s">
        <v>4</v>
      </c>
      <c r="D232" s="3" t="s">
        <v>0</v>
      </c>
      <c r="E232" s="3">
        <v>3</v>
      </c>
      <c r="F232" s="3">
        <v>3</v>
      </c>
      <c r="G232" s="3">
        <v>15.69</v>
      </c>
      <c r="H232" s="3">
        <f t="shared" si="15"/>
        <v>2</v>
      </c>
      <c r="I232" s="3">
        <f t="shared" si="16"/>
        <v>2</v>
      </c>
      <c r="J232" s="3">
        <f t="shared" si="17"/>
        <v>7</v>
      </c>
      <c r="K232" s="3">
        <f t="shared" si="18"/>
        <v>1</v>
      </c>
      <c r="L232" s="10">
        <f t="shared" si="19"/>
        <v>3</v>
      </c>
      <c r="M232" s="5">
        <v>0.96816200964335597</v>
      </c>
      <c r="N232" s="5">
        <v>0.105150493419272</v>
      </c>
      <c r="O232" s="15">
        <f>tips!$M232+(tips!$N232*tips!$G232)</f>
        <v>2.6179732513917338</v>
      </c>
      <c r="P232" s="15">
        <f>tips!$O232-tips!$F232</f>
        <v>-0.38202674860826624</v>
      </c>
      <c r="Q232" s="29"/>
    </row>
    <row r="233" spans="1:17" x14ac:dyDescent="0.3">
      <c r="A233" s="3" t="s">
        <v>5</v>
      </c>
      <c r="B233" s="3" t="s">
        <v>2</v>
      </c>
      <c r="C233" s="3" t="s">
        <v>4</v>
      </c>
      <c r="D233" s="3" t="s">
        <v>0</v>
      </c>
      <c r="E233" s="3">
        <v>2</v>
      </c>
      <c r="F233" s="3">
        <v>3.39</v>
      </c>
      <c r="G233" s="3">
        <v>11.61</v>
      </c>
      <c r="H233" s="3">
        <f t="shared" si="15"/>
        <v>2</v>
      </c>
      <c r="I233" s="3">
        <f t="shared" si="16"/>
        <v>1</v>
      </c>
      <c r="J233" s="3">
        <f t="shared" si="17"/>
        <v>7</v>
      </c>
      <c r="K233" s="3">
        <f t="shared" si="18"/>
        <v>1</v>
      </c>
      <c r="L233" s="10">
        <f t="shared" si="19"/>
        <v>2</v>
      </c>
      <c r="M233" s="5">
        <v>0.96816200964335597</v>
      </c>
      <c r="N233" s="5">
        <v>0.105150493419272</v>
      </c>
      <c r="O233" s="15">
        <f>tips!$M233+(tips!$N233*tips!$G233)</f>
        <v>2.1889592382411038</v>
      </c>
      <c r="P233" s="15">
        <f>tips!$O233-tips!$F233</f>
        <v>-1.2010407617588963</v>
      </c>
      <c r="Q233" s="29"/>
    </row>
    <row r="234" spans="1:17" x14ac:dyDescent="0.3">
      <c r="A234" s="3" t="s">
        <v>5</v>
      </c>
      <c r="B234" s="3" t="s">
        <v>2</v>
      </c>
      <c r="C234" s="3" t="s">
        <v>4</v>
      </c>
      <c r="D234" s="3" t="s">
        <v>0</v>
      </c>
      <c r="E234" s="3">
        <v>2</v>
      </c>
      <c r="F234" s="3">
        <v>1.47</v>
      </c>
      <c r="G234" s="3">
        <v>10.77</v>
      </c>
      <c r="H234" s="3">
        <f t="shared" si="15"/>
        <v>2</v>
      </c>
      <c r="I234" s="3">
        <f t="shared" si="16"/>
        <v>1</v>
      </c>
      <c r="J234" s="3">
        <f t="shared" si="17"/>
        <v>7</v>
      </c>
      <c r="K234" s="3">
        <f t="shared" si="18"/>
        <v>1</v>
      </c>
      <c r="L234" s="10">
        <f t="shared" si="19"/>
        <v>2</v>
      </c>
      <c r="M234" s="5">
        <v>0.96816200964335597</v>
      </c>
      <c r="N234" s="5">
        <v>0.105150493419272</v>
      </c>
      <c r="O234" s="15">
        <f>tips!$M234+(tips!$N234*tips!$G234)</f>
        <v>2.1006328237689154</v>
      </c>
      <c r="P234" s="15">
        <f>tips!$O234-tips!$F234</f>
        <v>0.63063282376891538</v>
      </c>
      <c r="Q234" s="29"/>
    </row>
    <row r="235" spans="1:17" x14ac:dyDescent="0.3">
      <c r="A235" s="3" t="s">
        <v>5</v>
      </c>
      <c r="B235" s="3" t="s">
        <v>6</v>
      </c>
      <c r="C235" s="3" t="s">
        <v>4</v>
      </c>
      <c r="D235" s="3" t="s">
        <v>0</v>
      </c>
      <c r="E235" s="3">
        <v>2</v>
      </c>
      <c r="F235" s="3">
        <v>3</v>
      </c>
      <c r="G235" s="3">
        <v>15.53</v>
      </c>
      <c r="H235" s="3">
        <f t="shared" si="15"/>
        <v>2</v>
      </c>
      <c r="I235" s="3">
        <f t="shared" si="16"/>
        <v>2</v>
      </c>
      <c r="J235" s="3">
        <f t="shared" si="17"/>
        <v>7</v>
      </c>
      <c r="K235" s="3">
        <f t="shared" si="18"/>
        <v>1</v>
      </c>
      <c r="L235" s="10">
        <f t="shared" si="19"/>
        <v>2</v>
      </c>
      <c r="M235" s="5">
        <v>0.96816200964335597</v>
      </c>
      <c r="N235" s="5">
        <v>0.105150493419272</v>
      </c>
      <c r="O235" s="15">
        <f>tips!$M235+(tips!$N235*tips!$G235)</f>
        <v>2.60114917244465</v>
      </c>
      <c r="P235" s="15">
        <f>tips!$O235-tips!$F235</f>
        <v>-0.39885082755534995</v>
      </c>
      <c r="Q235" s="29"/>
    </row>
    <row r="236" spans="1:17" x14ac:dyDescent="0.3">
      <c r="A236" s="3" t="s">
        <v>5</v>
      </c>
      <c r="B236" s="3" t="s">
        <v>2</v>
      </c>
      <c r="C236" s="3" t="s">
        <v>4</v>
      </c>
      <c r="D236" s="3" t="s">
        <v>0</v>
      </c>
      <c r="E236" s="3">
        <v>2</v>
      </c>
      <c r="F236" s="3">
        <v>1.25</v>
      </c>
      <c r="G236" s="3">
        <v>10.07</v>
      </c>
      <c r="H236" s="3">
        <f t="shared" si="15"/>
        <v>2</v>
      </c>
      <c r="I236" s="3">
        <f t="shared" si="16"/>
        <v>1</v>
      </c>
      <c r="J236" s="3">
        <f t="shared" si="17"/>
        <v>7</v>
      </c>
      <c r="K236" s="3">
        <f t="shared" si="18"/>
        <v>1</v>
      </c>
      <c r="L236" s="10">
        <f t="shared" si="19"/>
        <v>2</v>
      </c>
      <c r="M236" s="5">
        <v>0.96816200964335597</v>
      </c>
      <c r="N236" s="5">
        <v>0.105150493419272</v>
      </c>
      <c r="O236" s="15">
        <f>tips!$M236+(tips!$N236*tips!$G236)</f>
        <v>2.027027478375425</v>
      </c>
      <c r="P236" s="15">
        <f>tips!$O236-tips!$F236</f>
        <v>0.77702747837542496</v>
      </c>
      <c r="Q236" s="29"/>
    </row>
    <row r="237" spans="1:17" x14ac:dyDescent="0.3">
      <c r="A237" s="3" t="s">
        <v>5</v>
      </c>
      <c r="B237" s="3" t="s">
        <v>6</v>
      </c>
      <c r="C237" s="3" t="s">
        <v>4</v>
      </c>
      <c r="D237" s="3" t="s">
        <v>0</v>
      </c>
      <c r="E237" s="3">
        <v>2</v>
      </c>
      <c r="F237" s="3">
        <v>1</v>
      </c>
      <c r="G237" s="3">
        <v>12.6</v>
      </c>
      <c r="H237" s="3">
        <f t="shared" si="15"/>
        <v>2</v>
      </c>
      <c r="I237" s="3">
        <f t="shared" si="16"/>
        <v>2</v>
      </c>
      <c r="J237" s="3">
        <f t="shared" si="17"/>
        <v>7</v>
      </c>
      <c r="K237" s="3">
        <f t="shared" si="18"/>
        <v>1</v>
      </c>
      <c r="L237" s="10">
        <f t="shared" si="19"/>
        <v>2</v>
      </c>
      <c r="M237" s="5">
        <v>0.96816200964335597</v>
      </c>
      <c r="N237" s="5">
        <v>0.105150493419272</v>
      </c>
      <c r="O237" s="15">
        <f>tips!$M237+(tips!$N237*tips!$G237)</f>
        <v>2.293058226726183</v>
      </c>
      <c r="P237" s="15">
        <f>tips!$O237-tips!$F237</f>
        <v>1.293058226726183</v>
      </c>
      <c r="Q237" s="29"/>
    </row>
    <row r="238" spans="1:17" x14ac:dyDescent="0.3">
      <c r="A238" s="3" t="s">
        <v>5</v>
      </c>
      <c r="B238" s="3" t="s">
        <v>6</v>
      </c>
      <c r="C238" s="3" t="s">
        <v>4</v>
      </c>
      <c r="D238" s="3" t="s">
        <v>0</v>
      </c>
      <c r="E238" s="3">
        <v>2</v>
      </c>
      <c r="F238" s="3">
        <v>1.17</v>
      </c>
      <c r="G238" s="3">
        <v>32.83</v>
      </c>
      <c r="H238" s="3">
        <f t="shared" si="15"/>
        <v>2</v>
      </c>
      <c r="I238" s="3">
        <f t="shared" si="16"/>
        <v>2</v>
      </c>
      <c r="J238" s="3">
        <f t="shared" si="17"/>
        <v>7</v>
      </c>
      <c r="K238" s="3">
        <f t="shared" si="18"/>
        <v>1</v>
      </c>
      <c r="L238" s="10">
        <f t="shared" si="19"/>
        <v>2</v>
      </c>
      <c r="M238" s="5">
        <v>0.96816200964335597</v>
      </c>
      <c r="N238" s="5">
        <v>0.105150493419272</v>
      </c>
      <c r="O238" s="15">
        <f>tips!$M238+(tips!$N238*tips!$G238)</f>
        <v>4.4202527085980554</v>
      </c>
      <c r="P238" s="15">
        <f>tips!$O238-tips!$F238</f>
        <v>3.2502527085980555</v>
      </c>
      <c r="Q238" s="29"/>
    </row>
    <row r="239" spans="1:17" x14ac:dyDescent="0.3">
      <c r="A239" s="3" t="s">
        <v>3</v>
      </c>
      <c r="B239" s="3" t="s">
        <v>2</v>
      </c>
      <c r="C239" s="3" t="s">
        <v>4</v>
      </c>
      <c r="D239" s="3" t="s">
        <v>0</v>
      </c>
      <c r="E239" s="3">
        <v>3</v>
      </c>
      <c r="F239" s="3">
        <v>4.67</v>
      </c>
      <c r="G239" s="3">
        <v>35.83</v>
      </c>
      <c r="H239" s="3">
        <f t="shared" si="15"/>
        <v>1</v>
      </c>
      <c r="I239" s="3">
        <f t="shared" si="16"/>
        <v>1</v>
      </c>
      <c r="J239" s="3">
        <f t="shared" si="17"/>
        <v>7</v>
      </c>
      <c r="K239" s="3">
        <f t="shared" si="18"/>
        <v>1</v>
      </c>
      <c r="L239" s="10">
        <f t="shared" si="19"/>
        <v>3</v>
      </c>
      <c r="M239" s="5">
        <v>0.96816200964335597</v>
      </c>
      <c r="N239" s="5">
        <v>0.105150493419272</v>
      </c>
      <c r="O239" s="15">
        <f>tips!$M239+(tips!$N239*tips!$G239)</f>
        <v>4.7357041888558715</v>
      </c>
      <c r="P239" s="15">
        <f>tips!$O239-tips!$F239</f>
        <v>6.5704188855871593E-2</v>
      </c>
      <c r="Q239" s="29"/>
    </row>
    <row r="240" spans="1:17" x14ac:dyDescent="0.3">
      <c r="A240" s="3" t="s">
        <v>5</v>
      </c>
      <c r="B240" s="3" t="s">
        <v>2</v>
      </c>
      <c r="C240" s="3" t="s">
        <v>4</v>
      </c>
      <c r="D240" s="3" t="s">
        <v>0</v>
      </c>
      <c r="E240" s="3">
        <v>3</v>
      </c>
      <c r="F240" s="3">
        <v>5.92</v>
      </c>
      <c r="G240" s="3">
        <v>29.03</v>
      </c>
      <c r="H240" s="3">
        <f t="shared" si="15"/>
        <v>2</v>
      </c>
      <c r="I240" s="3">
        <f t="shared" si="16"/>
        <v>1</v>
      </c>
      <c r="J240" s="3">
        <f t="shared" si="17"/>
        <v>7</v>
      </c>
      <c r="K240" s="3">
        <f t="shared" si="18"/>
        <v>1</v>
      </c>
      <c r="L240" s="10">
        <f t="shared" si="19"/>
        <v>3</v>
      </c>
      <c r="M240" s="5">
        <v>0.96816200964335597</v>
      </c>
      <c r="N240" s="5">
        <v>0.105150493419272</v>
      </c>
      <c r="O240" s="15">
        <f>tips!$M240+(tips!$N240*tips!$G240)</f>
        <v>4.0206808336048221</v>
      </c>
      <c r="P240" s="15">
        <f>tips!$O240-tips!$F240</f>
        <v>-1.8993191663951778</v>
      </c>
      <c r="Q240" s="29"/>
    </row>
    <row r="241" spans="1:17" x14ac:dyDescent="0.3">
      <c r="A241" s="3" t="s">
        <v>3</v>
      </c>
      <c r="B241" s="3" t="s">
        <v>6</v>
      </c>
      <c r="C241" s="3" t="s">
        <v>4</v>
      </c>
      <c r="D241" s="3" t="s">
        <v>0</v>
      </c>
      <c r="E241" s="3">
        <v>2</v>
      </c>
      <c r="F241" s="3">
        <v>2</v>
      </c>
      <c r="G241" s="3">
        <v>27.18</v>
      </c>
      <c r="H241" s="3">
        <f t="shared" si="15"/>
        <v>1</v>
      </c>
      <c r="I241" s="3">
        <f t="shared" si="16"/>
        <v>2</v>
      </c>
      <c r="J241" s="3">
        <f t="shared" si="17"/>
        <v>7</v>
      </c>
      <c r="K241" s="3">
        <f t="shared" si="18"/>
        <v>1</v>
      </c>
      <c r="L241" s="10">
        <f t="shared" si="19"/>
        <v>2</v>
      </c>
      <c r="M241" s="5">
        <v>0.96816200964335597</v>
      </c>
      <c r="N241" s="5">
        <v>0.105150493419272</v>
      </c>
      <c r="O241" s="15">
        <f>tips!$M241+(tips!$N241*tips!$G241)</f>
        <v>3.8261524207791688</v>
      </c>
      <c r="P241" s="15">
        <f>tips!$O241-tips!$F241</f>
        <v>1.8261524207791688</v>
      </c>
      <c r="Q241" s="29"/>
    </row>
    <row r="242" spans="1:17" x14ac:dyDescent="0.3">
      <c r="A242" s="3" t="s">
        <v>5</v>
      </c>
      <c r="B242" s="3" t="s">
        <v>6</v>
      </c>
      <c r="C242" s="3" t="s">
        <v>4</v>
      </c>
      <c r="D242" s="3" t="s">
        <v>0</v>
      </c>
      <c r="E242" s="3">
        <v>2</v>
      </c>
      <c r="F242" s="3">
        <v>2</v>
      </c>
      <c r="G242" s="3">
        <v>22.67</v>
      </c>
      <c r="H242" s="3">
        <f t="shared" si="15"/>
        <v>2</v>
      </c>
      <c r="I242" s="3">
        <f t="shared" si="16"/>
        <v>2</v>
      </c>
      <c r="J242" s="3">
        <f t="shared" si="17"/>
        <v>7</v>
      </c>
      <c r="K242" s="3">
        <f t="shared" si="18"/>
        <v>1</v>
      </c>
      <c r="L242" s="10">
        <f t="shared" si="19"/>
        <v>2</v>
      </c>
      <c r="M242" s="5">
        <v>0.96816200964335597</v>
      </c>
      <c r="N242" s="5">
        <v>0.105150493419272</v>
      </c>
      <c r="O242" s="15">
        <f>tips!$M242+(tips!$N242*tips!$G242)</f>
        <v>3.3519236954582525</v>
      </c>
      <c r="P242" s="15">
        <f>tips!$O242-tips!$F242</f>
        <v>1.3519236954582525</v>
      </c>
      <c r="Q242" s="29"/>
    </row>
    <row r="243" spans="1:17" x14ac:dyDescent="0.3">
      <c r="A243" s="3" t="s">
        <v>5</v>
      </c>
      <c r="B243" s="3" t="s">
        <v>2</v>
      </c>
      <c r="C243" s="3" t="s">
        <v>4</v>
      </c>
      <c r="D243" s="3" t="s">
        <v>0</v>
      </c>
      <c r="E243" s="3">
        <v>2</v>
      </c>
      <c r="F243" s="3">
        <v>1.75</v>
      </c>
      <c r="G243" s="3">
        <v>17.82</v>
      </c>
      <c r="H243" s="3">
        <f t="shared" si="15"/>
        <v>2</v>
      </c>
      <c r="I243" s="3">
        <f t="shared" si="16"/>
        <v>1</v>
      </c>
      <c r="J243" s="3">
        <f t="shared" si="17"/>
        <v>7</v>
      </c>
      <c r="K243" s="3">
        <f t="shared" si="18"/>
        <v>1</v>
      </c>
      <c r="L243" s="10">
        <f t="shared" si="19"/>
        <v>2</v>
      </c>
      <c r="M243" s="5">
        <v>0.96816200964335597</v>
      </c>
      <c r="N243" s="5">
        <v>0.105150493419272</v>
      </c>
      <c r="O243" s="15">
        <f>tips!$M243+(tips!$N243*tips!$G243)</f>
        <v>2.8419438023747832</v>
      </c>
      <c r="P243" s="15">
        <f>tips!$O243-tips!$F243</f>
        <v>1.0919438023747832</v>
      </c>
      <c r="Q243" s="29"/>
    </row>
    <row r="244" spans="1:17" x14ac:dyDescent="0.3">
      <c r="A244" s="11" t="s">
        <v>3</v>
      </c>
      <c r="B244" s="11" t="s">
        <v>2</v>
      </c>
      <c r="C244" s="11" t="s">
        <v>1</v>
      </c>
      <c r="D244" s="11" t="s">
        <v>0</v>
      </c>
      <c r="E244" s="11">
        <v>2</v>
      </c>
      <c r="F244" s="11">
        <v>3</v>
      </c>
      <c r="G244" s="11">
        <v>18.78</v>
      </c>
      <c r="H244" s="11">
        <f t="shared" si="15"/>
        <v>1</v>
      </c>
      <c r="I244" s="11">
        <f t="shared" si="16"/>
        <v>1</v>
      </c>
      <c r="J244" s="11">
        <f t="shared" si="17"/>
        <v>5</v>
      </c>
      <c r="K244" s="11">
        <f t="shared" si="18"/>
        <v>1</v>
      </c>
      <c r="L244" s="12">
        <f t="shared" si="19"/>
        <v>2</v>
      </c>
      <c r="M244" s="5">
        <v>0.96816200964335597</v>
      </c>
      <c r="N244" s="5">
        <v>0.105150493419272</v>
      </c>
      <c r="O244" s="16">
        <f>tips!$M244+(tips!$N244*tips!$G244)</f>
        <v>2.9428882760572845</v>
      </c>
      <c r="P244" s="16">
        <f>tips!$O244-tips!$F244</f>
        <v>-5.7111723942715464E-2</v>
      </c>
      <c r="Q244" s="29"/>
    </row>
    <row r="245" spans="1:17" x14ac:dyDescent="0.3">
      <c r="A245" s="3" t="s">
        <v>54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10"/>
      <c r="M245" s="3"/>
      <c r="N245" s="3"/>
      <c r="O245" s="13"/>
      <c r="P245" s="15">
        <f>SUBTOTAL(103,tips!$P$2:$P$244)</f>
        <v>243</v>
      </c>
      <c r="Q245" s="29"/>
    </row>
    <row r="246" spans="1:17" x14ac:dyDescent="0.3">
      <c r="A246"/>
      <c r="B246"/>
      <c r="C246"/>
      <c r="D246"/>
      <c r="E246"/>
      <c r="F246"/>
      <c r="G246"/>
    </row>
  </sheetData>
  <mergeCells count="1">
    <mergeCell ref="S19:V19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0" sqref="G10"/>
    </sheetView>
  </sheetViews>
  <sheetFormatPr defaultRowHeight="14.4" x14ac:dyDescent="0.3"/>
  <cols>
    <col min="1" max="1" width="18" bestFit="1" customWidth="1"/>
    <col min="2" max="2" width="12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5546875" bestFit="1" customWidth="1"/>
  </cols>
  <sheetData>
    <row r="1" spans="1:9" x14ac:dyDescent="0.3">
      <c r="A1" t="s">
        <v>44</v>
      </c>
    </row>
    <row r="2" spans="1:9" ht="15" thickBot="1" x14ac:dyDescent="0.35"/>
    <row r="3" spans="1:9" x14ac:dyDescent="0.3">
      <c r="A3" s="8" t="s">
        <v>45</v>
      </c>
      <c r="B3" s="8"/>
    </row>
    <row r="4" spans="1:9" x14ac:dyDescent="0.3">
      <c r="A4" s="5" t="s">
        <v>46</v>
      </c>
      <c r="B4" s="5">
        <v>0.6750755186639914</v>
      </c>
    </row>
    <row r="5" spans="1:9" x14ac:dyDescent="0.3">
      <c r="A5" s="5" t="s">
        <v>47</v>
      </c>
      <c r="B5" s="5">
        <v>0.45572695589945705</v>
      </c>
    </row>
    <row r="6" spans="1:9" x14ac:dyDescent="0.3">
      <c r="A6" s="5" t="s">
        <v>48</v>
      </c>
      <c r="B6" s="5">
        <v>0.4511913471986192</v>
      </c>
    </row>
    <row r="7" spans="1:9" x14ac:dyDescent="0.3">
      <c r="A7" s="5" t="s">
        <v>49</v>
      </c>
      <c r="B7" s="5">
        <v>1.0260319561394806</v>
      </c>
    </row>
    <row r="8" spans="1:9" ht="15" thickBot="1" x14ac:dyDescent="0.35">
      <c r="A8" s="6" t="s">
        <v>50</v>
      </c>
      <c r="B8" s="6">
        <v>243</v>
      </c>
    </row>
    <row r="10" spans="1:9" ht="15" thickBot="1" x14ac:dyDescent="0.35">
      <c r="A10" t="s">
        <v>51</v>
      </c>
    </row>
    <row r="11" spans="1:9" x14ac:dyDescent="0.3">
      <c r="A11" s="7"/>
      <c r="B11" s="7" t="s">
        <v>56</v>
      </c>
      <c r="C11" s="7" t="s">
        <v>57</v>
      </c>
      <c r="D11" s="7" t="s">
        <v>58</v>
      </c>
      <c r="E11" s="7" t="s">
        <v>59</v>
      </c>
      <c r="F11" s="7" t="s">
        <v>60</v>
      </c>
    </row>
    <row r="12" spans="1:9" x14ac:dyDescent="0.3">
      <c r="A12" s="5" t="s">
        <v>52</v>
      </c>
      <c r="B12" s="5">
        <v>2</v>
      </c>
      <c r="C12" s="5">
        <v>211.55383763320194</v>
      </c>
      <c r="D12" s="5">
        <v>105.77691881660097</v>
      </c>
      <c r="E12" s="5">
        <v>100.47757334429468</v>
      </c>
      <c r="F12" s="5">
        <v>1.9861822458234122E-32</v>
      </c>
    </row>
    <row r="13" spans="1:9" x14ac:dyDescent="0.3">
      <c r="A13" s="5" t="s">
        <v>53</v>
      </c>
      <c r="B13" s="5">
        <v>240</v>
      </c>
      <c r="C13" s="5">
        <v>252.65797800465813</v>
      </c>
      <c r="D13" s="5">
        <v>1.0527415750194089</v>
      </c>
      <c r="E13" s="5"/>
      <c r="F13" s="5"/>
    </row>
    <row r="14" spans="1:9" ht="15" thickBot="1" x14ac:dyDescent="0.35">
      <c r="A14" s="6" t="s">
        <v>54</v>
      </c>
      <c r="B14" s="6">
        <v>242</v>
      </c>
      <c r="C14" s="6">
        <v>464.21181563786007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61</v>
      </c>
      <c r="C16" s="7" t="s">
        <v>49</v>
      </c>
      <c r="D16" s="7" t="s">
        <v>62</v>
      </c>
      <c r="E16" s="7" t="s">
        <v>63</v>
      </c>
      <c r="F16" s="7" t="s">
        <v>64</v>
      </c>
      <c r="G16" s="7" t="s">
        <v>65</v>
      </c>
      <c r="H16" s="7" t="s">
        <v>66</v>
      </c>
      <c r="I16" s="7" t="s">
        <v>67</v>
      </c>
    </row>
    <row r="17" spans="1:9" x14ac:dyDescent="0.3">
      <c r="A17" s="5" t="s">
        <v>55</v>
      </c>
      <c r="B17" s="5">
        <v>0.96816200964335575</v>
      </c>
      <c r="C17" s="5">
        <v>0.26283282928278723</v>
      </c>
      <c r="D17" s="5">
        <v>3.6835657565504896</v>
      </c>
      <c r="E17" s="5">
        <v>2.8422024877954098E-4</v>
      </c>
      <c r="F17" s="5">
        <v>0.45040825508561194</v>
      </c>
      <c r="G17" s="5">
        <v>1.4859157642010996</v>
      </c>
      <c r="H17" s="5">
        <v>0.45040825508561194</v>
      </c>
      <c r="I17" s="5">
        <v>1.4859157642010996</v>
      </c>
    </row>
    <row r="18" spans="1:9" x14ac:dyDescent="0.3">
      <c r="A18" s="5" t="s">
        <v>29</v>
      </c>
      <c r="B18" s="5">
        <v>0.10515049341927192</v>
      </c>
      <c r="C18" s="5">
        <v>7.4774673268975453E-3</v>
      </c>
      <c r="D18" s="5">
        <v>14.062313992470445</v>
      </c>
      <c r="E18" s="5">
        <v>3.6320702713835615E-33</v>
      </c>
      <c r="F18" s="5">
        <v>9.0420648621540631E-2</v>
      </c>
      <c r="G18" s="5">
        <v>0.11988033821700321</v>
      </c>
      <c r="H18" s="5">
        <v>9.0420648621540631E-2</v>
      </c>
      <c r="I18" s="5">
        <v>0.11988033821700321</v>
      </c>
    </row>
    <row r="19" spans="1:9" ht="15" thickBot="1" x14ac:dyDescent="0.35">
      <c r="A19" s="6" t="s">
        <v>37</v>
      </c>
      <c r="B19" s="6">
        <v>-2.9897023859108723E-2</v>
      </c>
      <c r="C19" s="6">
        <v>0.13904246145918606</v>
      </c>
      <c r="D19" s="6">
        <v>-0.21502081842735912</v>
      </c>
      <c r="E19" s="6">
        <v>0.82993368854696514</v>
      </c>
      <c r="F19" s="6">
        <v>-0.30379643231538156</v>
      </c>
      <c r="G19" s="6">
        <v>0.24400238459716411</v>
      </c>
      <c r="H19" s="6">
        <v>-0.30379643231538156</v>
      </c>
      <c r="I19" s="6">
        <v>0.24400238459716411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6" sqref="B6"/>
    </sheetView>
  </sheetViews>
  <sheetFormatPr defaultRowHeight="14.4" x14ac:dyDescent="0.3"/>
  <cols>
    <col min="1" max="1" width="29.109375" bestFit="1" customWidth="1"/>
    <col min="2" max="2" width="57.5546875" bestFit="1" customWidth="1"/>
  </cols>
  <sheetData>
    <row r="1" spans="1:7" ht="18" x14ac:dyDescent="0.35">
      <c r="A1" s="32" t="s">
        <v>72</v>
      </c>
      <c r="B1" s="32"/>
      <c r="C1" s="32"/>
      <c r="D1" s="32"/>
      <c r="E1" s="32"/>
      <c r="F1" s="32"/>
      <c r="G1" s="32"/>
    </row>
    <row r="2" spans="1:7" x14ac:dyDescent="0.3">
      <c r="A2" t="s">
        <v>73</v>
      </c>
      <c r="B2" t="s">
        <v>75</v>
      </c>
    </row>
    <row r="3" spans="1:7" x14ac:dyDescent="0.3">
      <c r="A3" t="s">
        <v>76</v>
      </c>
      <c r="B3" s="4">
        <f>SUM(tips!$P$2:$P$245)</f>
        <v>254.95880954364375</v>
      </c>
    </row>
    <row r="4" spans="1:7" x14ac:dyDescent="0.3">
      <c r="A4" t="s">
        <v>74</v>
      </c>
      <c r="B4">
        <f>COUNT(tips!$P$2:$P$245)</f>
        <v>244</v>
      </c>
    </row>
    <row r="5" spans="1:7" x14ac:dyDescent="0.3">
      <c r="A5" t="s">
        <v>72</v>
      </c>
      <c r="B5" s="4">
        <f>SQRT(B3/B4)</f>
        <v>1.0222099362985044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Main Tips Sheet</vt:lpstr>
      <vt:lpstr>tips</vt:lpstr>
      <vt:lpstr>Tip-E sex</vt:lpstr>
      <vt:lpstr>RMSE</vt:lpstr>
      <vt:lpstr>Num._Sex</vt:lpstr>
      <vt:lpstr>Tip</vt:lpstr>
      <vt:lpstr>Total_bill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HP</cp:lastModifiedBy>
  <dcterms:created xsi:type="dcterms:W3CDTF">2021-10-26T16:10:41Z</dcterms:created>
  <dcterms:modified xsi:type="dcterms:W3CDTF">2025-03-19T13:08:28Z</dcterms:modified>
</cp:coreProperties>
</file>