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o\Desktop\"/>
    </mc:Choice>
  </mc:AlternateContent>
  <bookViews>
    <workbookView xWindow="0" yWindow="1800" windowWidth="20520" windowHeight="9458"/>
  </bookViews>
  <sheets>
    <sheet name="oligo calculator"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1" l="1"/>
  <c r="C23" i="1"/>
  <c r="C22" i="1"/>
  <c r="C26" i="1" s="1"/>
  <c r="C19" i="1"/>
  <c r="K13" i="1"/>
  <c r="K12" i="1"/>
  <c r="C18" i="1" s="1"/>
  <c r="K14" i="1" l="1"/>
  <c r="C13" i="1" s="1"/>
  <c r="C14" i="1" s="1"/>
</calcChain>
</file>

<file path=xl/sharedStrings.xml><?xml version="1.0" encoding="utf-8"?>
<sst xmlns="http://schemas.openxmlformats.org/spreadsheetml/2006/main" count="31" uniqueCount="31">
  <si>
    <t>Input Variables</t>
  </si>
  <si>
    <t>total RNA (µg)</t>
  </si>
  <si>
    <t>n oligos (1x)</t>
  </si>
  <si>
    <t>n oligos (2x)</t>
  </si>
  <si>
    <t>oligo : RNA</t>
  </si>
  <si>
    <t>bead : oligo</t>
  </si>
  <si>
    <t>[RNA] (ng/µL)</t>
  </si>
  <si>
    <t>rxn volume (µL)</t>
  </si>
  <si>
    <t>Bead Preparation</t>
  </si>
  <si>
    <t>Oligo Preparation</t>
  </si>
  <si>
    <t>Calculation Variables</t>
  </si>
  <si>
    <t>16S MW (g/mol)</t>
  </si>
  <si>
    <t>23S MW (g/mol)</t>
  </si>
  <si>
    <t>5S MW (g/mol)</t>
  </si>
  <si>
    <t>70S weight fraction</t>
  </si>
  <si>
    <t>bead capacity (mol/µL)</t>
  </si>
  <si>
    <t>Calculations</t>
  </si>
  <si>
    <t>Estimated 70S (mol)</t>
  </si>
  <si>
    <t>[1x oligo] in mix (mol/µL)</t>
  </si>
  <si>
    <t>vol oligo mix (µL)</t>
  </si>
  <si>
    <t>oligo mix per rxn (µL)</t>
  </si>
  <si>
    <t>vol water (µL)</t>
  </si>
  <si>
    <t>diluted mixture (µL)</t>
  </si>
  <si>
    <t>Removal Recipe</t>
  </si>
  <si>
    <t>input beads (µL)</t>
  </si>
  <si>
    <t>resuspension vol (µL)</t>
  </si>
  <si>
    <t>total RNA (µL)</t>
  </si>
  <si>
    <t>20x SSC (µL)</t>
  </si>
  <si>
    <t>30 mM EDTA (µL)</t>
  </si>
  <si>
    <t>diluted oligo mix (µL)</t>
  </si>
  <si>
    <t>water (µL)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</si>
</sst>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E+00"/>
  </numFmts>
  <fonts count="5" x14ac:knownFonts="1">
    <font>
      <sz val="11"/>
      <color theme="1"/>
      <name val="Calibri"/>
      <family val="2"/>
      <scheme val="minor"/>
    </font>
    <font>
      <b/>
      <sz val="11"/>
      <color theme="1"/>
      <name val="Calibri"/>
      <family val="2"/>
      <scheme val="minor"/>
    </font>
    <font>
      <b/>
      <u/>
      <sz val="14"/>
      <color theme="1"/>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3" xfId="0" applyBorder="1" applyAlignment="1">
      <alignment horizontal="right"/>
    </xf>
    <xf numFmtId="0" fontId="0" fillId="0" borderId="4" xfId="0" applyBorder="1"/>
    <xf numFmtId="0" fontId="0" fillId="0" borderId="5" xfId="0" applyBorder="1" applyAlignment="1">
      <alignment horizontal="right"/>
    </xf>
    <xf numFmtId="0" fontId="0" fillId="0" borderId="6" xfId="0" applyBorder="1"/>
    <xf numFmtId="0" fontId="0" fillId="0" borderId="0" xfId="0" applyBorder="1" applyAlignment="1">
      <alignment horizontal="right"/>
    </xf>
    <xf numFmtId="0" fontId="0" fillId="0" borderId="0" xfId="0" applyBorder="1"/>
    <xf numFmtId="0" fontId="3" fillId="0" borderId="4" xfId="0" applyFont="1" applyBorder="1"/>
    <xf numFmtId="0" fontId="1" fillId="0" borderId="0" xfId="0" applyFont="1" applyAlignment="1">
      <alignment horizontal="center"/>
    </xf>
    <xf numFmtId="0" fontId="4" fillId="0" borderId="0" xfId="0" applyFont="1" applyAlignment="1">
      <alignment horizontal="center"/>
    </xf>
    <xf numFmtId="0" fontId="4" fillId="0" borderId="0" xfId="0" applyFont="1"/>
    <xf numFmtId="164" fontId="0" fillId="0" borderId="0" xfId="0" applyNumberFormat="1"/>
    <xf numFmtId="11" fontId="0" fillId="0" borderId="6" xfId="0" applyNumberFormat="1" applyBorder="1"/>
    <xf numFmtId="0" fontId="0" fillId="0" borderId="3" xfId="0" applyFont="1" applyBorder="1" applyAlignment="1">
      <alignment horizontal="right"/>
    </xf>
    <xf numFmtId="11" fontId="0" fillId="0" borderId="4" xfId="0" applyNumberFormat="1" applyBorder="1" applyAlignment="1">
      <alignment horizontal="right"/>
    </xf>
    <xf numFmtId="2" fontId="0" fillId="0" borderId="6" xfId="0" applyNumberFormat="1" applyBorder="1"/>
    <xf numFmtId="2" fontId="0" fillId="0" borderId="4" xfId="0" applyNumberFormat="1" applyBorder="1"/>
    <xf numFmtId="0" fontId="0" fillId="0" borderId="3" xfId="0" applyFill="1" applyBorder="1" applyAlignment="1">
      <alignment horizontal="right"/>
    </xf>
    <xf numFmtId="0" fontId="0" fillId="0" borderId="5" xfId="0" applyFill="1" applyBorder="1" applyAlignment="1">
      <alignment horizontal="right"/>
    </xf>
    <xf numFmtId="0" fontId="2" fillId="0" borderId="1"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9525</xdr:colOff>
      <xdr:row>1</xdr:row>
      <xdr:rowOff>4763</xdr:rowOff>
    </xdr:from>
    <xdr:to>
      <xdr:col>8</xdr:col>
      <xdr:colOff>0</xdr:colOff>
      <xdr:row>9</xdr:row>
      <xdr:rowOff>4763</xdr:rowOff>
    </xdr:to>
    <xdr:sp macro="" textlink="">
      <xdr:nvSpPr>
        <xdr:cNvPr id="2" name="TextBox 1"/>
        <xdr:cNvSpPr txBox="1"/>
      </xdr:nvSpPr>
      <xdr:spPr>
        <a:xfrm>
          <a:off x="2476500" y="190501"/>
          <a:ext cx="3228975" cy="150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Input Variable</a:t>
          </a:r>
          <a:r>
            <a:rPr lang="en-US" sz="1100" b="1" baseline="0"/>
            <a:t> Notes</a:t>
          </a:r>
          <a:r>
            <a:rPr lang="en-US" sz="1100" b="1"/>
            <a:t>:</a:t>
          </a:r>
        </a:p>
        <a:p>
          <a:r>
            <a:rPr lang="en-US" sz="1100"/>
            <a:t>We've</a:t>
          </a:r>
          <a:r>
            <a:rPr lang="en-US" sz="1100" baseline="0"/>
            <a:t> tested 1-3 µg of input RNA. For n oligos fields, 16S and 23S oligos are typically used at 1x relative concentration and 5S oligos are used at 2x. For near maximum extraction with minimal use of beads, ratios of oligo : RNA and bead : oligo should be set to 2.25 and 7.5. Tested final reaction volume is 60 µL.</a:t>
          </a:r>
        </a:p>
      </xdr:txBody>
    </xdr:sp>
    <xdr:clientData/>
  </xdr:twoCellAnchor>
  <xdr:twoCellAnchor>
    <xdr:from>
      <xdr:col>11</xdr:col>
      <xdr:colOff>14288</xdr:colOff>
      <xdr:row>1</xdr:row>
      <xdr:rowOff>0</xdr:rowOff>
    </xdr:from>
    <xdr:to>
      <xdr:col>16</xdr:col>
      <xdr:colOff>4763</xdr:colOff>
      <xdr:row>7</xdr:row>
      <xdr:rowOff>176212</xdr:rowOff>
    </xdr:to>
    <xdr:sp macro="" textlink="">
      <xdr:nvSpPr>
        <xdr:cNvPr id="3" name="TextBox 2"/>
        <xdr:cNvSpPr txBox="1"/>
      </xdr:nvSpPr>
      <xdr:spPr>
        <a:xfrm>
          <a:off x="8953501" y="185738"/>
          <a:ext cx="3228975" cy="13096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Calculation Variable</a:t>
          </a:r>
          <a:r>
            <a:rPr lang="en-US" sz="1100" b="1" baseline="0"/>
            <a:t> Notes</a:t>
          </a:r>
          <a:r>
            <a:rPr lang="en-US" sz="1100" b="1"/>
            <a:t>:</a:t>
          </a:r>
        </a:p>
        <a:p>
          <a:r>
            <a:rPr lang="en-US" sz="1100" baseline="0"/>
            <a:t>MWs are estimated from </a:t>
          </a:r>
          <a:r>
            <a:rPr lang="en-US" sz="1100" i="1" baseline="0"/>
            <a:t>Ec</a:t>
          </a:r>
          <a:r>
            <a:rPr lang="en-US" sz="1100" i="0" baseline="0"/>
            <a:t> unmodified rRNA transcripts. Weight fraction based on ~90% of RNA is rRNA in log phase growth. Predicted bead capacity is 500 pmol/mg for MyOne Streptavidin beads; though true capacity is probably much lower (which is why excess bead : oligo ratio is needed).</a:t>
          </a:r>
          <a:endParaRPr lang="en-US" sz="1100" baseline="0"/>
        </a:p>
      </xdr:txBody>
    </xdr:sp>
    <xdr:clientData/>
  </xdr:twoCellAnchor>
  <xdr:twoCellAnchor>
    <xdr:from>
      <xdr:col>3</xdr:col>
      <xdr:colOff>14287</xdr:colOff>
      <xdr:row>10</xdr:row>
      <xdr:rowOff>0</xdr:rowOff>
    </xdr:from>
    <xdr:to>
      <xdr:col>8</xdr:col>
      <xdr:colOff>0</xdr:colOff>
      <xdr:row>15</xdr:row>
      <xdr:rowOff>19050</xdr:rowOff>
    </xdr:to>
    <xdr:sp macro="" textlink="">
      <xdr:nvSpPr>
        <xdr:cNvPr id="4" name="TextBox 3"/>
        <xdr:cNvSpPr txBox="1"/>
      </xdr:nvSpPr>
      <xdr:spPr>
        <a:xfrm>
          <a:off x="2552700" y="1876425"/>
          <a:ext cx="3224213" cy="976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Oligo Preparation Notes:</a:t>
          </a:r>
        </a:p>
        <a:p>
          <a:r>
            <a:rPr lang="en-US" sz="1100" baseline="0"/>
            <a:t>Undiluted oligo mixture can be prepared by mixing 100 </a:t>
          </a:r>
          <a:r>
            <a:rPr lang="en-US" sz="1100" baseline="0">
              <a:solidFill>
                <a:schemeClr val="dk1"/>
              </a:solidFill>
              <a:effectLst/>
              <a:latin typeface="+mn-lt"/>
              <a:ea typeface="+mn-ea"/>
              <a:cs typeface="+mn-cs"/>
            </a:rPr>
            <a:t>µ</a:t>
          </a:r>
          <a:r>
            <a:rPr lang="en-US" sz="1100" baseline="0"/>
            <a:t>M stocks of all 1x oligos (and adding twice that for 2x oligos). This undiluted mixture is then diluted to add 1 µL per ribosome removal reaction.</a:t>
          </a:r>
        </a:p>
      </xdr:txBody>
    </xdr:sp>
    <xdr:clientData/>
  </xdr:twoCellAnchor>
  <xdr:twoCellAnchor>
    <xdr:from>
      <xdr:col>3</xdr:col>
      <xdr:colOff>9525</xdr:colOff>
      <xdr:row>16</xdr:row>
      <xdr:rowOff>0</xdr:rowOff>
    </xdr:from>
    <xdr:to>
      <xdr:col>7</xdr:col>
      <xdr:colOff>642938</xdr:colOff>
      <xdr:row>19</xdr:row>
      <xdr:rowOff>90487</xdr:rowOff>
    </xdr:to>
    <xdr:sp macro="" textlink="">
      <xdr:nvSpPr>
        <xdr:cNvPr id="5" name="TextBox 4"/>
        <xdr:cNvSpPr txBox="1"/>
      </xdr:nvSpPr>
      <xdr:spPr>
        <a:xfrm>
          <a:off x="2595563" y="3019425"/>
          <a:ext cx="3224213"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Bead Preparation</a:t>
          </a:r>
          <a:r>
            <a:rPr lang="en-US" sz="1100" b="1" baseline="0"/>
            <a:t> Notes:</a:t>
          </a:r>
        </a:p>
        <a:p>
          <a:r>
            <a:rPr lang="en-US" sz="1100" b="0" baseline="0"/>
            <a:t>Input beads volume (per reaction) should be washed and resuspended in the resuspension volume.</a:t>
          </a:r>
        </a:p>
      </xdr:txBody>
    </xdr:sp>
    <xdr:clientData/>
  </xdr:twoCellAnchor>
  <xdr:twoCellAnchor>
    <xdr:from>
      <xdr:col>3</xdr:col>
      <xdr:colOff>4762</xdr:colOff>
      <xdr:row>19</xdr:row>
      <xdr:rowOff>180975</xdr:rowOff>
    </xdr:from>
    <xdr:to>
      <xdr:col>7</xdr:col>
      <xdr:colOff>638175</xdr:colOff>
      <xdr:row>26</xdr:row>
      <xdr:rowOff>4762</xdr:rowOff>
    </xdr:to>
    <xdr:sp macro="" textlink="">
      <xdr:nvSpPr>
        <xdr:cNvPr id="6" name="TextBox 5"/>
        <xdr:cNvSpPr txBox="1"/>
      </xdr:nvSpPr>
      <xdr:spPr>
        <a:xfrm>
          <a:off x="2590800" y="3795713"/>
          <a:ext cx="3224213" cy="11477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Removal Reaction Notes</a:t>
          </a:r>
          <a:r>
            <a:rPr lang="en-US" sz="1100" b="1" baseline="0"/>
            <a:t>:</a:t>
          </a:r>
        </a:p>
        <a:p>
          <a:r>
            <a:rPr lang="en-US" sz="1100" b="0" baseline="0"/>
            <a:t>Input RNA volume is calculated based on [RNA] above. Oligo mix should be diluted as above to allow 1 µL to be added to the final removal reaction.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6"/>
  <sheetViews>
    <sheetView tabSelected="1" workbookViewId="0">
      <selection activeCell="K19" sqref="K19"/>
    </sheetView>
  </sheetViews>
  <sheetFormatPr defaultRowHeight="14.25" x14ac:dyDescent="0.45"/>
  <cols>
    <col min="2" max="2" width="18.06640625" customWidth="1"/>
    <col min="10" max="10" width="22.3984375" customWidth="1"/>
    <col min="11" max="11" width="9.46484375" customWidth="1"/>
  </cols>
  <sheetData>
    <row r="1" spans="2:15" ht="14.65" thickBot="1" x14ac:dyDescent="0.5"/>
    <row r="2" spans="2:15" ht="18" x14ac:dyDescent="0.55000000000000004">
      <c r="B2" s="20" t="s">
        <v>0</v>
      </c>
      <c r="C2" s="21"/>
      <c r="J2" s="20" t="s">
        <v>10</v>
      </c>
      <c r="K2" s="21"/>
    </row>
    <row r="3" spans="2:15" x14ac:dyDescent="0.45">
      <c r="B3" s="2" t="s">
        <v>1</v>
      </c>
      <c r="C3" s="3">
        <v>2</v>
      </c>
      <c r="J3" s="2" t="s">
        <v>11</v>
      </c>
      <c r="K3" s="3">
        <v>499868</v>
      </c>
    </row>
    <row r="4" spans="2:15" x14ac:dyDescent="0.45">
      <c r="B4" s="2" t="s">
        <v>6</v>
      </c>
      <c r="C4" s="3">
        <v>100</v>
      </c>
      <c r="J4" s="2" t="s">
        <v>12</v>
      </c>
      <c r="K4" s="3">
        <v>942135</v>
      </c>
    </row>
    <row r="5" spans="2:15" x14ac:dyDescent="0.45">
      <c r="B5" s="2" t="s">
        <v>2</v>
      </c>
      <c r="C5" s="3">
        <v>19</v>
      </c>
      <c r="J5" s="2" t="s">
        <v>13</v>
      </c>
      <c r="K5" s="3">
        <v>39020</v>
      </c>
    </row>
    <row r="6" spans="2:15" x14ac:dyDescent="0.45">
      <c r="B6" s="2" t="s">
        <v>3</v>
      </c>
      <c r="C6" s="3">
        <v>2</v>
      </c>
      <c r="J6" s="2" t="s">
        <v>14</v>
      </c>
      <c r="K6" s="3">
        <v>0.9</v>
      </c>
    </row>
    <row r="7" spans="2:15" ht="14.65" thickBot="1" x14ac:dyDescent="0.5">
      <c r="B7" s="2" t="s">
        <v>4</v>
      </c>
      <c r="C7" s="3">
        <v>2.25</v>
      </c>
      <c r="J7" s="4" t="s">
        <v>15</v>
      </c>
      <c r="K7" s="13">
        <v>4.9999999999999997E-12</v>
      </c>
      <c r="M7" s="12"/>
    </row>
    <row r="8" spans="2:15" x14ac:dyDescent="0.45">
      <c r="B8" s="2" t="s">
        <v>5</v>
      </c>
      <c r="C8" s="3">
        <v>7.5</v>
      </c>
      <c r="K8" s="7"/>
    </row>
    <row r="9" spans="2:15" ht="14.65" thickBot="1" x14ac:dyDescent="0.5">
      <c r="B9" s="4" t="s">
        <v>7</v>
      </c>
      <c r="C9" s="5">
        <v>60</v>
      </c>
      <c r="J9" s="6"/>
      <c r="K9" s="6"/>
    </row>
    <row r="10" spans="2:15" ht="14.65" thickBot="1" x14ac:dyDescent="0.5"/>
    <row r="11" spans="2:15" ht="18" x14ac:dyDescent="0.55000000000000004">
      <c r="B11" s="20" t="s">
        <v>9</v>
      </c>
      <c r="C11" s="21"/>
      <c r="J11" s="20" t="s">
        <v>16</v>
      </c>
      <c r="K11" s="21"/>
      <c r="L11" s="9"/>
      <c r="M11" s="9"/>
      <c r="N11" s="9"/>
    </row>
    <row r="12" spans="2:15" x14ac:dyDescent="0.45">
      <c r="B12" s="2" t="s">
        <v>19</v>
      </c>
      <c r="C12" s="8">
        <v>5</v>
      </c>
      <c r="J12" s="14" t="s">
        <v>17</v>
      </c>
      <c r="K12" s="15">
        <f>C3*0.000001/SUM(K3:K5)*K6</f>
        <v>1.215376128527376E-12</v>
      </c>
      <c r="O12" s="10"/>
    </row>
    <row r="13" spans="2:15" x14ac:dyDescent="0.45">
      <c r="B13" s="2" t="s">
        <v>21</v>
      </c>
      <c r="C13" s="17">
        <f>C12/K14-C12</f>
        <v>2.9496672034353191</v>
      </c>
      <c r="J13" s="2" t="s">
        <v>18</v>
      </c>
      <c r="K13" s="3">
        <f>100*0.000000000001/(C5+2*C6)</f>
        <v>4.347826086956522E-12</v>
      </c>
      <c r="L13" s="1"/>
      <c r="M13" s="1"/>
      <c r="O13" s="11"/>
    </row>
    <row r="14" spans="2:15" ht="14.65" thickBot="1" x14ac:dyDescent="0.5">
      <c r="B14" s="4" t="s">
        <v>22</v>
      </c>
      <c r="C14" s="16">
        <f>SUM(C12:C13)</f>
        <v>7.9496672034353191</v>
      </c>
      <c r="J14" s="4" t="s">
        <v>20</v>
      </c>
      <c r="K14" s="16">
        <f>K12*C7/K13</f>
        <v>0.62895714651291712</v>
      </c>
    </row>
    <row r="16" spans="2:15" ht="14.65" thickBot="1" x14ac:dyDescent="0.5"/>
    <row r="17" spans="2:3" ht="18" x14ac:dyDescent="0.55000000000000004">
      <c r="B17" s="20" t="s">
        <v>8</v>
      </c>
      <c r="C17" s="21"/>
    </row>
    <row r="18" spans="2:3" x14ac:dyDescent="0.45">
      <c r="B18" s="2" t="s">
        <v>24</v>
      </c>
      <c r="C18" s="17">
        <f>K12*C7*C8*(C5+2*C6)/K7</f>
        <v>94.343571976937568</v>
      </c>
    </row>
    <row r="19" spans="2:3" ht="14.65" thickBot="1" x14ac:dyDescent="0.5">
      <c r="B19" s="4" t="s">
        <v>25</v>
      </c>
      <c r="C19" s="5">
        <f>C9/2</f>
        <v>30</v>
      </c>
    </row>
    <row r="20" spans="2:3" ht="14.65" thickBot="1" x14ac:dyDescent="0.5"/>
    <row r="21" spans="2:3" ht="18" x14ac:dyDescent="0.55000000000000004">
      <c r="B21" s="20" t="s">
        <v>23</v>
      </c>
      <c r="C21" s="21"/>
    </row>
    <row r="22" spans="2:3" x14ac:dyDescent="0.45">
      <c r="B22" s="2" t="s">
        <v>26</v>
      </c>
      <c r="C22" s="17">
        <f>C3*1000/C4</f>
        <v>20</v>
      </c>
    </row>
    <row r="23" spans="2:3" x14ac:dyDescent="0.45">
      <c r="B23" s="2" t="s">
        <v>27</v>
      </c>
      <c r="C23" s="17">
        <f>C9/20</f>
        <v>3</v>
      </c>
    </row>
    <row r="24" spans="2:3" x14ac:dyDescent="0.45">
      <c r="B24" s="18" t="s">
        <v>28</v>
      </c>
      <c r="C24" s="17">
        <f>C9/2/30</f>
        <v>1</v>
      </c>
    </row>
    <row r="25" spans="2:3" x14ac:dyDescent="0.45">
      <c r="B25" s="18" t="s">
        <v>29</v>
      </c>
      <c r="C25" s="3">
        <v>1</v>
      </c>
    </row>
    <row r="26" spans="2:3" ht="14.65" thickBot="1" x14ac:dyDescent="0.5">
      <c r="B26" s="19" t="s">
        <v>30</v>
      </c>
      <c r="C26" s="16">
        <f>C9/2-SUM(C22:C25)</f>
        <v>5</v>
      </c>
    </row>
  </sheetData>
  <mergeCells count="6">
    <mergeCell ref="B21:C21"/>
    <mergeCell ref="J2:K2"/>
    <mergeCell ref="J11:K11"/>
    <mergeCell ref="B2:C2"/>
    <mergeCell ref="B11:C11"/>
    <mergeCell ref="B17:C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oligo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Culviner</dc:creator>
  <cp:lastModifiedBy>Peter Culviner</cp:lastModifiedBy>
  <dcterms:created xsi:type="dcterms:W3CDTF">2019-07-17T15:56:59Z</dcterms:created>
  <dcterms:modified xsi:type="dcterms:W3CDTF">2019-07-17T22:30:38Z</dcterms:modified>
</cp:coreProperties>
</file>