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" sheetId="1" r:id="rId4"/>
    <sheet state="visible" name="Amazon" sheetId="2" r:id="rId5"/>
    <sheet state="visible" name="Overall" sheetId="3" r:id="rId6"/>
  </sheets>
  <definedNames/>
  <calcPr/>
</workbook>
</file>

<file path=xl/sharedStrings.xml><?xml version="1.0" encoding="utf-8"?>
<sst xmlns="http://schemas.openxmlformats.org/spreadsheetml/2006/main" count="182" uniqueCount="41">
  <si>
    <t>Net operating revenues</t>
  </si>
  <si>
    <t>Cost of goods sold</t>
  </si>
  <si>
    <t>Gross profit</t>
  </si>
  <si>
    <t>Selling, general, and administrative expense</t>
  </si>
  <si>
    <t>Operating Income</t>
  </si>
  <si>
    <t>ROE</t>
  </si>
  <si>
    <t>ART</t>
  </si>
  <si>
    <t>ROA</t>
  </si>
  <si>
    <t>INVT</t>
  </si>
  <si>
    <t>Interest expense</t>
  </si>
  <si>
    <t>Other income (loss) – net</t>
  </si>
  <si>
    <t>Income before income taxes</t>
  </si>
  <si>
    <t>Income taxes</t>
  </si>
  <si>
    <t>Other Expenses</t>
  </si>
  <si>
    <t>Net Income</t>
  </si>
  <si>
    <t>Profit Margin</t>
  </si>
  <si>
    <t>PPET</t>
  </si>
  <si>
    <t>Asset Turns</t>
  </si>
  <si>
    <t>APT</t>
  </si>
  <si>
    <t>C2C</t>
  </si>
  <si>
    <t>Cash and cash equivalents</t>
  </si>
  <si>
    <t>Short-term investments</t>
  </si>
  <si>
    <t>Net receivables</t>
  </si>
  <si>
    <t>Inventories</t>
  </si>
  <si>
    <t>Total current assets</t>
  </si>
  <si>
    <t>Property, plant and equipment</t>
  </si>
  <si>
    <t>Goodwill</t>
  </si>
  <si>
    <t>Other assets</t>
  </si>
  <si>
    <t>Total assets</t>
  </si>
  <si>
    <t>-</t>
  </si>
  <si>
    <t xml:space="preserve">Accounts payable </t>
  </si>
  <si>
    <t xml:space="preserve">Short-term debt  </t>
  </si>
  <si>
    <t xml:space="preserve">Other current liability  </t>
  </si>
  <si>
    <t xml:space="preserve">Total current liability  </t>
  </si>
  <si>
    <t xml:space="preserve">Long-term debt  </t>
  </si>
  <si>
    <t xml:space="preserve">Other liabilities </t>
  </si>
  <si>
    <t xml:space="preserve">Total liabilities </t>
  </si>
  <si>
    <t xml:space="preserve">Stockholder equity </t>
  </si>
  <si>
    <t>Asset Turnover</t>
  </si>
  <si>
    <t>Walmart</t>
  </si>
  <si>
    <t>Amazon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</si>
</sst>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>
      <sz val="11.0"/>
      <color theme="1"/>
      <name val="Arial"/>
    </font>
    <font>
      <b/>
      <sz val="12.0"/>
      <color theme="1"/>
      <name val="Arial"/>
      <scheme val="minor"/>
    </font>
    <font>
      <sz val="11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3" xfId="0" applyAlignment="1" applyFill="1" applyFont="1" applyNumberForma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3" numFmtId="0" xfId="0" applyFill="1" applyFont="1"/>
    <xf borderId="0" fillId="5" fontId="1" numFmtId="0" xfId="0" applyFill="1" applyFont="1"/>
    <xf borderId="0" fillId="6" fontId="4" numFmtId="0" xfId="0" applyAlignment="1" applyFill="1" applyFont="1">
      <alignment horizontal="center" vertical="bottom"/>
    </xf>
    <xf borderId="0" fillId="7" fontId="5" numFmtId="0" xfId="0" applyAlignment="1" applyFill="1" applyFont="1">
      <alignment vertical="bottom"/>
    </xf>
    <xf borderId="0" fillId="7" fontId="4" numFmtId="0" xfId="0" applyAlignment="1" applyFont="1">
      <alignment horizontal="right" vertical="bottom"/>
    </xf>
    <xf borderId="0" fillId="8" fontId="4" numFmtId="0" xfId="0" applyAlignment="1" applyFill="1" applyFont="1">
      <alignment vertical="bottom"/>
    </xf>
    <xf borderId="0" fillId="9" fontId="6" numFmtId="0" xfId="0" applyAlignment="1" applyFill="1" applyFont="1">
      <alignment horizontal="right" vertical="bottom"/>
    </xf>
    <xf borderId="0" fillId="9" fontId="6" numFmtId="10" xfId="0" applyAlignment="1" applyFont="1" applyNumberFormat="1">
      <alignment horizontal="right" vertical="bottom"/>
    </xf>
    <xf borderId="0" fillId="9" fontId="6" numFmtId="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10" fontId="5" numFmtId="0" xfId="0" applyAlignment="1" applyFill="1" applyFont="1">
      <alignment readingOrder="0" vertical="bottom"/>
    </xf>
    <xf borderId="0" fillId="0" fontId="7" numFmtId="0" xfId="0" applyFont="1"/>
    <xf borderId="0" fillId="0" fontId="7" numFmtId="0" xfId="0" applyAlignment="1" applyFont="1">
      <alignment horizontal="center" readingOrder="0"/>
    </xf>
    <xf borderId="0" fillId="6" fontId="7" numFmtId="0" xfId="0" applyAlignment="1" applyFont="1">
      <alignment horizontal="center" readingOrder="0"/>
    </xf>
    <xf borderId="0" fillId="6" fontId="1" numFmtId="0" xfId="0" applyFont="1"/>
    <xf borderId="0" fillId="0" fontId="7" numFmtId="0" xfId="0" applyAlignment="1" applyFont="1">
      <alignment readingOrder="0"/>
    </xf>
    <xf borderId="0" fillId="7" fontId="7" numFmtId="0" xfId="0" applyAlignment="1" applyFont="1">
      <alignment readingOrder="0"/>
    </xf>
    <xf borderId="0" fillId="7" fontId="1" numFmtId="0" xfId="0" applyFont="1"/>
    <xf borderId="0" fillId="9" fontId="8" numFmtId="0" xfId="0" applyFont="1"/>
    <xf borderId="0" fillId="8" fontId="7" numFmtId="0" xfId="0" applyAlignment="1" applyFont="1">
      <alignment readingOrder="0"/>
    </xf>
    <xf borderId="0" fillId="11" fontId="8" numFmtId="0" xfId="0" applyAlignment="1" applyFill="1" applyFont="1">
      <alignment readingOrder="0"/>
    </xf>
    <xf borderId="0" fillId="9" fontId="8" numFmtId="10" xfId="0" applyAlignment="1" applyFont="1" applyNumberFormat="1">
      <alignment readingOrder="0"/>
    </xf>
    <xf borderId="0" fillId="11" fontId="8" numFmtId="10" xfId="0" applyAlignment="1" applyFont="1" applyNumberFormat="1">
      <alignment readingOrder="0"/>
    </xf>
    <xf borderId="0" fillId="9" fontId="8" numFmtId="9" xfId="0" applyAlignment="1" applyFont="1" applyNumberFormat="1">
      <alignment readingOrder="0"/>
    </xf>
    <xf borderId="0" fillId="11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75"/>
    <col customWidth="1" min="9" max="9" width="10.88"/>
    <col customWidth="1" min="10" max="10" width="21.0"/>
    <col customWidth="1" min="11" max="11" width="19.75"/>
    <col customWidth="1" min="12" max="12" width="21.88"/>
    <col customWidth="1" min="13" max="13" width="33.75"/>
    <col customWidth="1" min="14" max="14" width="15.5"/>
    <col customWidth="1" min="15" max="15" width="23.5"/>
    <col customWidth="1" min="16" max="16" width="11.75"/>
    <col customWidth="1" min="17" max="17" width="15.13"/>
    <col customWidth="1" min="18" max="18" width="9.75"/>
  </cols>
  <sheetData>
    <row r="1"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</row>
    <row r="2">
      <c r="I2" s="1">
        <v>2010.0</v>
      </c>
      <c r="J2" s="1">
        <v>408214.0</v>
      </c>
      <c r="K2" s="1">
        <v>304657.0</v>
      </c>
      <c r="L2" s="1">
        <v>103557.0</v>
      </c>
      <c r="M2" s="1">
        <v>79607.0</v>
      </c>
      <c r="N2" s="1">
        <v>23950.0</v>
      </c>
    </row>
    <row r="3">
      <c r="I3" s="2">
        <v>2009.0</v>
      </c>
      <c r="J3" s="2">
        <v>404374.0</v>
      </c>
      <c r="K3" s="2">
        <v>304056.0</v>
      </c>
      <c r="L3" s="2">
        <v>100318.0</v>
      </c>
      <c r="M3" s="2">
        <v>77520.0</v>
      </c>
      <c r="N3" s="2">
        <v>22798.0</v>
      </c>
      <c r="O3" s="3"/>
      <c r="P3" s="3"/>
      <c r="Q3" s="3"/>
      <c r="R3" s="3"/>
    </row>
    <row r="4">
      <c r="B4" s="1" t="s">
        <v>5</v>
      </c>
      <c r="C4" s="1" t="s">
        <v>6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B5" s="1" t="s">
        <v>7</v>
      </c>
      <c r="C5" s="1" t="s">
        <v>8</v>
      </c>
      <c r="I5" s="3"/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3"/>
      <c r="Q5" s="3"/>
      <c r="R5" s="3"/>
    </row>
    <row r="6">
      <c r="B6" s="1" t="s">
        <v>15</v>
      </c>
      <c r="C6" s="1" t="s">
        <v>16</v>
      </c>
      <c r="F6" s="1"/>
      <c r="I6" s="2">
        <v>2010.0</v>
      </c>
      <c r="J6" s="2">
        <v>2065.0</v>
      </c>
      <c r="K6" s="2">
        <v>181.0</v>
      </c>
      <c r="L6" s="2">
        <v>22066.0</v>
      </c>
      <c r="M6" s="2">
        <v>7139.0</v>
      </c>
      <c r="N6" s="2">
        <v>592.0</v>
      </c>
      <c r="O6" s="2">
        <v>14335.0</v>
      </c>
      <c r="P6" s="3"/>
      <c r="Q6" s="3"/>
      <c r="R6" s="3"/>
    </row>
    <row r="7">
      <c r="B7" s="1" t="s">
        <v>17</v>
      </c>
      <c r="F7" s="1"/>
      <c r="I7" s="2">
        <v>2009.0</v>
      </c>
      <c r="J7" s="2">
        <v>2184.0</v>
      </c>
      <c r="K7" s="2">
        <v>284.0</v>
      </c>
      <c r="L7" s="2">
        <v>20898.0</v>
      </c>
      <c r="M7" s="2">
        <v>7145.0</v>
      </c>
      <c r="N7" s="2">
        <v>353.0</v>
      </c>
      <c r="O7" s="2">
        <v>13400.0</v>
      </c>
      <c r="P7" s="3"/>
      <c r="Q7" s="3"/>
      <c r="R7" s="3"/>
    </row>
    <row r="8">
      <c r="B8" s="1" t="s">
        <v>18</v>
      </c>
      <c r="F8" s="1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B9" s="1" t="s">
        <v>19</v>
      </c>
      <c r="F9" s="1"/>
      <c r="I9" s="3"/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  <c r="O9" s="2" t="s">
        <v>25</v>
      </c>
      <c r="P9" s="2" t="s">
        <v>26</v>
      </c>
      <c r="Q9" s="2" t="s">
        <v>27</v>
      </c>
      <c r="R9" s="2" t="s">
        <v>28</v>
      </c>
    </row>
    <row r="10">
      <c r="B10" s="1"/>
      <c r="F10" s="1"/>
      <c r="I10" s="2">
        <v>2010.0</v>
      </c>
      <c r="J10" s="2">
        <v>7907.0</v>
      </c>
      <c r="K10" s="2" t="s">
        <v>29</v>
      </c>
      <c r="L10" s="2">
        <v>4144.0</v>
      </c>
      <c r="M10" s="2">
        <v>33160.0</v>
      </c>
      <c r="N10" s="2">
        <v>48331.0</v>
      </c>
      <c r="O10" s="2">
        <v>102307.0</v>
      </c>
      <c r="P10" s="2">
        <v>16126.0</v>
      </c>
      <c r="Q10" s="2">
        <v>3942.0</v>
      </c>
      <c r="R10" s="2">
        <v>170706.0</v>
      </c>
    </row>
    <row r="11">
      <c r="B11" s="1"/>
      <c r="F11" s="1"/>
      <c r="I11" s="2">
        <v>2009.0</v>
      </c>
      <c r="J11" s="2">
        <v>7275.0</v>
      </c>
      <c r="K11" s="2" t="s">
        <v>29</v>
      </c>
      <c r="L11" s="2">
        <v>3905.0</v>
      </c>
      <c r="M11" s="2">
        <v>34511.0</v>
      </c>
      <c r="N11" s="2">
        <v>48949.0</v>
      </c>
      <c r="O11" s="2">
        <v>95653.0</v>
      </c>
      <c r="P11" s="2">
        <v>15260.0</v>
      </c>
      <c r="Q11" s="2">
        <v>3567.0</v>
      </c>
      <c r="R11" s="2">
        <v>163429.0</v>
      </c>
    </row>
    <row r="12">
      <c r="B12" s="1"/>
      <c r="F12" s="1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F13" s="1"/>
      <c r="I13" s="3"/>
      <c r="J13" s="3" t="s">
        <v>30</v>
      </c>
      <c r="K13" s="3" t="s">
        <v>31</v>
      </c>
      <c r="L13" s="3" t="s">
        <v>32</v>
      </c>
      <c r="M13" s="3" t="s">
        <v>33</v>
      </c>
      <c r="N13" s="3" t="s">
        <v>34</v>
      </c>
      <c r="O13" s="3" t="s">
        <v>35</v>
      </c>
      <c r="P13" s="3" t="s">
        <v>36</v>
      </c>
      <c r="Q13" s="3" t="s">
        <v>37</v>
      </c>
      <c r="R13" s="3"/>
    </row>
    <row r="14">
      <c r="I14" s="3">
        <v>2010.0</v>
      </c>
      <c r="J14" s="3">
        <v>50550.0</v>
      </c>
      <c r="K14" s="3">
        <v>4919.0</v>
      </c>
      <c r="L14" s="3">
        <v>92.0</v>
      </c>
      <c r="M14" s="3">
        <v>55561.0</v>
      </c>
      <c r="N14" s="3">
        <v>36401.0</v>
      </c>
      <c r="O14" s="3">
        <v>7688.0</v>
      </c>
      <c r="P14" s="3">
        <v>99650.0</v>
      </c>
      <c r="Q14" s="3">
        <v>5257.0</v>
      </c>
      <c r="R14" s="3"/>
    </row>
    <row r="15">
      <c r="E15" s="4"/>
      <c r="F15" s="4"/>
      <c r="I15" s="3">
        <v>2009.0</v>
      </c>
      <c r="J15" s="3">
        <v>47638.0</v>
      </c>
      <c r="K15" s="3">
        <v>7669.0</v>
      </c>
      <c r="L15" s="3">
        <v>83.0</v>
      </c>
      <c r="M15" s="3">
        <v>47638.0</v>
      </c>
      <c r="N15" s="3">
        <v>34549.0</v>
      </c>
      <c r="O15" s="3">
        <v>7808.0</v>
      </c>
      <c r="P15" s="3">
        <v>97747.0</v>
      </c>
      <c r="Q15" s="3">
        <v>2672.0</v>
      </c>
      <c r="R15" s="3"/>
    </row>
    <row r="16">
      <c r="E16" s="4"/>
      <c r="F16" s="4"/>
    </row>
    <row r="17">
      <c r="B17" s="1">
        <v>2010.0</v>
      </c>
      <c r="C17" s="1">
        <v>2009.0</v>
      </c>
      <c r="E17" s="5"/>
      <c r="F17" s="5"/>
    </row>
    <row r="18">
      <c r="A18" s="6" t="s">
        <v>5</v>
      </c>
      <c r="B18" s="7">
        <f>O6/Q14</f>
        <v>2.726840403</v>
      </c>
      <c r="C18" s="7">
        <f>O7/Q15</f>
        <v>5.01497006</v>
      </c>
      <c r="E18" s="4"/>
      <c r="F18" s="4"/>
    </row>
    <row r="19">
      <c r="A19" s="6" t="s">
        <v>7</v>
      </c>
      <c r="B19" s="7">
        <f>((O6+J6*0.65)/R10)</f>
        <v>0.09183772099</v>
      </c>
      <c r="C19" s="7">
        <v>0.09067913283444187</v>
      </c>
      <c r="E19" s="4"/>
      <c r="F19" s="4"/>
    </row>
    <row r="20">
      <c r="A20" s="6" t="s">
        <v>15</v>
      </c>
      <c r="B20" s="7">
        <f>(O6-0.65*J6)/J2</f>
        <v>0.03182828124</v>
      </c>
      <c r="C20" s="7">
        <v>0.02962702844396524</v>
      </c>
      <c r="E20" s="4"/>
      <c r="F20" s="4"/>
    </row>
    <row r="21">
      <c r="A21" s="6" t="s">
        <v>38</v>
      </c>
      <c r="B21" s="7">
        <f>J2/R10</f>
        <v>2.39132778</v>
      </c>
      <c r="C21" s="7">
        <f>J3/R11</f>
        <v>2.474309945</v>
      </c>
      <c r="E21" s="4"/>
      <c r="F21" s="4"/>
    </row>
    <row r="22">
      <c r="A22" s="6" t="s">
        <v>18</v>
      </c>
      <c r="B22" s="7">
        <f>K2/J14</f>
        <v>6.026844708</v>
      </c>
      <c r="C22" s="7">
        <v>6.382635710987027</v>
      </c>
      <c r="E22" s="4"/>
      <c r="F22" s="4"/>
    </row>
    <row r="23">
      <c r="A23" s="6" t="s">
        <v>19</v>
      </c>
      <c r="B23" s="7">
        <f t="shared" ref="B23:C23" si="1">(-52/B22)+(52/B24)+(52/B25)</f>
        <v>-2.440310472</v>
      </c>
      <c r="C23" s="7">
        <f t="shared" si="1"/>
        <v>-1.742835451</v>
      </c>
    </row>
    <row r="24">
      <c r="A24" s="6" t="s">
        <v>6</v>
      </c>
      <c r="B24" s="7">
        <f>J2/L10</f>
        <v>98.50723938</v>
      </c>
      <c r="C24" s="7">
        <f>J3/L11</f>
        <v>103.5528809</v>
      </c>
    </row>
    <row r="25">
      <c r="A25" s="6" t="s">
        <v>8</v>
      </c>
      <c r="B25" s="7">
        <f>K2/M10</f>
        <v>9.187484922</v>
      </c>
      <c r="C25" s="7">
        <v>8.810408275622265</v>
      </c>
    </row>
    <row r="26">
      <c r="A26" s="6" t="s">
        <v>16</v>
      </c>
      <c r="B26" s="7">
        <v>3.9900886547352576</v>
      </c>
      <c r="C26" s="7">
        <f>J3/O11</f>
        <v>4.227509853</v>
      </c>
    </row>
    <row r="27">
      <c r="D27" s="8"/>
      <c r="E27" s="9">
        <v>2010.0</v>
      </c>
      <c r="F27" s="9">
        <v>2009.0</v>
      </c>
    </row>
    <row r="28">
      <c r="D28" s="10" t="str">
        <f t="array" ref="D28:F32">transpose(J1:N3)</f>
        <v>Net operating revenues</v>
      </c>
      <c r="E28" s="11">
        <v>408214.0</v>
      </c>
      <c r="F28" s="11">
        <v>404374.0</v>
      </c>
    </row>
    <row r="29">
      <c r="D29" s="10" t="s">
        <v>1</v>
      </c>
      <c r="E29" s="11">
        <v>304657.0</v>
      </c>
      <c r="F29" s="11">
        <v>304056.0</v>
      </c>
    </row>
    <row r="30">
      <c r="D30" s="10" t="s">
        <v>2</v>
      </c>
      <c r="E30" s="11">
        <v>103557.0</v>
      </c>
      <c r="F30" s="11">
        <v>100318.0</v>
      </c>
    </row>
    <row r="31">
      <c r="D31" s="10" t="s">
        <v>3</v>
      </c>
      <c r="E31" s="11">
        <v>79607.0</v>
      </c>
      <c r="F31" s="11">
        <v>77520.0</v>
      </c>
    </row>
    <row r="32">
      <c r="D32" s="10" t="s">
        <v>4</v>
      </c>
      <c r="E32" s="11">
        <v>23950.0</v>
      </c>
      <c r="F32" s="11">
        <v>22798.0</v>
      </c>
    </row>
    <row r="33">
      <c r="D33" s="10" t="str">
        <f t="array" ref="D33:F38">transpose(J5:O7)</f>
        <v>Interest expense</v>
      </c>
      <c r="E33" s="11">
        <v>2065.0</v>
      </c>
      <c r="F33" s="11">
        <v>2184.0</v>
      </c>
    </row>
    <row r="34">
      <c r="D34" s="10" t="s">
        <v>10</v>
      </c>
      <c r="E34" s="11">
        <v>181.0</v>
      </c>
      <c r="F34" s="11">
        <v>284.0</v>
      </c>
    </row>
    <row r="35">
      <c r="D35" s="10" t="s">
        <v>11</v>
      </c>
      <c r="E35" s="11">
        <v>22066.0</v>
      </c>
      <c r="F35" s="11">
        <v>20898.0</v>
      </c>
    </row>
    <row r="36">
      <c r="D36" s="10" t="s">
        <v>12</v>
      </c>
      <c r="E36" s="11">
        <v>7139.0</v>
      </c>
      <c r="F36" s="11">
        <v>7145.0</v>
      </c>
    </row>
    <row r="37">
      <c r="D37" s="10" t="s">
        <v>13</v>
      </c>
      <c r="E37" s="11">
        <v>592.0</v>
      </c>
      <c r="F37" s="11">
        <v>353.0</v>
      </c>
    </row>
    <row r="38">
      <c r="D38" s="10" t="s">
        <v>14</v>
      </c>
      <c r="E38" s="11">
        <v>14335.0</v>
      </c>
      <c r="F38" s="11">
        <v>13400.0</v>
      </c>
    </row>
    <row r="39">
      <c r="D39" s="10" t="str">
        <f t="array" ref="D39:F47">transpose(J9:R11)</f>
        <v>Cash and cash equivalents</v>
      </c>
      <c r="E39" s="11">
        <v>7907.0</v>
      </c>
      <c r="F39" s="11">
        <v>7275.0</v>
      </c>
    </row>
    <row r="40">
      <c r="D40" s="10" t="s">
        <v>21</v>
      </c>
      <c r="E40" s="11" t="s">
        <v>29</v>
      </c>
      <c r="F40" s="11" t="s">
        <v>29</v>
      </c>
    </row>
    <row r="41">
      <c r="D41" s="10" t="s">
        <v>22</v>
      </c>
      <c r="E41" s="11">
        <v>4144.0</v>
      </c>
      <c r="F41" s="11">
        <v>3905.0</v>
      </c>
    </row>
    <row r="42">
      <c r="D42" s="10" t="s">
        <v>23</v>
      </c>
      <c r="E42" s="11">
        <v>33160.0</v>
      </c>
      <c r="F42" s="11">
        <v>34511.0</v>
      </c>
    </row>
    <row r="43">
      <c r="D43" s="10" t="s">
        <v>24</v>
      </c>
      <c r="E43" s="11">
        <v>48331.0</v>
      </c>
      <c r="F43" s="11">
        <v>48949.0</v>
      </c>
    </row>
    <row r="44">
      <c r="D44" s="10" t="s">
        <v>25</v>
      </c>
      <c r="E44" s="11">
        <v>102307.0</v>
      </c>
      <c r="F44" s="11">
        <v>95653.0</v>
      </c>
    </row>
    <row r="45">
      <c r="D45" s="10" t="s">
        <v>26</v>
      </c>
      <c r="E45" s="11">
        <v>16126.0</v>
      </c>
      <c r="F45" s="11">
        <v>15260.0</v>
      </c>
    </row>
    <row r="46">
      <c r="D46" s="10" t="s">
        <v>27</v>
      </c>
      <c r="E46" s="11">
        <v>3942.0</v>
      </c>
      <c r="F46" s="11">
        <v>3567.0</v>
      </c>
    </row>
    <row r="47">
      <c r="D47" s="10" t="s">
        <v>28</v>
      </c>
      <c r="E47" s="11">
        <v>170706.0</v>
      </c>
      <c r="F47" s="11">
        <v>163429.0</v>
      </c>
    </row>
    <row r="48">
      <c r="D48" s="10" t="str">
        <f t="array" ref="D48:F55">transpose(J13:Q15)</f>
        <v>Accounts payable </v>
      </c>
      <c r="E48" s="11">
        <v>50550.0</v>
      </c>
      <c r="F48" s="11">
        <v>47638.0</v>
      </c>
    </row>
    <row r="49">
      <c r="D49" s="10" t="s">
        <v>31</v>
      </c>
      <c r="E49" s="11">
        <v>4919.0</v>
      </c>
      <c r="F49" s="11">
        <v>7669.0</v>
      </c>
    </row>
    <row r="50">
      <c r="D50" s="10" t="s">
        <v>32</v>
      </c>
      <c r="E50" s="11">
        <v>92.0</v>
      </c>
      <c r="F50" s="11">
        <v>83.0</v>
      </c>
    </row>
    <row r="51">
      <c r="D51" s="10" t="s">
        <v>33</v>
      </c>
      <c r="E51" s="11">
        <v>55561.0</v>
      </c>
      <c r="F51" s="11">
        <v>47638.0</v>
      </c>
    </row>
    <row r="52">
      <c r="D52" s="10" t="s">
        <v>34</v>
      </c>
      <c r="E52" s="11">
        <v>36401.0</v>
      </c>
      <c r="F52" s="11">
        <v>34549.0</v>
      </c>
    </row>
    <row r="53">
      <c r="D53" s="10" t="s">
        <v>35</v>
      </c>
      <c r="E53" s="11">
        <v>7688.0</v>
      </c>
      <c r="F53" s="11">
        <v>7808.0</v>
      </c>
    </row>
    <row r="54">
      <c r="D54" s="10" t="s">
        <v>36</v>
      </c>
      <c r="E54" s="11">
        <v>99650.0</v>
      </c>
      <c r="F54" s="11">
        <v>97747.0</v>
      </c>
    </row>
    <row r="55">
      <c r="D55" s="10" t="s">
        <v>37</v>
      </c>
      <c r="E55" s="11">
        <v>5257.0</v>
      </c>
      <c r="F55" s="11">
        <v>2672.0</v>
      </c>
    </row>
    <row r="73">
      <c r="B73" s="12" t="s">
        <v>39</v>
      </c>
    </row>
    <row r="74">
      <c r="B74" s="13"/>
      <c r="C74" s="14">
        <v>2010.0</v>
      </c>
      <c r="D74" s="14">
        <v>2009.0</v>
      </c>
    </row>
    <row r="75">
      <c r="B75" s="15" t="s">
        <v>5</v>
      </c>
      <c r="C75" s="16">
        <v>2.727</v>
      </c>
      <c r="D75" s="16">
        <v>5.015</v>
      </c>
    </row>
    <row r="76">
      <c r="B76" s="15" t="s">
        <v>7</v>
      </c>
      <c r="C76" s="17">
        <v>0.092</v>
      </c>
      <c r="D76" s="17">
        <v>0.091</v>
      </c>
    </row>
    <row r="77">
      <c r="B77" s="15" t="s">
        <v>15</v>
      </c>
      <c r="C77" s="17">
        <v>0.032</v>
      </c>
      <c r="D77" s="18">
        <v>0.03</v>
      </c>
    </row>
    <row r="78">
      <c r="B78" s="15" t="s">
        <v>17</v>
      </c>
      <c r="C78" s="16">
        <v>2.391</v>
      </c>
      <c r="D78" s="16">
        <v>2.474</v>
      </c>
    </row>
    <row r="79">
      <c r="B79" s="15" t="s">
        <v>18</v>
      </c>
      <c r="C79" s="16">
        <v>6.027</v>
      </c>
      <c r="D79" s="16">
        <v>6.383</v>
      </c>
    </row>
    <row r="80">
      <c r="B80" s="15" t="s">
        <v>19</v>
      </c>
      <c r="C80" s="16">
        <v>-2.44</v>
      </c>
      <c r="D80" s="16">
        <v>-1.743</v>
      </c>
    </row>
    <row r="81">
      <c r="B81" s="15" t="s">
        <v>6</v>
      </c>
      <c r="C81" s="16">
        <v>98.507</v>
      </c>
      <c r="D81" s="16">
        <v>103.553</v>
      </c>
    </row>
    <row r="82">
      <c r="B82" s="15" t="s">
        <v>8</v>
      </c>
      <c r="C82" s="16">
        <v>9.187</v>
      </c>
      <c r="D82" s="16">
        <v>8.81</v>
      </c>
    </row>
    <row r="83">
      <c r="B83" s="15" t="s">
        <v>16</v>
      </c>
      <c r="C83" s="16">
        <v>3.99</v>
      </c>
      <c r="D83" s="16">
        <v>4.228</v>
      </c>
    </row>
  </sheetData>
  <mergeCells count="1">
    <mergeCell ref="B73:D7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13"/>
    <col customWidth="1" min="6" max="6" width="15.5"/>
    <col customWidth="1" min="7" max="7" width="17.25"/>
  </cols>
  <sheetData>
    <row r="2">
      <c r="A2" s="19"/>
      <c r="B2" s="19"/>
      <c r="C2" s="19"/>
      <c r="D2" s="19"/>
    </row>
    <row r="3">
      <c r="A3" s="19"/>
      <c r="B3" s="19" t="s">
        <v>5</v>
      </c>
      <c r="C3" s="19" t="s">
        <v>6</v>
      </c>
      <c r="D3" s="19"/>
      <c r="E3" s="2"/>
      <c r="F3" s="2"/>
      <c r="G3" s="2"/>
      <c r="H3" s="2"/>
      <c r="I3" s="2"/>
      <c r="J3" s="2"/>
      <c r="K3" s="3"/>
      <c r="L3" s="3"/>
      <c r="M3" s="3"/>
      <c r="N3" s="3"/>
    </row>
    <row r="4">
      <c r="A4" s="19"/>
      <c r="B4" s="19" t="s">
        <v>7</v>
      </c>
      <c r="C4" s="19" t="s">
        <v>8</v>
      </c>
      <c r="D4" s="19"/>
      <c r="E4" s="2" t="s">
        <v>40</v>
      </c>
      <c r="F4" s="3"/>
      <c r="G4" s="3"/>
      <c r="H4" s="3"/>
      <c r="I4" s="3"/>
      <c r="J4" s="3"/>
      <c r="K4" s="3"/>
      <c r="L4" s="3"/>
      <c r="M4" s="3"/>
      <c r="N4" s="3"/>
    </row>
    <row r="5">
      <c r="A5" s="19"/>
      <c r="B5" s="19" t="s">
        <v>15</v>
      </c>
      <c r="C5" s="19" t="s">
        <v>16</v>
      </c>
      <c r="D5" s="19"/>
      <c r="E5" s="3"/>
      <c r="F5" s="2"/>
      <c r="G5" s="2"/>
      <c r="H5" s="2"/>
      <c r="I5" s="2"/>
      <c r="J5" s="2"/>
      <c r="K5" s="2"/>
      <c r="L5" s="3"/>
      <c r="M5" s="3"/>
      <c r="N5" s="3"/>
    </row>
    <row r="6">
      <c r="A6" s="19"/>
      <c r="B6" s="19" t="s">
        <v>17</v>
      </c>
      <c r="C6" s="19"/>
      <c r="D6" s="19"/>
      <c r="E6" s="2"/>
      <c r="F6" s="2"/>
      <c r="G6" s="2"/>
      <c r="H6" s="2"/>
      <c r="I6" s="2"/>
      <c r="J6" s="2"/>
      <c r="K6" s="2"/>
      <c r="L6" s="3"/>
      <c r="M6" s="3"/>
      <c r="N6" s="3"/>
    </row>
    <row r="7">
      <c r="A7" s="19"/>
      <c r="B7" s="19" t="s">
        <v>18</v>
      </c>
      <c r="C7" s="19"/>
      <c r="D7" s="19"/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N7" s="3"/>
    </row>
    <row r="8">
      <c r="A8" s="19"/>
      <c r="B8" s="19" t="s">
        <v>19</v>
      </c>
      <c r="C8" s="19"/>
      <c r="D8" s="20">
        <v>2010.0</v>
      </c>
      <c r="E8" s="1">
        <v>34204.0</v>
      </c>
      <c r="F8" s="1">
        <v>26561.0</v>
      </c>
      <c r="G8" s="1">
        <v>7643.0</v>
      </c>
      <c r="H8" s="1">
        <v>6237.0</v>
      </c>
      <c r="I8" s="1">
        <v>1406.0</v>
      </c>
      <c r="N8" s="3"/>
    </row>
    <row r="9">
      <c r="A9" s="19"/>
      <c r="B9" s="19"/>
      <c r="C9" s="19"/>
      <c r="D9" s="20">
        <v>2009.0</v>
      </c>
      <c r="E9" s="2">
        <v>24509.0</v>
      </c>
      <c r="F9" s="2">
        <v>18978.0</v>
      </c>
      <c r="G9" s="2">
        <v>5531.0</v>
      </c>
      <c r="H9" s="2">
        <v>4402.0</v>
      </c>
      <c r="I9" s="2">
        <v>1129.0</v>
      </c>
      <c r="J9" s="3"/>
      <c r="K9" s="3"/>
      <c r="L9" s="3"/>
      <c r="M9" s="3"/>
      <c r="N9" s="2"/>
    </row>
    <row r="10">
      <c r="A10" s="19"/>
      <c r="B10" s="19"/>
      <c r="C10" s="19"/>
      <c r="D10" s="19"/>
      <c r="E10" s="3"/>
      <c r="F10" s="3"/>
      <c r="G10" s="3"/>
      <c r="H10" s="3"/>
      <c r="I10" s="3"/>
      <c r="J10" s="3"/>
      <c r="K10" s="3"/>
      <c r="L10" s="3"/>
      <c r="M10" s="3"/>
      <c r="N10" s="2"/>
    </row>
    <row r="11">
      <c r="A11" s="19"/>
      <c r="B11" s="19"/>
      <c r="C11" s="19"/>
      <c r="D11" s="19"/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3"/>
      <c r="L11" s="3"/>
      <c r="M11" s="3"/>
      <c r="N11" s="2"/>
    </row>
    <row r="12">
      <c r="A12" s="19"/>
      <c r="B12" s="19"/>
      <c r="C12" s="19"/>
      <c r="D12" s="20">
        <v>2010.0</v>
      </c>
      <c r="E12" s="2">
        <v>39.0</v>
      </c>
      <c r="F12" s="2">
        <v>130.0</v>
      </c>
      <c r="G12" s="2">
        <v>1497.0</v>
      </c>
      <c r="H12" s="2">
        <v>352.0</v>
      </c>
      <c r="I12" s="2" t="s">
        <v>29</v>
      </c>
      <c r="J12" s="2">
        <v>1152.0</v>
      </c>
      <c r="K12" s="3"/>
      <c r="L12" s="3"/>
      <c r="M12" s="3"/>
      <c r="N12" s="2"/>
    </row>
    <row r="13">
      <c r="A13" s="19"/>
      <c r="B13" s="19"/>
      <c r="C13" s="19"/>
      <c r="D13" s="20">
        <v>2009.0</v>
      </c>
      <c r="E13" s="2">
        <v>34.0</v>
      </c>
      <c r="F13" s="2">
        <v>66.0</v>
      </c>
      <c r="G13" s="2">
        <v>1161.0</v>
      </c>
      <c r="H13" s="2">
        <v>253.0</v>
      </c>
      <c r="I13" s="2" t="s">
        <v>29</v>
      </c>
      <c r="J13" s="2">
        <v>902.0</v>
      </c>
      <c r="K13" s="3"/>
      <c r="L13" s="3"/>
      <c r="M13" s="3"/>
      <c r="N13" s="3"/>
    </row>
    <row r="14">
      <c r="A14" s="19"/>
      <c r="B14" s="19"/>
      <c r="C14" s="19"/>
      <c r="D14" s="19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>
      <c r="A15" s="19"/>
      <c r="B15" s="19"/>
      <c r="C15" s="19"/>
      <c r="D15" s="19"/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3"/>
    </row>
    <row r="16">
      <c r="A16" s="19"/>
      <c r="B16" s="21">
        <v>2009.0</v>
      </c>
      <c r="C16" s="21">
        <v>2010.0</v>
      </c>
      <c r="D16" s="20">
        <v>2010.0</v>
      </c>
      <c r="E16" s="2">
        <v>3777.0</v>
      </c>
      <c r="F16" s="2">
        <v>4985.0</v>
      </c>
      <c r="G16" s="2">
        <v>1783.0</v>
      </c>
      <c r="H16" s="2">
        <v>3202.0</v>
      </c>
      <c r="I16" s="2">
        <v>13747.0</v>
      </c>
      <c r="J16" s="2">
        <v>2414.0</v>
      </c>
      <c r="K16" s="2">
        <v>1349.0</v>
      </c>
      <c r="L16" s="2">
        <v>1265.0</v>
      </c>
      <c r="M16" s="2">
        <v>18797.0</v>
      </c>
    </row>
    <row r="17">
      <c r="A17" s="19" t="s">
        <v>5</v>
      </c>
      <c r="B17" s="21">
        <v>17.2</v>
      </c>
      <c r="C17" s="21">
        <v>16.8</v>
      </c>
      <c r="D17" s="20">
        <v>2009.0</v>
      </c>
      <c r="E17" s="2">
        <v>3444.0</v>
      </c>
      <c r="F17" s="2">
        <v>2922.0</v>
      </c>
      <c r="G17" s="2">
        <v>1260.0</v>
      </c>
      <c r="H17" s="2">
        <v>2171.0</v>
      </c>
      <c r="I17" s="2">
        <v>9797.0</v>
      </c>
      <c r="J17" s="2">
        <v>1290.0</v>
      </c>
      <c r="K17" s="2">
        <v>1234.0</v>
      </c>
      <c r="L17" s="2">
        <v>1492.0</v>
      </c>
      <c r="M17" s="2">
        <v>13813.0</v>
      </c>
    </row>
    <row r="18">
      <c r="A18" s="19" t="s">
        <v>7</v>
      </c>
      <c r="B18" s="21">
        <v>6.7</v>
      </c>
      <c r="C18" s="21">
        <v>6.3</v>
      </c>
      <c r="D18" s="22"/>
      <c r="E18" s="2"/>
      <c r="F18" s="2"/>
      <c r="G18" s="2"/>
      <c r="H18" s="2"/>
      <c r="I18" s="2"/>
      <c r="J18" s="2"/>
      <c r="K18" s="2"/>
      <c r="L18" s="2"/>
      <c r="M18" s="2"/>
    </row>
    <row r="19">
      <c r="A19" s="19" t="s">
        <v>15</v>
      </c>
      <c r="B19" s="21">
        <v>3.8</v>
      </c>
      <c r="C19" s="21">
        <v>3.4</v>
      </c>
      <c r="D19" s="19"/>
      <c r="E19" s="3" t="s">
        <v>30</v>
      </c>
      <c r="F19" s="3" t="s">
        <v>31</v>
      </c>
      <c r="G19" s="3" t="s">
        <v>32</v>
      </c>
      <c r="H19" s="3" t="s">
        <v>33</v>
      </c>
      <c r="I19" s="3" t="s">
        <v>34</v>
      </c>
      <c r="J19" s="3" t="s">
        <v>35</v>
      </c>
      <c r="K19" s="3" t="s">
        <v>36</v>
      </c>
      <c r="L19" s="3" t="s">
        <v>37</v>
      </c>
      <c r="M19" s="3"/>
    </row>
    <row r="20">
      <c r="A20" s="19" t="s">
        <v>38</v>
      </c>
      <c r="B20" s="21">
        <v>19.45</v>
      </c>
      <c r="C20" s="23">
        <v>19.18</v>
      </c>
      <c r="D20" s="20">
        <v>2010.0</v>
      </c>
      <c r="E20" s="2">
        <v>10372.0</v>
      </c>
      <c r="F20" s="2" t="s">
        <v>29</v>
      </c>
      <c r="G20" s="2" t="s">
        <v>29</v>
      </c>
      <c r="H20" s="2">
        <v>10372.0</v>
      </c>
      <c r="I20" s="2" t="s">
        <v>29</v>
      </c>
      <c r="J20" s="2">
        <v>1561.0</v>
      </c>
      <c r="K20" s="2">
        <v>11933.0</v>
      </c>
      <c r="L20" s="2">
        <v>6864.0</v>
      </c>
      <c r="M20" s="3"/>
    </row>
    <row r="21">
      <c r="A21" s="19" t="s">
        <v>18</v>
      </c>
      <c r="B21" s="21">
        <v>2.58</v>
      </c>
      <c r="C21" s="21">
        <v>2.56</v>
      </c>
      <c r="D21" s="20">
        <v>2009.0</v>
      </c>
      <c r="E21" s="2">
        <v>7364.0</v>
      </c>
      <c r="F21" s="2" t="s">
        <v>29</v>
      </c>
      <c r="G21" s="2" t="s">
        <v>29</v>
      </c>
      <c r="H21" s="2">
        <v>7364.0</v>
      </c>
      <c r="I21" s="2">
        <v>109.0</v>
      </c>
      <c r="J21" s="2">
        <v>1083.0</v>
      </c>
      <c r="K21" s="2">
        <v>8556.0</v>
      </c>
      <c r="L21" s="2">
        <v>5257.0</v>
      </c>
      <c r="M21" s="3"/>
    </row>
    <row r="22">
      <c r="A22" s="19" t="s">
        <v>19</v>
      </c>
      <c r="B22" s="21">
        <v>-11.53</v>
      </c>
      <c r="C22" s="21">
        <v>-11.33</v>
      </c>
      <c r="D22" s="19"/>
    </row>
    <row r="23">
      <c r="A23" s="19" t="s">
        <v>6</v>
      </c>
      <c r="B23" s="21">
        <v>0.37037</v>
      </c>
      <c r="C23" s="21">
        <v>0.369</v>
      </c>
      <c r="D23" s="19"/>
    </row>
    <row r="24">
      <c r="A24" s="19" t="s">
        <v>8</v>
      </c>
      <c r="B24" s="21">
        <v>8.74</v>
      </c>
      <c r="C24" s="21">
        <v>8.3</v>
      </c>
      <c r="D24" s="19"/>
    </row>
    <row r="25">
      <c r="A25" s="19" t="s">
        <v>16</v>
      </c>
      <c r="B25" s="21">
        <v>19.0</v>
      </c>
      <c r="C25" s="21">
        <v>14.17</v>
      </c>
      <c r="D25" s="19"/>
    </row>
    <row r="26">
      <c r="A26" s="19"/>
      <c r="B26" s="19"/>
      <c r="C26" s="19"/>
      <c r="D26" s="19"/>
    </row>
    <row r="31">
      <c r="B31" s="7" t="str">
        <f t="array" ref="B31:D36">TRANSPOSE(D7:I9)</f>
        <v/>
      </c>
      <c r="C31" s="24">
        <v>2010.0</v>
      </c>
      <c r="D31" s="24">
        <v>2009.0</v>
      </c>
    </row>
    <row r="32">
      <c r="B32" s="7" t="s">
        <v>0</v>
      </c>
      <c r="C32" s="7">
        <v>34204.0</v>
      </c>
      <c r="D32" s="7">
        <v>24509.0</v>
      </c>
    </row>
    <row r="33">
      <c r="B33" s="7" t="s">
        <v>1</v>
      </c>
      <c r="C33" s="7">
        <v>26561.0</v>
      </c>
      <c r="D33" s="7">
        <v>18978.0</v>
      </c>
    </row>
    <row r="34">
      <c r="B34" s="7" t="s">
        <v>2</v>
      </c>
      <c r="C34" s="7">
        <v>7643.0</v>
      </c>
      <c r="D34" s="7">
        <v>5531.0</v>
      </c>
    </row>
    <row r="35">
      <c r="B35" s="7" t="s">
        <v>3</v>
      </c>
      <c r="C35" s="7">
        <v>6237.0</v>
      </c>
      <c r="D35" s="7">
        <v>4402.0</v>
      </c>
    </row>
    <row r="36">
      <c r="B36" s="7" t="s">
        <v>4</v>
      </c>
      <c r="C36" s="7">
        <v>1406.0</v>
      </c>
      <c r="D36" s="7">
        <v>1129.0</v>
      </c>
    </row>
    <row r="37">
      <c r="B37" s="7" t="s">
        <v>9</v>
      </c>
      <c r="C37" s="7">
        <v>39.0</v>
      </c>
      <c r="D37" s="7">
        <v>34.0</v>
      </c>
    </row>
    <row r="38">
      <c r="B38" s="7" t="s">
        <v>10</v>
      </c>
      <c r="C38" s="7">
        <v>130.0</v>
      </c>
      <c r="D38" s="7">
        <v>66.0</v>
      </c>
    </row>
    <row r="39">
      <c r="B39" s="7" t="s">
        <v>11</v>
      </c>
      <c r="C39" s="7">
        <v>1497.0</v>
      </c>
      <c r="D39" s="7">
        <v>1161.0</v>
      </c>
    </row>
    <row r="40">
      <c r="B40" s="7" t="s">
        <v>12</v>
      </c>
      <c r="C40" s="7">
        <v>352.0</v>
      </c>
      <c r="D40" s="7">
        <v>253.0</v>
      </c>
    </row>
    <row r="41">
      <c r="B41" s="7" t="s">
        <v>13</v>
      </c>
      <c r="C41" s="7" t="s">
        <v>29</v>
      </c>
      <c r="D41" s="7" t="s">
        <v>29</v>
      </c>
    </row>
    <row r="42">
      <c r="B42" s="7" t="s">
        <v>14</v>
      </c>
      <c r="C42" s="7">
        <v>1152.0</v>
      </c>
      <c r="D42" s="7">
        <v>902.0</v>
      </c>
    </row>
    <row r="43">
      <c r="B43" s="7" t="str">
        <f t="array" ref="B43:D51">transpose(E15:M17)</f>
        <v>Cash and cash equivalents</v>
      </c>
      <c r="C43" s="7">
        <v>3777.0</v>
      </c>
      <c r="D43" s="7">
        <v>3444.0</v>
      </c>
    </row>
    <row r="44">
      <c r="B44" s="7" t="s">
        <v>21</v>
      </c>
      <c r="C44" s="7">
        <v>4985.0</v>
      </c>
      <c r="D44" s="7">
        <v>2922.0</v>
      </c>
    </row>
    <row r="45">
      <c r="B45" s="7" t="s">
        <v>22</v>
      </c>
      <c r="C45" s="7">
        <v>1783.0</v>
      </c>
      <c r="D45" s="7">
        <v>1260.0</v>
      </c>
    </row>
    <row r="46">
      <c r="B46" s="7" t="s">
        <v>23</v>
      </c>
      <c r="C46" s="7">
        <v>3202.0</v>
      </c>
      <c r="D46" s="7">
        <v>2171.0</v>
      </c>
    </row>
    <row r="47">
      <c r="B47" s="7" t="s">
        <v>24</v>
      </c>
      <c r="C47" s="7">
        <v>13747.0</v>
      </c>
      <c r="D47" s="7">
        <v>9797.0</v>
      </c>
    </row>
    <row r="48">
      <c r="B48" s="7" t="s">
        <v>25</v>
      </c>
      <c r="C48" s="7">
        <v>2414.0</v>
      </c>
      <c r="D48" s="7">
        <v>1290.0</v>
      </c>
    </row>
    <row r="49">
      <c r="B49" s="7" t="s">
        <v>26</v>
      </c>
      <c r="C49" s="7">
        <v>1349.0</v>
      </c>
      <c r="D49" s="7">
        <v>1234.0</v>
      </c>
    </row>
    <row r="50">
      <c r="B50" s="7" t="s">
        <v>27</v>
      </c>
      <c r="C50" s="7">
        <v>1265.0</v>
      </c>
      <c r="D50" s="7">
        <v>1492.0</v>
      </c>
    </row>
    <row r="51">
      <c r="B51" s="7" t="s">
        <v>28</v>
      </c>
      <c r="C51" s="7">
        <v>18797.0</v>
      </c>
      <c r="D51" s="7">
        <v>13813.0</v>
      </c>
    </row>
    <row r="52">
      <c r="B52" s="7" t="str">
        <f t="array" ref="B52:D59">transpose(E19:L21)</f>
        <v>Accounts payable </v>
      </c>
      <c r="C52" s="7">
        <v>10372.0</v>
      </c>
      <c r="D52" s="7">
        <v>7364.0</v>
      </c>
    </row>
    <row r="53">
      <c r="B53" s="7" t="s">
        <v>31</v>
      </c>
      <c r="C53" s="7" t="s">
        <v>29</v>
      </c>
      <c r="D53" s="7" t="s">
        <v>29</v>
      </c>
    </row>
    <row r="54">
      <c r="B54" s="7" t="s">
        <v>32</v>
      </c>
      <c r="C54" s="7" t="s">
        <v>29</v>
      </c>
      <c r="D54" s="7" t="s">
        <v>29</v>
      </c>
    </row>
    <row r="55">
      <c r="B55" s="7" t="s">
        <v>33</v>
      </c>
      <c r="C55" s="7">
        <v>10372.0</v>
      </c>
      <c r="D55" s="7">
        <v>7364.0</v>
      </c>
    </row>
    <row r="56">
      <c r="B56" s="7" t="s">
        <v>34</v>
      </c>
      <c r="C56" s="7" t="s">
        <v>29</v>
      </c>
      <c r="D56" s="7">
        <v>109.0</v>
      </c>
    </row>
    <row r="57">
      <c r="B57" s="7" t="s">
        <v>35</v>
      </c>
      <c r="C57" s="7">
        <v>1561.0</v>
      </c>
      <c r="D57" s="7">
        <v>1083.0</v>
      </c>
    </row>
    <row r="58">
      <c r="B58" s="7" t="s">
        <v>36</v>
      </c>
      <c r="C58" s="7">
        <v>11933.0</v>
      </c>
      <c r="D58" s="7">
        <v>8556.0</v>
      </c>
    </row>
    <row r="59">
      <c r="B59" s="7" t="s">
        <v>37</v>
      </c>
      <c r="C59" s="7">
        <v>6864.0</v>
      </c>
      <c r="D59" s="7">
        <v>5257.0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38"/>
  </cols>
  <sheetData>
    <row r="5">
      <c r="B5" s="25"/>
      <c r="F5" s="26" t="s">
        <v>39</v>
      </c>
      <c r="H5" s="27"/>
      <c r="I5" s="26" t="s">
        <v>40</v>
      </c>
      <c r="K5" s="25"/>
    </row>
    <row r="6">
      <c r="B6" s="28"/>
      <c r="C6" s="28"/>
      <c r="F6" s="29">
        <v>2010.0</v>
      </c>
      <c r="G6" s="29">
        <v>2009.0</v>
      </c>
      <c r="H6" s="30"/>
      <c r="I6" s="29">
        <v>2010.0</v>
      </c>
      <c r="J6" s="29">
        <v>2009.0</v>
      </c>
      <c r="K6" s="28"/>
      <c r="L6" s="28"/>
    </row>
    <row r="7">
      <c r="D7" s="28"/>
      <c r="F7" s="31">
        <v>2.727</v>
      </c>
      <c r="G7" s="31">
        <v>5.015</v>
      </c>
      <c r="H7" s="32" t="s">
        <v>5</v>
      </c>
      <c r="I7" s="33">
        <v>16.8</v>
      </c>
      <c r="J7" s="33">
        <v>17.2</v>
      </c>
    </row>
    <row r="8">
      <c r="D8" s="28"/>
      <c r="F8" s="34">
        <v>0.092</v>
      </c>
      <c r="G8" s="34">
        <v>0.091</v>
      </c>
      <c r="H8" s="32" t="s">
        <v>7</v>
      </c>
      <c r="I8" s="35">
        <v>0.063</v>
      </c>
      <c r="J8" s="35">
        <v>0.067</v>
      </c>
    </row>
    <row r="9">
      <c r="D9" s="28"/>
      <c r="F9" s="34">
        <v>0.032</v>
      </c>
      <c r="G9" s="36">
        <v>0.03</v>
      </c>
      <c r="H9" s="32" t="s">
        <v>15</v>
      </c>
      <c r="I9" s="35">
        <v>0.034</v>
      </c>
      <c r="J9" s="35">
        <v>0.038</v>
      </c>
    </row>
    <row r="10">
      <c r="D10" s="28"/>
      <c r="F10" s="31">
        <v>2.391</v>
      </c>
      <c r="G10" s="31">
        <v>2.474</v>
      </c>
      <c r="H10" s="32" t="s">
        <v>17</v>
      </c>
      <c r="I10" s="33">
        <v>19.18</v>
      </c>
      <c r="J10" s="33">
        <v>19.45</v>
      </c>
    </row>
    <row r="11">
      <c r="D11" s="28"/>
      <c r="F11" s="31">
        <v>6.027</v>
      </c>
      <c r="G11" s="31">
        <v>6.383</v>
      </c>
      <c r="H11" s="32" t="s">
        <v>18</v>
      </c>
      <c r="I11" s="33">
        <v>2.56</v>
      </c>
      <c r="J11" s="33">
        <v>2.58</v>
      </c>
    </row>
    <row r="12">
      <c r="D12" s="28"/>
      <c r="F12" s="31">
        <v>-2.44</v>
      </c>
      <c r="G12" s="31">
        <v>-1.743</v>
      </c>
      <c r="H12" s="32" t="s">
        <v>19</v>
      </c>
      <c r="I12" s="33">
        <v>-11.33</v>
      </c>
      <c r="J12" s="33">
        <v>-11.53</v>
      </c>
    </row>
    <row r="13">
      <c r="D13" s="28"/>
      <c r="F13" s="31">
        <v>98.507</v>
      </c>
      <c r="G13" s="31">
        <v>103.553</v>
      </c>
      <c r="H13" s="32" t="s">
        <v>6</v>
      </c>
      <c r="I13" s="37">
        <v>19.1834</v>
      </c>
      <c r="J13" s="37">
        <v>19.4516</v>
      </c>
    </row>
    <row r="14">
      <c r="D14" s="28"/>
      <c r="F14" s="31">
        <v>9.187</v>
      </c>
      <c r="G14" s="31">
        <v>8.81</v>
      </c>
      <c r="H14" s="32" t="s">
        <v>8</v>
      </c>
      <c r="I14" s="33">
        <v>8.3</v>
      </c>
      <c r="J14" s="33">
        <v>8.74</v>
      </c>
    </row>
    <row r="15">
      <c r="D15" s="28"/>
      <c r="F15" s="31">
        <v>3.99</v>
      </c>
      <c r="G15" s="31">
        <v>4.228</v>
      </c>
      <c r="H15" s="32" t="s">
        <v>16</v>
      </c>
      <c r="I15" s="33">
        <v>14.17</v>
      </c>
      <c r="J15" s="33">
        <v>19.0</v>
      </c>
    </row>
  </sheetData>
  <mergeCells count="3">
    <mergeCell ref="B5:C5"/>
    <mergeCell ref="F5:G5"/>
    <mergeCell ref="I5:J5"/>
  </mergeCells>
  <drawing r:id="rId1"/>
</worksheet>
</file>