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ster" sheetId="1" r:id="rId3"/>
  </sheets>
  <definedNames/>
  <calcPr/>
</workbook>
</file>

<file path=xl/sharedStrings.xml><?xml version="1.0" encoding="utf-8"?>
<sst xmlns="http://schemas.openxmlformats.org/spreadsheetml/2006/main" count="94" uniqueCount="15">
  <si>
    <t>Rooster</t>
  </si>
  <si>
    <t>Maandag</t>
  </si>
  <si>
    <t>Dinsdag</t>
  </si>
  <si>
    <t>Woensdag</t>
  </si>
  <si>
    <t>Donderdag</t>
  </si>
  <si>
    <t>Vrijdag</t>
  </si>
  <si>
    <t>Week</t>
  </si>
  <si>
    <t>Shift</t>
  </si>
  <si>
    <t>Djoeke</t>
  </si>
  <si>
    <t>Devinio</t>
  </si>
  <si>
    <t>Menno</t>
  </si>
  <si>
    <t>Standby</t>
  </si>
  <si>
    <t>Feestdag</t>
  </si>
  <si>
    <t>Frequency</t>
  </si>
  <si>
    <t>Totaal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</si>
</sst>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-&quot;yyyy"/>
    <numFmt numFmtId="165" formatCode="DD/MM/YY"/>
  </numFmts>
  <fonts count="22">
    <font>
      <sz val="10.0"/>
      <color rgb="FF000000"/>
      <name val="Arial"/>
    </font>
    <font>
      <u/>
      <sz val="13.0"/>
      <name val="Cantarell"/>
    </font>
    <font>
      <u/>
      <sz val="13.0"/>
      <name val="Cantarell"/>
    </font>
    <font>
      <sz val="10.0"/>
      <name val="Cantarell"/>
    </font>
    <font>
      <sz val="9.0"/>
      <name val="Cantarell"/>
    </font>
    <font>
      <b/>
      <sz val="9.0"/>
      <name val="Cantarell"/>
    </font>
    <font>
      <sz val="9.0"/>
      <color rgb="FF000000"/>
      <name val="Cantarell"/>
    </font>
    <font>
      <i/>
      <sz val="9.0"/>
      <name val="Cantarell"/>
    </font>
    <font>
      <b/>
      <sz val="9.0"/>
      <color rgb="FF0000CC"/>
      <name val="Cantarell"/>
    </font>
    <font>
      <b/>
      <sz val="9.0"/>
      <color rgb="FF0000CC"/>
      <name val="Ubuntu"/>
    </font>
    <font>
      <sz val="10.0"/>
      <color rgb="FF0000CC"/>
      <name val="Cantarell"/>
    </font>
    <font>
      <sz val="9.0"/>
      <color rgb="FFFF0000"/>
      <name val="Cantarell"/>
    </font>
    <font>
      <sz val="9.0"/>
      <color rgb="FFFF0000"/>
      <name val="Ubuntu"/>
    </font>
    <font>
      <sz val="10.0"/>
      <color rgb="FFFF0000"/>
      <name val="Cantarell"/>
    </font>
    <font>
      <b/>
      <sz val="9.0"/>
      <color rgb="FF808080"/>
      <name val="Cantarell"/>
    </font>
    <font>
      <sz val="9.0"/>
      <color rgb="FF808080"/>
      <name val="Cantarell"/>
    </font>
    <font>
      <name val="Arial"/>
    </font>
    <font>
      <sz val="10.0"/>
      <color rgb="FF0000CC"/>
      <name val="Times New Roman"/>
    </font>
    <font>
      <b/>
      <sz val="9.0"/>
      <color rgb="FF999999"/>
      <name val="Cantarell"/>
    </font>
    <font>
      <i/>
      <sz val="9.0"/>
      <color rgb="FF999999"/>
      <name val="Cantarell"/>
    </font>
    <font>
      <sz val="9.0"/>
      <color rgb="FF999999"/>
      <name val="Cantarell"/>
    </font>
    <font>
      <sz val="9.0"/>
      <color rgb="FF0000CC"/>
      <name val="Cantarell"/>
    </font>
  </fonts>
  <fills count="2">
    <fill>
      <patternFill patternType="none"/>
    </fill>
    <fill>
      <patternFill patternType="lightGray"/>
    </fill>
  </fills>
  <borders count="7">
    <border/>
    <border>
      <right style="hair">
        <color rgb="FF000000"/>
      </right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top style="hair">
        <color rgb="FF000000"/>
      </top>
    </border>
    <border>
      <left style="hair">
        <color rgb="FF000000"/>
      </left>
    </border>
    <border>
      <left style="hair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2" fillId="0" fontId="6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2" fillId="0" fontId="7" numFmtId="165" xfId="0" applyAlignment="1" applyBorder="1" applyFont="1" applyNumberFormat="1">
      <alignment horizontal="left" readingOrder="0" shrinkToFit="0" vertical="bottom" wrapText="0"/>
    </xf>
    <xf borderId="0" fillId="0" fontId="8" numFmtId="0" xfId="0" applyAlignment="1" applyFont="1">
      <alignment horizontal="left" shrinkToFit="0" vertical="center" wrapText="0"/>
    </xf>
    <xf borderId="1" fillId="0" fontId="8" numFmtId="0" xfId="0" applyAlignment="1" applyBorder="1" applyFont="1">
      <alignment horizontal="left" shrinkToFit="0" vertical="center" wrapText="0"/>
    </xf>
    <xf borderId="4" fillId="0" fontId="9" numFmtId="0" xfId="0" applyAlignment="1" applyBorder="1" applyFont="1">
      <alignment horizontal="center"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shrinkToFit="0" vertical="center" wrapText="0"/>
    </xf>
    <xf borderId="1" fillId="0" fontId="11" numFmtId="0" xfId="0" applyAlignment="1" applyBorder="1" applyFont="1">
      <alignment horizontal="left" shrinkToFit="0" vertical="center" wrapText="0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4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1"/>
    </xf>
    <xf borderId="5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6" fillId="0" fontId="7" numFmtId="165" xfId="0" applyAlignment="1" applyBorder="1" applyFont="1" applyNumberFormat="1">
      <alignment horizontal="left" shrinkToFit="0" vertical="bottom" wrapText="0"/>
    </xf>
    <xf borderId="0" fillId="0" fontId="8" numFmtId="0" xfId="0" applyAlignment="1" applyFont="1">
      <alignment horizontal="center" shrinkToFit="0" vertical="bottom" wrapText="0"/>
    </xf>
    <xf borderId="4" fillId="0" fontId="9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readingOrder="0" vertical="bottom"/>
    </xf>
    <xf borderId="5" fillId="0" fontId="5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0"/>
    </xf>
    <xf borderId="0" fillId="0" fontId="19" numFmtId="165" xfId="0" applyAlignment="1" applyFont="1" applyNumberFormat="1">
      <alignment horizontal="left" shrinkToFit="0" vertical="bottom" wrapText="0"/>
    </xf>
    <xf borderId="4" fillId="0" fontId="9" numFmtId="0" xfId="0" applyAlignment="1" applyBorder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20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center" wrapText="0"/>
    </xf>
    <xf borderId="6" fillId="0" fontId="5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4" fillId="0" fontId="21" numFmtId="0" xfId="0" applyAlignment="1" applyBorder="1" applyFont="1">
      <alignment horizontal="left" shrinkToFit="0" vertical="center" wrapText="0"/>
    </xf>
    <xf borderId="4" fillId="0" fontId="21" numFmtId="0" xfId="0" applyAlignment="1" applyBorder="1" applyFont="1">
      <alignment horizontal="center" shrinkToFit="0" vertical="bottom" wrapText="0"/>
    </xf>
    <xf borderId="5" fillId="0" fontId="21" numFmtId="0" xfId="0" applyAlignment="1" applyBorder="1" applyFont="1">
      <alignment horizontal="center" shrinkToFit="0" vertical="bottom" wrapText="0"/>
    </xf>
    <xf borderId="5" fillId="0" fontId="1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.13"/>
    <col customWidth="1" min="3" max="7" width="18.75"/>
    <col customWidth="1" min="8" max="27" width="10.13"/>
  </cols>
  <sheetData>
    <row r="1" ht="12.75" customHeight="1">
      <c r="A1" s="1" t="s">
        <v>0</v>
      </c>
      <c r="B1" s="1"/>
      <c r="C1" s="2">
        <f>G4</f>
        <v>45415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5"/>
      <c r="B3" s="6"/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3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2.75" customHeight="1">
      <c r="A4" s="9" t="s">
        <v>6</v>
      </c>
      <c r="B4" s="10">
        <f>WEEKNUM(C4)</f>
        <v>18</v>
      </c>
      <c r="C4" s="11">
        <v>45411.0</v>
      </c>
      <c r="D4" s="11">
        <f t="shared" ref="D4:G4" si="1">C4+1</f>
        <v>45412</v>
      </c>
      <c r="E4" s="11">
        <f t="shared" si="1"/>
        <v>45413</v>
      </c>
      <c r="F4" s="11">
        <f t="shared" si="1"/>
        <v>45414</v>
      </c>
      <c r="G4" s="11">
        <f t="shared" si="1"/>
        <v>45415</v>
      </c>
      <c r="H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12" t="s">
        <v>7</v>
      </c>
      <c r="B5" s="13"/>
      <c r="C5" s="14"/>
      <c r="D5" s="14"/>
      <c r="E5" s="14" t="s">
        <v>8</v>
      </c>
      <c r="F5" s="14" t="s">
        <v>9</v>
      </c>
      <c r="G5" s="14" t="s">
        <v>10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s="16" t="s">
        <v>11</v>
      </c>
      <c r="B6" s="17"/>
      <c r="C6" s="18"/>
      <c r="D6" s="18"/>
      <c r="E6" s="18" t="s">
        <v>10</v>
      </c>
      <c r="F6" s="18" t="s">
        <v>8</v>
      </c>
      <c r="G6" s="18" t="s">
        <v>9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2.75" customHeight="1">
      <c r="A7" s="5"/>
      <c r="B7" s="20"/>
      <c r="C7" s="5"/>
      <c r="D7" s="5"/>
      <c r="E7" s="5"/>
      <c r="F7" s="5"/>
      <c r="G7" s="5"/>
      <c r="H7" s="3"/>
      <c r="I7" s="21"/>
      <c r="J7" s="21"/>
      <c r="K7" s="21"/>
      <c r="L7" s="22"/>
      <c r="M7" s="22"/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5"/>
      <c r="B8" s="20"/>
      <c r="C8" s="24" t="s">
        <v>1</v>
      </c>
      <c r="D8" s="25" t="s">
        <v>2</v>
      </c>
      <c r="E8" s="25" t="s">
        <v>3</v>
      </c>
      <c r="F8" s="25" t="s">
        <v>4</v>
      </c>
      <c r="G8" s="25" t="s">
        <v>5</v>
      </c>
      <c r="H8" s="8"/>
      <c r="I8" s="26"/>
      <c r="J8" s="26"/>
      <c r="K8" s="26"/>
      <c r="L8" s="27"/>
      <c r="M8" s="2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2.75" customHeight="1">
      <c r="A9" s="9" t="s">
        <v>6</v>
      </c>
      <c r="B9" s="28">
        <f>WEEKNUM(C9)</f>
        <v>19</v>
      </c>
      <c r="C9" s="29">
        <f>G4+3</f>
        <v>45418</v>
      </c>
      <c r="D9" s="11">
        <f t="shared" ref="D9:G9" si="2">C9+1</f>
        <v>45419</v>
      </c>
      <c r="E9" s="11">
        <f t="shared" si="2"/>
        <v>45420</v>
      </c>
      <c r="F9" s="11">
        <f t="shared" si="2"/>
        <v>45421</v>
      </c>
      <c r="G9" s="11">
        <f t="shared" si="2"/>
        <v>45422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>
      <c r="A10" s="12" t="s">
        <v>7</v>
      </c>
      <c r="B10" s="30"/>
      <c r="C10" s="31" t="s">
        <v>8</v>
      </c>
      <c r="D10" s="31" t="s">
        <v>9</v>
      </c>
      <c r="E10" s="31" t="s">
        <v>10</v>
      </c>
      <c r="F10" s="31" t="s">
        <v>12</v>
      </c>
      <c r="G10" s="31" t="s">
        <v>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s="16" t="s">
        <v>11</v>
      </c>
      <c r="B11" s="32"/>
      <c r="C11" s="33" t="s">
        <v>9</v>
      </c>
      <c r="D11" s="33" t="s">
        <v>10</v>
      </c>
      <c r="E11" s="33" t="s">
        <v>8</v>
      </c>
      <c r="F11" s="33" t="s">
        <v>12</v>
      </c>
      <c r="G11" s="33" t="s">
        <v>9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2.75" customHeight="1">
      <c r="A12" s="5"/>
      <c r="B12" s="20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75" customHeight="1">
      <c r="A13" s="5"/>
      <c r="B13" s="20"/>
      <c r="C13" s="34" t="s">
        <v>1</v>
      </c>
      <c r="D13" s="7" t="s">
        <v>2</v>
      </c>
      <c r="E13" s="7" t="s">
        <v>3</v>
      </c>
      <c r="F13" s="7" t="s">
        <v>4</v>
      </c>
      <c r="G13" s="7" t="s">
        <v>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2.75" customHeight="1">
      <c r="A14" s="9" t="s">
        <v>6</v>
      </c>
      <c r="B14" s="28">
        <f>WEEKNUM(C14)</f>
        <v>20</v>
      </c>
      <c r="C14" s="29">
        <f>G9+3</f>
        <v>45425</v>
      </c>
      <c r="D14" s="11">
        <f t="shared" ref="D14:G14" si="3">C14+1</f>
        <v>45426</v>
      </c>
      <c r="E14" s="11">
        <f t="shared" si="3"/>
        <v>45427</v>
      </c>
      <c r="F14" s="11">
        <f t="shared" si="3"/>
        <v>45428</v>
      </c>
      <c r="G14" s="11">
        <f t="shared" si="3"/>
        <v>45429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12" t="s">
        <v>7</v>
      </c>
      <c r="B15" s="30"/>
      <c r="C15" s="14" t="s">
        <v>8</v>
      </c>
      <c r="D15" s="14" t="s">
        <v>10</v>
      </c>
      <c r="E15" s="14" t="s">
        <v>8</v>
      </c>
      <c r="F15" s="14" t="s">
        <v>9</v>
      </c>
      <c r="G15" s="14" t="s">
        <v>9</v>
      </c>
      <c r="H15" s="15"/>
      <c r="I15" s="22"/>
      <c r="J15" s="22"/>
      <c r="K15" s="22"/>
      <c r="L15" s="22"/>
      <c r="M15" s="22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2.75" customHeight="1">
      <c r="A16" s="16" t="s">
        <v>11</v>
      </c>
      <c r="B16" s="32"/>
      <c r="C16" s="18" t="s">
        <v>10</v>
      </c>
      <c r="D16" s="18" t="s">
        <v>8</v>
      </c>
      <c r="E16" s="18" t="s">
        <v>9</v>
      </c>
      <c r="F16" s="18" t="s">
        <v>8</v>
      </c>
      <c r="G16" s="18" t="s">
        <v>10</v>
      </c>
      <c r="H16" s="19"/>
      <c r="I16" s="27"/>
      <c r="J16" s="27"/>
      <c r="K16" s="27"/>
      <c r="L16" s="27"/>
      <c r="M16" s="2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2.75" customHeight="1">
      <c r="A17" s="5"/>
      <c r="B17" s="20"/>
      <c r="C17" s="35"/>
      <c r="D17" s="35"/>
      <c r="E17" s="35"/>
      <c r="F17" s="35"/>
      <c r="G17" s="3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5"/>
      <c r="B18" s="20"/>
      <c r="C18" s="24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8"/>
      <c r="I18" s="3"/>
      <c r="J18" s="3"/>
      <c r="K18" s="3"/>
      <c r="L18" s="3"/>
      <c r="M18" s="3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2.75" customHeight="1">
      <c r="A19" s="9" t="s">
        <v>6</v>
      </c>
      <c r="B19" s="28">
        <f>WEEKNUM(C19)</f>
        <v>21</v>
      </c>
      <c r="C19" s="29">
        <f>G14+3</f>
        <v>45432</v>
      </c>
      <c r="D19" s="11">
        <f t="shared" ref="D19:G19" si="4">C19+1</f>
        <v>45433</v>
      </c>
      <c r="E19" s="11">
        <f t="shared" si="4"/>
        <v>45434</v>
      </c>
      <c r="F19" s="11">
        <f t="shared" si="4"/>
        <v>45435</v>
      </c>
      <c r="G19" s="11">
        <f t="shared" si="4"/>
        <v>45436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12" t="s">
        <v>7</v>
      </c>
      <c r="B20" s="30"/>
      <c r="C20" s="31" t="s">
        <v>12</v>
      </c>
      <c r="D20" s="14" t="s">
        <v>10</v>
      </c>
      <c r="E20" s="14" t="s">
        <v>8</v>
      </c>
      <c r="F20" s="31" t="s">
        <v>10</v>
      </c>
      <c r="G20" s="14" t="s">
        <v>9</v>
      </c>
      <c r="H20" s="15"/>
      <c r="I20" s="36"/>
      <c r="J20" s="36"/>
      <c r="K20" s="36"/>
      <c r="L20" s="36"/>
      <c r="M20" s="36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2.75" customHeight="1">
      <c r="A21" s="16" t="s">
        <v>11</v>
      </c>
      <c r="B21" s="32"/>
      <c r="C21" s="33" t="s">
        <v>12</v>
      </c>
      <c r="D21" s="18" t="s">
        <v>8</v>
      </c>
      <c r="E21" s="18" t="s">
        <v>9</v>
      </c>
      <c r="F21" s="18" t="s">
        <v>8</v>
      </c>
      <c r="G21" s="18" t="s">
        <v>10</v>
      </c>
      <c r="H21" s="19"/>
      <c r="I21" s="36"/>
      <c r="J21" s="36"/>
      <c r="K21" s="36"/>
      <c r="L21" s="36"/>
      <c r="M21" s="3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2.75" customHeight="1">
      <c r="A22" s="5"/>
      <c r="B22" s="20"/>
      <c r="C22" s="5"/>
      <c r="D22" s="5"/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5"/>
      <c r="B23" s="20"/>
      <c r="C23" s="34" t="s">
        <v>1</v>
      </c>
      <c r="D23" s="7" t="s">
        <v>2</v>
      </c>
      <c r="E23" s="7" t="s">
        <v>3</v>
      </c>
      <c r="F23" s="7" t="s">
        <v>4</v>
      </c>
      <c r="G23" s="7" t="s">
        <v>5</v>
      </c>
      <c r="H23" s="3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9" t="s">
        <v>6</v>
      </c>
      <c r="B24" s="28">
        <f>WEEKNUM(C24)</f>
        <v>22</v>
      </c>
      <c r="C24" s="29">
        <f>G19+3</f>
        <v>45439</v>
      </c>
      <c r="D24" s="11">
        <f t="shared" ref="D24:G24" si="5">C24+1</f>
        <v>45440</v>
      </c>
      <c r="E24" s="11">
        <f t="shared" si="5"/>
        <v>45441</v>
      </c>
      <c r="F24" s="11">
        <f t="shared" si="5"/>
        <v>45442</v>
      </c>
      <c r="G24" s="11">
        <f t="shared" si="5"/>
        <v>45443</v>
      </c>
      <c r="H24" s="3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12" t="s">
        <v>7</v>
      </c>
      <c r="B25" s="30"/>
      <c r="C25" s="14" t="s">
        <v>10</v>
      </c>
      <c r="D25" s="14" t="s">
        <v>9</v>
      </c>
      <c r="E25" s="14" t="s">
        <v>8</v>
      </c>
      <c r="F25" s="39" t="s">
        <v>9</v>
      </c>
      <c r="G25" s="14" t="s">
        <v>10</v>
      </c>
      <c r="H25" s="3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16" t="s">
        <v>11</v>
      </c>
      <c r="B26" s="32"/>
      <c r="C26" s="18" t="s">
        <v>9</v>
      </c>
      <c r="D26" s="18" t="s">
        <v>10</v>
      </c>
      <c r="E26" s="18" t="s">
        <v>10</v>
      </c>
      <c r="F26" s="40" t="s">
        <v>8</v>
      </c>
      <c r="G26" s="18" t="s">
        <v>9</v>
      </c>
      <c r="H26" s="4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B27" s="5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5"/>
      <c r="B28" s="20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5"/>
      <c r="B29" s="20"/>
      <c r="C29" s="5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5"/>
      <c r="B30" s="20"/>
      <c r="C30" s="5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5"/>
      <c r="B31" s="20"/>
      <c r="C31" s="42"/>
      <c r="D31" s="42"/>
      <c r="E31" s="42"/>
      <c r="F31" s="42"/>
      <c r="G31" s="4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5"/>
      <c r="B32" s="20"/>
      <c r="C32" s="43"/>
      <c r="D32" s="42"/>
      <c r="E32" s="42"/>
      <c r="F32" s="42"/>
      <c r="G32" s="4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44" t="s">
        <v>13</v>
      </c>
      <c r="C33" s="45" t="s">
        <v>10</v>
      </c>
      <c r="D33" s="46" t="s">
        <v>9</v>
      </c>
      <c r="E33" s="46" t="s">
        <v>8</v>
      </c>
      <c r="F33" s="47" t="s">
        <v>14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8" t="s">
        <v>7</v>
      </c>
      <c r="B34" s="48"/>
      <c r="C34" s="49">
        <f t="shared" ref="C34:E34" si="6">COUNTIFS($C$5:$G$5,C33)+COUNTIF($C$10:$G$10,C33)+COUNTIF($C$15:$G$15,C33)+COUNTIF($C$20:$G$20,C33)+COUNTIF($C$25:$G$25,C33)</f>
        <v>7</v>
      </c>
      <c r="D34" s="49">
        <f t="shared" si="6"/>
        <v>7</v>
      </c>
      <c r="E34" s="49">
        <f t="shared" si="6"/>
        <v>7</v>
      </c>
      <c r="F34" s="50">
        <f>Sum(C34:E34)</f>
        <v>21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6" t="s">
        <v>11</v>
      </c>
      <c r="B35" s="16"/>
      <c r="C35" s="32">
        <f t="shared" ref="C35:E35" si="7">COUNTIF($C$6:$G$6,C33)+COUNTIF($C$11:$G$11,C33)+COUNTIF($C$16:$G$16,C33)+COUNTIF($C$21:$G$21,C33)+COUNTIF($C$26:$G$26,C33)</f>
        <v>7</v>
      </c>
      <c r="D35" s="32">
        <f t="shared" si="7"/>
        <v>7</v>
      </c>
      <c r="E35" s="32">
        <f t="shared" si="7"/>
        <v>7</v>
      </c>
      <c r="F35" s="51">
        <f>SUm(C35:E35)</f>
        <v>21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mergeCells count="1">
    <mergeCell ref="A33:B33"/>
  </mergeCells>
  <dataValidations>
    <dataValidation type="list" allowBlank="1" sqref="C5:G6 C10:G11 C15:G16 C20:G21 C25:G26">
      <formula1>"Djoeke,Menno,Devinio,Feestdag,???"</formula1>
    </dataValidation>
  </dataValidations>
  <printOptions/>
  <pageMargins bottom="0.7875" footer="0.0" header="0.0" left="0.7875" right="0.7875" top="0.787"/>
  <pageSetup paperSize="9" orientation="landscape"/>
  <drawing r:id="rId1"/>
</worksheet>
</file>