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/Documents/Projects/dead10c5_2018/docs/"/>
    </mc:Choice>
  </mc:AlternateContent>
  <xr:revisionPtr revIDLastSave="0" documentId="13_ncr:1_{96ACB2E2-0191-4A4A-8D64-1E747D550596}" xr6:coauthVersionLast="31" xr6:coauthVersionMax="31" xr10:uidLastSave="{00000000-0000-0000-0000-000000000000}"/>
  <bookViews>
    <workbookView xWindow="160" yWindow="460" windowWidth="25440" windowHeight="15000" xr2:uid="{1678DE2E-E161-724E-8C2F-7580DF32EE2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I14" i="1" s="1"/>
  <c r="J13" i="1"/>
  <c r="K13" i="1"/>
  <c r="J12" i="1" l="1"/>
  <c r="K12" i="1"/>
  <c r="J11" i="1"/>
  <c r="K11" i="1"/>
  <c r="J10" i="1"/>
  <c r="K10" i="1"/>
  <c r="K3" i="1"/>
  <c r="K6" i="1"/>
  <c r="K7" i="1"/>
  <c r="K8" i="1"/>
  <c r="K9" i="1"/>
  <c r="K5" i="1"/>
  <c r="K4" i="1"/>
  <c r="J6" i="1"/>
  <c r="J7" i="1"/>
  <c r="J8" i="1"/>
  <c r="J9" i="1"/>
  <c r="J5" i="1"/>
  <c r="J4" i="1"/>
  <c r="F3" i="1"/>
  <c r="J3" i="1" s="1"/>
  <c r="J15" i="1" s="1"/>
  <c r="K15" i="1" l="1"/>
</calcChain>
</file>

<file path=xl/sharedStrings.xml><?xml version="1.0" encoding="utf-8"?>
<sst xmlns="http://schemas.openxmlformats.org/spreadsheetml/2006/main" count="59" uniqueCount="54">
  <si>
    <t>Qty</t>
  </si>
  <si>
    <t>Part</t>
  </si>
  <si>
    <t>Description</t>
  </si>
  <si>
    <t>YSL-R542G5C-A14</t>
  </si>
  <si>
    <t>LED</t>
  </si>
  <si>
    <t>TSR-3386U-EY5-103-T</t>
  </si>
  <si>
    <t>Atmega328P</t>
  </si>
  <si>
    <t>Sparkfun</t>
  </si>
  <si>
    <t>Mouser</t>
  </si>
  <si>
    <t>COM-09806</t>
  </si>
  <si>
    <t>10K Trimpot</t>
  </si>
  <si>
    <t>Microcontroller</t>
  </si>
  <si>
    <t>0.1uF Ceramic Capacitor</t>
  </si>
  <si>
    <t>16MHz Ceramic Resonator</t>
  </si>
  <si>
    <t>ZTT16.00MX</t>
  </si>
  <si>
    <t>556-ATMEGA328P-PU</t>
  </si>
  <si>
    <t>815-AWCR-16.00MD</t>
  </si>
  <si>
    <t>10 Ohm resistor network</t>
  </si>
  <si>
    <t>Tactile Switch</t>
  </si>
  <si>
    <t>Total</t>
  </si>
  <si>
    <t>81-RDER71H104K0K1H3B</t>
  </si>
  <si>
    <t>RDER71H104K0K1H03B</t>
  </si>
  <si>
    <t>Price (qty 100)</t>
  </si>
  <si>
    <t>667-EVQ-PE604T</t>
  </si>
  <si>
    <t>EVQ-PE604T</t>
  </si>
  <si>
    <t>Order</t>
  </si>
  <si>
    <t>10K Resistor</t>
  </si>
  <si>
    <t>1x6 Header Pins</t>
  </si>
  <si>
    <t>2x3 Header Pins</t>
  </si>
  <si>
    <t>603-MFR-25FBF52-10K</t>
  </si>
  <si>
    <t>MFR-25FBF52-10K</t>
  </si>
  <si>
    <t>PCB</t>
  </si>
  <si>
    <t>538-22-28-4060</t>
  </si>
  <si>
    <t>22-28-4060</t>
  </si>
  <si>
    <t>538-10-89-7061</t>
  </si>
  <si>
    <t>10-89-7061</t>
  </si>
  <si>
    <t>URL</t>
  </si>
  <si>
    <t>COM-09661</t>
  </si>
  <si>
    <t>https://www.sparkfun.com/products/9661</t>
  </si>
  <si>
    <t>https://www.sparkfun.com/products/9806</t>
  </si>
  <si>
    <t>https://www.mouser.com/ProductDetail/Microchip-Technology-Atmel/ATMEGA328P-PU?qs=sGAEpiMZZMtVoztFdqDXO6rEZqxeooRg</t>
  </si>
  <si>
    <t>https://www.mouser.com/ProductDetail/ABRACON/AWCR-1600MD?qs=%2fha2pyFadujFfudKd%2fAEbE32MTGIgZdnwSVrtFEweNr%2f82BKUq3Fzw%3d%3d</t>
  </si>
  <si>
    <t>https://www.mouser.com/ProductDetail/Murata-Electronics/RDER71H104K0K1H03B?qs=%2fha2pyFadugsNiSzM4QtoPEqfGceYo24BOngKj3vXcmXztcZe0j46Uc%252bvWBqE1aS</t>
  </si>
  <si>
    <t>652-4607X-1LF-330</t>
  </si>
  <si>
    <t>4607X-101-331LF</t>
  </si>
  <si>
    <t>https://www.mouser.com/ProductDetail/Bourns/4607X-101-331LF?qs=sGAEpiMZZMvrmc6UYKmaNWhNOGonlUnMh5dMy1XYfHQ%3d</t>
  </si>
  <si>
    <t>https://www.mouser.com/ProductDetail/Panasonic/EVQ-PE604T?qs=%2fha2pyFadui45bz44%252bGA9GlcgqdKKtsWW4AUmDdzb54ngS0CtjvNBw%3d%3d</t>
  </si>
  <si>
    <t>https://www.mouser.com/ProductDetail/Yageo/MFR-25FBF52-10K?qs=sGAEpiMZZMu61qfTUdNhG0IXHLFuiNnd4ZfMuxLN9bg%3d</t>
  </si>
  <si>
    <t>https://www.mouser.com/ProductDetail/Molex/22-28-4060?qs=%2fha2pyFaduje7iG0C5h0B%2fdz9lYrXiF%2fSqnA9mKTPRg%2f8JanJs%2fc5A%3d%3d</t>
  </si>
  <si>
    <t>https://www.mouser.com/ProductDetail/Molex/10-89-7061?qs=%2fha2pyFaduhUTuKyE5ihpKT%252bKedbNfhSu6VwpKmAGXgZ83GtknV09A%3d%3d</t>
  </si>
  <si>
    <t>AAA Battery Holder</t>
  </si>
  <si>
    <t>12BHC431A-GR</t>
  </si>
  <si>
    <t>https://www.mouser.com/ProductDetail/Eagle-Plastic-Devices/12BHC431A-GR?qs=sGAEpiMZZMvxqoKe%252bDjhrr7Ol3G28wmN%252bc%252bV6%2fLL2h91aVCyhcxFPQ%3d%3d</t>
  </si>
  <si>
    <t>Price (qty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</si>
</sst>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9806" TargetMode="External"/><Relationship Id="rId3" Type="http://schemas.openxmlformats.org/officeDocument/2006/relationships/hyperlink" Target="https://www.mouser.com/ProductDetail/Molex/22-28-4060?qs=%2fha2pyFaduje7iG0C5h0B%2fdz9lYrXiF%2fSqnA9mKTPRg%2f8JanJs%2fc5A%3d%3d" TargetMode="External"/><Relationship Id="rId7" Type="http://schemas.openxmlformats.org/officeDocument/2006/relationships/hyperlink" Target="https://www.sparkfun.com/products/9661" TargetMode="External"/><Relationship Id="rId2" Type="http://schemas.openxmlformats.org/officeDocument/2006/relationships/hyperlink" Target="https://www.mouser.com/ProductDetail/Molex/10-89-7061?qs=%2fha2pyFaduhUTuKyE5ihpKT%252bKedbNfhSu6VwpKmAGXgZ83GtknV09A%3d%3d" TargetMode="External"/><Relationship Id="rId1" Type="http://schemas.openxmlformats.org/officeDocument/2006/relationships/hyperlink" Target="https://www.mouser.com/ProductDetail/Eagle-Plastic-Devices/12BHC431A-GR?qs=sGAEpiMZZMvxqoKe%252bDjhrr7Ol3G28wmN%252bc%252bV6%2fLL2h91aVCyhcxFPQ%3d%3d" TargetMode="External"/><Relationship Id="rId6" Type="http://schemas.openxmlformats.org/officeDocument/2006/relationships/hyperlink" Target="https://www.mouser.com/ProductDetail/Bourns/4607X-101-331LF?qs=sGAEpiMZZMvrmc6UYKmaNWhNOGonlUnMh5dMy1XYfHQ%3d" TargetMode="External"/><Relationship Id="rId11" Type="http://schemas.openxmlformats.org/officeDocument/2006/relationships/hyperlink" Target="https://www.mouser.com/ProductDetail/Murata-Electronics/RDER71H104K0K1H03B?qs=%2fha2pyFadugsNiSzM4QtoPEqfGceYo24BOngKj3vXcmXztcZe0j46Uc%252bvWBqE1aS" TargetMode="External"/><Relationship Id="rId5" Type="http://schemas.openxmlformats.org/officeDocument/2006/relationships/hyperlink" Target="https://www.mouser.com/ProductDetail/Panasonic/EVQ-PE604T?qs=%2fha2pyFadui45bz44%252bGA9GlcgqdKKtsWW4AUmDdzb54ngS0CtjvNBw%3d%3d" TargetMode="External"/><Relationship Id="rId10" Type="http://schemas.openxmlformats.org/officeDocument/2006/relationships/hyperlink" Target="https://www.mouser.com/ProductDetail/ABRACON/AWCR-1600MD?qs=%2fha2pyFadujFfudKd%2fAEbE32MTGIgZdnwSVrtFEweNr%2f82BKUq3Fzw%3d%3d" TargetMode="External"/><Relationship Id="rId4" Type="http://schemas.openxmlformats.org/officeDocument/2006/relationships/hyperlink" Target="https://www.mouser.com/ProductDetail/Yageo/MFR-25FBF52-10K?qs=sGAEpiMZZMu61qfTUdNhG0IXHLFuiNnd4ZfMuxLN9bg%3d" TargetMode="External"/><Relationship Id="rId9" Type="http://schemas.openxmlformats.org/officeDocument/2006/relationships/hyperlink" Target="https://www.mouser.com/ProductDetail/Microchip-Technology-Atmel/ATMEGA328P-PU?qs=sGAEpiMZZMtVoztFdqDXO6rEZqxeo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60876-24AC-6F43-93B4-24DB3D996D6D}">
  <dimension ref="A1:L15"/>
  <sheetViews>
    <sheetView tabSelected="1" workbookViewId="0">
      <selection activeCell="H14" sqref="H14"/>
    </sheetView>
  </sheetViews>
  <sheetFormatPr baseColWidth="10" defaultRowHeight="16" x14ac:dyDescent="0.2"/>
  <cols>
    <col min="2" max="2" width="25.33203125" customWidth="1"/>
    <col min="3" max="3" width="21.83203125" customWidth="1"/>
    <col min="4" max="6" width="12.1640625" customWidth="1"/>
    <col min="7" max="7" width="21.5" customWidth="1"/>
    <col min="8" max="9" width="13.1640625" customWidth="1"/>
    <col min="12" max="12" width="64.83203125" customWidth="1"/>
  </cols>
  <sheetData>
    <row r="1" spans="1:12" x14ac:dyDescent="0.2">
      <c r="A1" s="5" t="s">
        <v>0</v>
      </c>
      <c r="B1" s="5" t="s">
        <v>2</v>
      </c>
      <c r="C1" s="5" t="s">
        <v>1</v>
      </c>
      <c r="D1" s="5" t="s">
        <v>7</v>
      </c>
      <c r="E1" s="5"/>
      <c r="F1" s="5"/>
      <c r="G1" s="5" t="s">
        <v>8</v>
      </c>
      <c r="H1" s="5"/>
      <c r="I1" s="5"/>
      <c r="J1" s="5" t="s">
        <v>19</v>
      </c>
      <c r="K1" s="5" t="s">
        <v>25</v>
      </c>
      <c r="L1" s="5" t="s">
        <v>36</v>
      </c>
    </row>
    <row r="2" spans="1:12" x14ac:dyDescent="0.2">
      <c r="A2" s="5"/>
      <c r="B2" s="5"/>
      <c r="C2" s="5"/>
      <c r="D2" s="2" t="s">
        <v>1</v>
      </c>
      <c r="E2" s="3" t="s">
        <v>53</v>
      </c>
      <c r="F2" s="2" t="s">
        <v>22</v>
      </c>
      <c r="G2" s="2" t="s">
        <v>1</v>
      </c>
      <c r="H2" s="3" t="s">
        <v>53</v>
      </c>
      <c r="I2" s="2" t="s">
        <v>22</v>
      </c>
      <c r="J2" s="5"/>
      <c r="K2" s="5"/>
      <c r="L2" s="5"/>
    </row>
    <row r="3" spans="1:12" x14ac:dyDescent="0.2">
      <c r="A3">
        <v>6</v>
      </c>
      <c r="B3" t="s">
        <v>4</v>
      </c>
      <c r="C3" t="s">
        <v>3</v>
      </c>
      <c r="D3" t="s">
        <v>37</v>
      </c>
      <c r="E3" s="1">
        <v>7.95</v>
      </c>
      <c r="F3" s="1">
        <f>7.95/25</f>
        <v>0.318</v>
      </c>
      <c r="H3" s="1"/>
      <c r="I3" s="1"/>
      <c r="J3" s="1">
        <f>A3*F3</f>
        <v>1.9079999999999999</v>
      </c>
      <c r="K3" s="1">
        <f>(25*7.55)</f>
        <v>188.75</v>
      </c>
      <c r="L3" s="4" t="s">
        <v>38</v>
      </c>
    </row>
    <row r="4" spans="1:12" x14ac:dyDescent="0.2">
      <c r="A4">
        <v>4</v>
      </c>
      <c r="B4" t="s">
        <v>10</v>
      </c>
      <c r="C4" t="s">
        <v>5</v>
      </c>
      <c r="D4" t="s">
        <v>9</v>
      </c>
      <c r="E4" s="1">
        <v>0.95</v>
      </c>
      <c r="F4" s="1">
        <v>0.86</v>
      </c>
      <c r="H4" s="1"/>
      <c r="I4" s="1"/>
      <c r="J4" s="1">
        <f>A4*F4</f>
        <v>3.44</v>
      </c>
      <c r="K4" s="1">
        <f>100*A4*F4</f>
        <v>344</v>
      </c>
      <c r="L4" s="4" t="s">
        <v>39</v>
      </c>
    </row>
    <row r="5" spans="1:12" x14ac:dyDescent="0.2">
      <c r="A5">
        <v>1</v>
      </c>
      <c r="B5" t="s">
        <v>11</v>
      </c>
      <c r="C5" t="s">
        <v>6</v>
      </c>
      <c r="E5" s="1"/>
      <c r="F5" s="1"/>
      <c r="G5" t="s">
        <v>15</v>
      </c>
      <c r="H5" s="1">
        <v>2.5</v>
      </c>
      <c r="I5" s="1">
        <v>1.84</v>
      </c>
      <c r="J5" s="1">
        <f>A5*I5</f>
        <v>1.84</v>
      </c>
      <c r="K5" s="1">
        <f>100*A5*I5</f>
        <v>184</v>
      </c>
      <c r="L5" s="4" t="s">
        <v>40</v>
      </c>
    </row>
    <row r="6" spans="1:12" x14ac:dyDescent="0.2">
      <c r="A6">
        <v>1</v>
      </c>
      <c r="B6" t="s">
        <v>13</v>
      </c>
      <c r="C6" t="s">
        <v>14</v>
      </c>
      <c r="E6" s="1"/>
      <c r="F6" s="1"/>
      <c r="G6" t="s">
        <v>16</v>
      </c>
      <c r="H6" s="1">
        <v>0.27</v>
      </c>
      <c r="I6" s="1">
        <v>0.18</v>
      </c>
      <c r="J6" s="1">
        <f t="shared" ref="J6:J13" si="0">A6*I6</f>
        <v>0.18</v>
      </c>
      <c r="K6" s="1">
        <f t="shared" ref="K6:K13" si="1">100*A6*I6</f>
        <v>18</v>
      </c>
      <c r="L6" s="4" t="s">
        <v>41</v>
      </c>
    </row>
    <row r="7" spans="1:12" x14ac:dyDescent="0.2">
      <c r="A7">
        <v>1</v>
      </c>
      <c r="B7" t="s">
        <v>12</v>
      </c>
      <c r="C7" t="s">
        <v>21</v>
      </c>
      <c r="E7" s="1"/>
      <c r="F7" s="1"/>
      <c r="G7" t="s">
        <v>20</v>
      </c>
      <c r="H7" s="1">
        <v>0.28999999999999998</v>
      </c>
      <c r="I7" s="1">
        <v>0.09</v>
      </c>
      <c r="J7" s="1">
        <f t="shared" si="0"/>
        <v>0.09</v>
      </c>
      <c r="K7" s="1">
        <f t="shared" si="1"/>
        <v>9</v>
      </c>
      <c r="L7" s="4" t="s">
        <v>42</v>
      </c>
    </row>
    <row r="8" spans="1:12" x14ac:dyDescent="0.2">
      <c r="A8">
        <v>1</v>
      </c>
      <c r="B8" t="s">
        <v>17</v>
      </c>
      <c r="C8" t="s">
        <v>44</v>
      </c>
      <c r="E8" s="1"/>
      <c r="G8" t="s">
        <v>43</v>
      </c>
      <c r="H8" s="1">
        <v>0.35</v>
      </c>
      <c r="I8" s="1">
        <v>0.255</v>
      </c>
      <c r="J8" s="1">
        <f t="shared" si="0"/>
        <v>0.255</v>
      </c>
      <c r="K8" s="1">
        <f t="shared" si="1"/>
        <v>25.5</v>
      </c>
      <c r="L8" s="4" t="s">
        <v>45</v>
      </c>
    </row>
    <row r="9" spans="1:12" x14ac:dyDescent="0.2">
      <c r="A9">
        <v>1</v>
      </c>
      <c r="B9" t="s">
        <v>18</v>
      </c>
      <c r="C9" t="s">
        <v>24</v>
      </c>
      <c r="E9" s="1"/>
      <c r="G9" t="s">
        <v>23</v>
      </c>
      <c r="H9" s="1">
        <v>0.46</v>
      </c>
      <c r="I9" s="1">
        <v>0.33200000000000002</v>
      </c>
      <c r="J9" s="1">
        <f t="shared" si="0"/>
        <v>0.33200000000000002</v>
      </c>
      <c r="K9" s="1">
        <f t="shared" si="1"/>
        <v>33.200000000000003</v>
      </c>
      <c r="L9" s="4" t="s">
        <v>46</v>
      </c>
    </row>
    <row r="10" spans="1:12" x14ac:dyDescent="0.2">
      <c r="A10">
        <v>1</v>
      </c>
      <c r="B10" t="s">
        <v>26</v>
      </c>
      <c r="C10" t="s">
        <v>30</v>
      </c>
      <c r="E10" s="1"/>
      <c r="G10" t="s">
        <v>29</v>
      </c>
      <c r="H10" s="1">
        <v>0.1</v>
      </c>
      <c r="I10" s="1">
        <v>0.02</v>
      </c>
      <c r="J10" s="1">
        <f t="shared" si="0"/>
        <v>0.02</v>
      </c>
      <c r="K10" s="1">
        <f t="shared" si="1"/>
        <v>2</v>
      </c>
      <c r="L10" s="4" t="s">
        <v>47</v>
      </c>
    </row>
    <row r="11" spans="1:12" x14ac:dyDescent="0.2">
      <c r="A11">
        <v>1</v>
      </c>
      <c r="B11" t="s">
        <v>27</v>
      </c>
      <c r="C11" t="s">
        <v>33</v>
      </c>
      <c r="E11" s="1"/>
      <c r="G11" t="s">
        <v>32</v>
      </c>
      <c r="H11" s="1">
        <v>0.23</v>
      </c>
      <c r="I11" s="1">
        <v>0.17299999999999999</v>
      </c>
      <c r="J11" s="1">
        <f t="shared" si="0"/>
        <v>0.17299999999999999</v>
      </c>
      <c r="K11" s="1">
        <f t="shared" si="1"/>
        <v>17.299999999999997</v>
      </c>
      <c r="L11" s="4" t="s">
        <v>48</v>
      </c>
    </row>
    <row r="12" spans="1:12" x14ac:dyDescent="0.2">
      <c r="A12">
        <v>1</v>
      </c>
      <c r="B12" t="s">
        <v>28</v>
      </c>
      <c r="C12" t="s">
        <v>35</v>
      </c>
      <c r="E12" s="1"/>
      <c r="G12" t="s">
        <v>34</v>
      </c>
      <c r="H12" s="1">
        <v>0.39</v>
      </c>
      <c r="I12" s="1">
        <v>0.26600000000000001</v>
      </c>
      <c r="J12" s="1">
        <f t="shared" si="0"/>
        <v>0.26600000000000001</v>
      </c>
      <c r="K12" s="1">
        <f t="shared" si="1"/>
        <v>26.6</v>
      </c>
      <c r="L12" s="4" t="s">
        <v>49</v>
      </c>
    </row>
    <row r="13" spans="1:12" x14ac:dyDescent="0.2">
      <c r="A13">
        <v>1</v>
      </c>
      <c r="B13" t="s">
        <v>50</v>
      </c>
      <c r="C13" t="s">
        <v>51</v>
      </c>
      <c r="E13" s="1"/>
      <c r="G13" t="s">
        <v>51</v>
      </c>
      <c r="H13" s="1">
        <v>1.22</v>
      </c>
      <c r="I13" s="1">
        <v>0.90400000000000003</v>
      </c>
      <c r="J13" s="1">
        <f t="shared" si="0"/>
        <v>0.90400000000000003</v>
      </c>
      <c r="K13" s="1">
        <f t="shared" si="1"/>
        <v>90.4</v>
      </c>
      <c r="L13" s="4" t="s">
        <v>52</v>
      </c>
    </row>
    <row r="14" spans="1:12" x14ac:dyDescent="0.2">
      <c r="A14">
        <v>1</v>
      </c>
      <c r="B14" s="6" t="s">
        <v>31</v>
      </c>
      <c r="C14" s="6"/>
      <c r="D14" s="6"/>
      <c r="E14" s="6"/>
      <c r="F14" s="6"/>
      <c r="G14" s="6"/>
      <c r="H14" s="1">
        <v>10</v>
      </c>
      <c r="I14" s="1">
        <f>J14</f>
        <v>2.25</v>
      </c>
      <c r="J14" s="1">
        <f>K14/100</f>
        <v>2.25</v>
      </c>
      <c r="K14" s="1">
        <v>225</v>
      </c>
    </row>
    <row r="15" spans="1:12" x14ac:dyDescent="0.2">
      <c r="E15" s="1"/>
      <c r="H15" s="1"/>
      <c r="J15" s="1">
        <f>SUM(J3:J14)</f>
        <v>11.657999999999999</v>
      </c>
      <c r="K15" s="1">
        <f>SUM(K3:K14)</f>
        <v>1163.75</v>
      </c>
    </row>
  </sheetData>
  <mergeCells count="9">
    <mergeCell ref="L1:L2"/>
    <mergeCell ref="K1:K2"/>
    <mergeCell ref="D1:F1"/>
    <mergeCell ref="C1:C2"/>
    <mergeCell ref="B1:B2"/>
    <mergeCell ref="A1:A2"/>
    <mergeCell ref="G1:I1"/>
    <mergeCell ref="J1:J2"/>
    <mergeCell ref="B14:G14"/>
  </mergeCells>
  <hyperlinks>
    <hyperlink ref="L13" r:id="rId1" xr:uid="{50942A3C-A0E3-A44A-BE84-1325492F9A7D}"/>
    <hyperlink ref="L12" r:id="rId2" xr:uid="{520AB970-801C-5D4F-93F7-2B4D5269F714}"/>
    <hyperlink ref="L11" r:id="rId3" xr:uid="{36B1A202-2ACC-1540-8319-56FC0A67D35B}"/>
    <hyperlink ref="L10" r:id="rId4" xr:uid="{53BE59D8-4830-9143-BE73-BC73F5389FA0}"/>
    <hyperlink ref="L9" r:id="rId5" xr:uid="{AE102F7D-522B-EA4F-9D37-A755ABDC2340}"/>
    <hyperlink ref="L8" r:id="rId6" xr:uid="{8052FECB-29BF-9140-943B-F26F54E8A435}"/>
    <hyperlink ref="L3" r:id="rId7" xr:uid="{3CEF490E-187C-C445-8BAC-E00AF7BA9FC5}"/>
    <hyperlink ref="L4" r:id="rId8" xr:uid="{C036F079-0375-1A48-918F-2D0437DD1582}"/>
    <hyperlink ref="L5" r:id="rId9" xr:uid="{86EAA5C6-6C40-6B44-972C-EF6250EC7470}"/>
    <hyperlink ref="L6" r:id="rId10" xr:uid="{838A7C82-6D71-2A41-B287-961BFEA26C5A}"/>
    <hyperlink ref="L7" r:id="rId11" xr:uid="{7874CB52-C337-674C-8744-FC5B096A6FB6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Ward</dc:creator>
  <cp:lastModifiedBy>Dan Ward</cp:lastModifiedBy>
  <dcterms:created xsi:type="dcterms:W3CDTF">2018-04-06T19:48:35Z</dcterms:created>
  <dcterms:modified xsi:type="dcterms:W3CDTF">2018-04-10T17:12:44Z</dcterms:modified>
</cp:coreProperties>
</file>